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7DB4FB42-B86F-4F11-8316-E7441F5F34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15CC" sheetId="3" r:id="rId2"/>
    <sheet name="10CC" sheetId="4" r:id="rId3"/>
    <sheet name="INJERTO" sheetId="2" r:id="rId4"/>
  </sheets>
  <definedNames>
    <definedName name="_xlnm.Print_Area" localSheetId="2">'10CC'!$A$1:$H$44</definedName>
    <definedName name="_xlnm.Print_Area" localSheetId="0">Hoja1!$A$2:$G$208</definedName>
    <definedName name="_xlnm.Print_Area" localSheetId="3">INJERTO!$A$1:$H$45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G60" i="1"/>
  <c r="G61" i="1"/>
  <c r="G62" i="1"/>
  <c r="G63" i="1"/>
  <c r="G64" i="1"/>
  <c r="G65" i="1"/>
  <c r="G66" i="1"/>
  <c r="G67" i="1"/>
  <c r="G68" i="1"/>
  <c r="G69" i="1"/>
  <c r="G70" i="1"/>
  <c r="G71" i="1"/>
  <c r="G48" i="1"/>
  <c r="G49" i="1"/>
  <c r="G50" i="1"/>
  <c r="G51" i="1"/>
  <c r="G52" i="1"/>
  <c r="G53" i="1"/>
  <c r="G5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83" i="1"/>
  <c r="G84" i="1"/>
  <c r="G85" i="1"/>
  <c r="G86" i="1"/>
  <c r="G87" i="1"/>
  <c r="D73" i="1" l="1"/>
  <c r="H22" i="4" l="1"/>
  <c r="H21" i="4"/>
  <c r="H23" i="4" s="1"/>
  <c r="C4" i="4"/>
  <c r="H22" i="3"/>
  <c r="H21" i="3"/>
  <c r="H23" i="3" s="1"/>
  <c r="C4" i="3"/>
  <c r="B165" i="1"/>
  <c r="H24" i="4" l="1"/>
  <c r="H25" i="4" s="1"/>
  <c r="H24" i="3"/>
  <c r="H25" i="3" s="1"/>
  <c r="C6" i="2"/>
  <c r="G82" i="1"/>
  <c r="G80" i="1"/>
  <c r="G79" i="1"/>
  <c r="G78" i="1"/>
  <c r="G77" i="1"/>
  <c r="G76" i="1"/>
  <c r="G75" i="1"/>
  <c r="G74" i="1"/>
  <c r="G72" i="1"/>
  <c r="G58" i="1"/>
  <c r="G56" i="1"/>
  <c r="G55" i="1"/>
  <c r="G47" i="1"/>
  <c r="G46" i="1"/>
  <c r="G45" i="1"/>
  <c r="G44" i="1"/>
  <c r="G43" i="1"/>
  <c r="G41" i="1"/>
  <c r="G26" i="1"/>
  <c r="G25" i="1"/>
  <c r="G24" i="1"/>
  <c r="G88" i="1" l="1"/>
  <c r="G89" i="1" s="1"/>
  <c r="G90" i="1" s="1"/>
  <c r="H23" i="2" l="1"/>
  <c r="H24" i="2" l="1"/>
  <c r="H25" i="2" l="1"/>
  <c r="H26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59676FB6-6172-46B7-A6BA-310D85A08A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16E93E69-BACC-4041-BA1C-49393E1B008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4" authorId="0" shapeId="0" xr:uid="{01DC4B69-3BAB-46D0-8526-5644CB76929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68F13A9C-5F3E-4B16-A1FF-7B9FC219A41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6" authorId="0" shapeId="0" xr:uid="{EC75D9CC-1961-4060-8263-B49346539F1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4967B21F-BB5C-4DB7-83F1-314B2DE3889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<sst xmlns="http://schemas.openxmlformats.org/spreadsheetml/2006/main" count="426" uniqueCount="281">
  <si>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</si>
  <si>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</si>
  <si>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</si>
  <si>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</si>
  <si>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</si>
  <si>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</si>
  <si>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</si>
  <si>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</si>
  <si>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</si>
  <si>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</si>
  <si>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</si>
  <si>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</si>
  <si>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</si>
  <si>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</si>
  <si>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</si>
  <si>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</si>
  <si>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</si>
  <si>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</si>
  <si>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</si>
  <si>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</si>
  <si>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</si>
  <si>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</si>
  <si>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</si>
  <si>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</si>
  <si>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</si>
  <si>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</si>
  <si>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</si>
  <si>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</si>
  <si>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</si>
  <si>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</si>
  <si>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</si>
  <si>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</si>
  <si>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</si>
  <si>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</si>
  <si>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</si>
  <si>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</si>
  <si>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LAS BATERIAS NO SE ESTERILIZAN </t>
  </si>
  <si>
    <t>FECHA CADUCIDAD</t>
  </si>
  <si>
    <t>INJERTO OSEO CORTICO ESPONJOSO DE 05 CC</t>
  </si>
  <si>
    <t>ENTREGADO</t>
  </si>
  <si>
    <t>RECIBIDO</t>
  </si>
  <si>
    <t>VERIFICADO</t>
  </si>
  <si>
    <t>ADAPTADORES ANCLAJE RAPIDO</t>
  </si>
  <si>
    <t>DR. VARGAS</t>
  </si>
  <si>
    <t>CANTIDAD</t>
  </si>
  <si>
    <t>DESCRIPCION</t>
  </si>
  <si>
    <t>1:00PM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</si>
  <si>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</si>
  <si>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</si>
  <si>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</si>
  <si>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</si>
  <si>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</si>
  <si>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</si>
  <si>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</si>
  <si>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</si>
  <si>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</si>
  <si>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</si>
  <si>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</si>
  <si>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</si>
  <si>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185.771</t>
  </si>
  <si>
    <t>CLAVIJA KIRSCHNER 2.0*250mm ACERO</t>
  </si>
  <si>
    <t xml:space="preserve">SUBTOTAL </t>
  </si>
  <si>
    <t>IVA 12%</t>
  </si>
  <si>
    <t>TOTAL</t>
  </si>
  <si>
    <t>LLAVE JACOBS</t>
  </si>
  <si>
    <t>INTERCAMBIADOR DE BATERIA</t>
  </si>
  <si>
    <t>PORTA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</si>
  <si>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</si>
  <si>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</si>
  <si>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</si>
  <si>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</si>
  <si>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</si>
  <si>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</si>
  <si>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</si>
  <si>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</si>
  <si>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</si>
  <si>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</si>
  <si>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</si>
  <si>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08A024</t>
  </si>
  <si>
    <t>0340770067</t>
  </si>
  <si>
    <t>02/24/2028</t>
  </si>
  <si>
    <t/>
  </si>
  <si>
    <t xml:space="preserve">PINZA DE PUNTAS </t>
  </si>
  <si>
    <t>PINZA EN PUNTA CREMALLERA</t>
  </si>
  <si>
    <t>PASADOR DE ALAMBRE</t>
  </si>
  <si>
    <t xml:space="preserve">CONTENEDOR </t>
  </si>
  <si>
    <t>Edicion: 00</t>
  </si>
  <si>
    <t>INJERTO OSEO CORTICO ESPONJOSO 15.0CC</t>
  </si>
  <si>
    <t>PP01</t>
  </si>
  <si>
    <t>2305M-POS-006</t>
  </si>
  <si>
    <t xml:space="preserve">INJERTO OSEO PUTTY DE 01 CC </t>
  </si>
  <si>
    <t>HC-C3-15-D</t>
  </si>
  <si>
    <t>MORA220269-014</t>
  </si>
  <si>
    <t>INJERTO OSEO CORTICO ESPONJOSO 10.0CC</t>
  </si>
  <si>
    <t>TDN22076-018</t>
  </si>
  <si>
    <t>HC-C1A-10-D</t>
  </si>
  <si>
    <t>LOPA22071568-012</t>
  </si>
  <si>
    <t>DR. PARRALES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</si>
  <si>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</si>
  <si>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</si>
  <si>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</si>
  <si>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</si>
  <si>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</si>
  <si>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</si>
  <si>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</si>
  <si>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</si>
  <si>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</si>
  <si>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</si>
  <si>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</si>
  <si>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</si>
  <si>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</si>
  <si>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</si>
  <si>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</si>
  <si>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</si>
  <si>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</si>
  <si>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</si>
  <si>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</si>
  <si>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</si>
  <si>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</si>
  <si>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</si>
  <si>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</si>
  <si>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</si>
  <si>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</si>
  <si>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</si>
  <si>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</si>
  <si>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</si>
  <si>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</si>
  <si>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</si>
  <si>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</si>
  <si>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</si>
  <si>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</si>
  <si>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</si>
  <si>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</si>
  <si>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</si>
  <si>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</si>
  <si>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</si>
  <si>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</si>
  <si>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</si>
  <si>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</si>
  <si>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</si>
  <si>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</si>
  <si>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</si>
  <si>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</si>
  <si>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</si>
  <si>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</si>
  <si>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</si>
  <si>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</si>
  <si>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</si>
  <si>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</si>
  <si>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</si>
  <si>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</si>
  <si>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</si>
  <si>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</si>
  <si>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</si>
  <si>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</si>
  <si>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</si>
  <si>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</si>
  <si>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</si>
  <si>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</si>
  <si>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</si>
  <si>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</si>
  <si>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</si>
  <si>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</si>
  <si>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</si>
  <si>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</si>
  <si>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</si>
  <si>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</si>
  <si>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</si>
  <si>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</si>
  <si>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</si>
  <si>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</si>
  <si>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</si>
  <si>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</si>
  <si>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</si>
  <si>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</si>
  <si>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</si>
  <si>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</si>
  <si>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</si>
  <si>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TORNILLO DE COMPRESION ACUTEC™ 3.5*36mm TITANIO</t>
  </si>
  <si>
    <t>T52073538</t>
  </si>
  <si>
    <t>2200040225</t>
  </si>
  <si>
    <t>TORNILLO DE COMPRESION ACUTEC™ 3.5*38mm TITANIO</t>
  </si>
  <si>
    <t>2300014705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</si>
  <si>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</si>
  <si>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</si>
  <si>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</si>
  <si>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</si>
  <si>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</si>
  <si>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</si>
  <si>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</si>
  <si>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</si>
  <si>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</si>
  <si>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</si>
  <si>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</si>
  <si>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</si>
  <si>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</si>
  <si>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</si>
  <si>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</si>
  <si>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</si>
  <si>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</si>
  <si>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</si>
  <si>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</si>
  <si>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</si>
  <si>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</si>
  <si>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</si>
  <si>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</si>
  <si>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</si>
  <si>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</si>
  <si>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</si>
  <si>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</si>
  <si>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</si>
  <si>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</si>
  <si>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</si>
  <si>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</si>
  <si>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</si>
  <si>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</si>
  <si>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</si>
  <si>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</si>
  <si>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</si>
  <si>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</si>
  <si>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</si>
  <si>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</si>
  <si>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</si>
  <si>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</si>
  <si>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</si>
  <si>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</si>
  <si>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</si>
  <si>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</si>
  <si>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</si>
  <si>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</si>
  <si>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</si>
  <si>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</si>
  <si>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</si>
  <si>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</si>
  <si>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</si>
  <si>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</si>
  <si>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</si>
  <si>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</si>
  <si>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</si>
  <si>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</si>
  <si>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</si>
  <si>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</si>
  <si>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</si>
  <si>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</si>
  <si>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</si>
  <si>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</si>
  <si>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</si>
  <si>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</si>
  <si>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</si>
  <si>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</si>
  <si>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</si>
  <si>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</si>
  <si>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</si>
  <si>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</si>
  <si>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</si>
  <si>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</si>
  <si>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</si>
  <si>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</si>
  <si>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</si>
  <si>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</si>
  <si>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</si>
  <si>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 RECTO</t>
  </si>
  <si>
    <t>PLAYO CURVO</t>
  </si>
  <si>
    <t>PORTA ALAMBRE</t>
  </si>
  <si>
    <t>BROCAS</t>
  </si>
  <si>
    <t>MOTOR AUXEN # 4</t>
  </si>
  <si>
    <t>BATERIAS ROJAS # 1 # 2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</si>
  <si>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</si>
  <si>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</si>
  <si>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</si>
  <si>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</si>
  <si>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</si>
  <si>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</si>
  <si>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</si>
  <si>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</si>
  <si>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</si>
  <si>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</si>
  <si>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</si>
  <si>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</si>
  <si>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</si>
  <si>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 xml:space="preserve">GUBIA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</si>
</sst>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&quot;$&quot;#,##0.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6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5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28" fillId="0" borderId="0" xfId="0" applyFont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13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vertical="top" wrapText="1" readingOrder="1"/>
      <protection locked="0"/>
    </xf>
    <xf numFmtId="170" fontId="12" fillId="0" borderId="1" xfId="0" applyNumberFormat="1" applyFont="1" applyBorder="1"/>
    <xf numFmtId="168" fontId="7" fillId="0" borderId="1" xfId="7" applyNumberFormat="1" applyFont="1" applyFill="1" applyBorder="1" applyAlignment="1"/>
    <xf numFmtId="0" fontId="16" fillId="0" borderId="0" xfId="0" applyFont="1" applyAlignment="1">
      <alignment horizontal="center" readingOrder="1"/>
    </xf>
    <xf numFmtId="0" fontId="16" fillId="0" borderId="0" xfId="0" applyFont="1" applyAlignment="1" applyProtection="1">
      <alignment horizontal="center" vertical="top" wrapText="1" readingOrder="1"/>
      <protection locked="0"/>
    </xf>
    <xf numFmtId="0" fontId="16" fillId="0" borderId="0" xfId="0" applyFont="1" applyAlignment="1" applyProtection="1">
      <alignment horizontal="left" vertical="top" readingOrder="1"/>
      <protection locked="0"/>
    </xf>
    <xf numFmtId="0" fontId="15" fillId="0" borderId="0" xfId="1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1" xfId="0" applyFont="1" applyBorder="1" applyAlignment="1">
      <alignment horizontal="right"/>
    </xf>
    <xf numFmtId="168" fontId="6" fillId="0" borderId="16" xfId="7" applyNumberFormat="1" applyFont="1" applyFill="1" applyBorder="1" applyAlignment="1">
      <alignment horizontal="right"/>
    </xf>
    <xf numFmtId="168" fontId="6" fillId="0" borderId="1" xfId="7" applyNumberFormat="1" applyFont="1" applyFill="1" applyBorder="1" applyAlignment="1">
      <alignment horizontal="right"/>
    </xf>
    <xf numFmtId="0" fontId="30" fillId="0" borderId="0" xfId="0" applyFont="1"/>
    <xf numFmtId="0" fontId="12" fillId="0" borderId="0" xfId="1" applyFont="1" applyAlignment="1">
      <alignment horizontal="left"/>
    </xf>
    <xf numFmtId="0" fontId="12" fillId="0" borderId="2" xfId="1" applyFont="1" applyBorder="1" applyAlignment="1">
      <alignment wrapText="1"/>
    </xf>
    <xf numFmtId="0" fontId="12" fillId="0" borderId="2" xfId="0" applyFont="1" applyBorder="1"/>
    <xf numFmtId="0" fontId="14" fillId="0" borderId="0" xfId="0" applyFont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4" fontId="12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5" borderId="1" xfId="0" applyFont="1" applyFill="1" applyBorder="1"/>
    <xf numFmtId="170" fontId="15" fillId="0" borderId="1" xfId="37" applyNumberFormat="1" applyFont="1" applyBorder="1" applyAlignment="1">
      <alignment horizontal="right"/>
    </xf>
    <xf numFmtId="0" fontId="16" fillId="0" borderId="1" xfId="0" applyFont="1" applyBorder="1" applyAlignment="1">
      <alignment horizontal="center" readingOrder="1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2" fontId="7" fillId="0" borderId="0" xfId="0" applyNumberFormat="1" applyFont="1" applyAlignment="1">
      <alignment horizontal="center"/>
    </xf>
    <xf numFmtId="4" fontId="13" fillId="0" borderId="1" xfId="1" applyNumberFormat="1" applyFont="1" applyBorder="1" applyAlignment="1">
      <alignment wrapText="1"/>
    </xf>
    <xf numFmtId="4" fontId="13" fillId="0" borderId="16" xfId="37" applyNumberFormat="1" applyFont="1" applyBorder="1" applyAlignment="1"/>
    <xf numFmtId="4" fontId="13" fillId="0" borderId="1" xfId="37" applyNumberFormat="1" applyFont="1" applyBorder="1" applyAlignment="1"/>
    <xf numFmtId="0" fontId="7" fillId="0" borderId="0" xfId="0" applyFont="1" applyAlignment="1" applyProtection="1">
      <alignment horizontal="center" readingOrder="1"/>
      <protection locked="0"/>
    </xf>
    <xf numFmtId="0" fontId="7" fillId="0" borderId="0" xfId="0" applyFont="1" applyAlignment="1" applyProtection="1">
      <alignment readingOrder="1"/>
      <protection locked="0"/>
    </xf>
    <xf numFmtId="4" fontId="13" fillId="0" borderId="0" xfId="1" applyNumberFormat="1" applyFont="1" applyAlignment="1">
      <alignment wrapText="1"/>
    </xf>
    <xf numFmtId="4" fontId="13" fillId="0" borderId="0" xfId="37" applyNumberFormat="1" applyFont="1" applyBorder="1" applyAlignment="1"/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2" fillId="0" borderId="0" xfId="1" applyFont="1"/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14" fillId="0" borderId="0" xfId="0" applyFont="1"/>
    <xf numFmtId="1" fontId="6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0" fillId="2" borderId="18" xfId="0" applyFont="1" applyFill="1" applyBorder="1" applyAlignment="1">
      <alignment horizontal="left" vertical="center"/>
    </xf>
    <xf numFmtId="0" fontId="20" fillId="0" borderId="8" xfId="1" applyFont="1" applyBorder="1"/>
    <xf numFmtId="0" fontId="15" fillId="0" borderId="16" xfId="0" applyFont="1" applyBorder="1" applyAlignment="1">
      <alignment horizontal="right"/>
    </xf>
    <xf numFmtId="49" fontId="7" fillId="0" borderId="1" xfId="0" applyNumberFormat="1" applyFont="1" applyBorder="1" applyProtection="1">
      <protection locked="0"/>
    </xf>
    <xf numFmtId="49" fontId="7" fillId="5" borderId="19" xfId="0" applyNumberFormat="1" applyFont="1" applyFill="1" applyBorder="1" applyAlignment="1">
      <alignment horizontal="center"/>
    </xf>
    <xf numFmtId="1" fontId="7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9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7" fillId="0" borderId="0" xfId="0" applyNumberFormat="1" applyFont="1" applyProtection="1">
      <protection locked="0"/>
    </xf>
    <xf numFmtId="1" fontId="6" fillId="7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0" borderId="19" xfId="0" applyNumberFormat="1" applyFont="1" applyBorder="1" applyAlignment="1">
      <alignment horizontal="center"/>
    </xf>
    <xf numFmtId="1" fontId="7" fillId="0" borderId="1" xfId="0" applyNumberFormat="1" applyFont="1" applyBorder="1" applyAlignment="1" applyProtection="1">
      <alignment horizontal="center" wrapText="1" readingOrder="1"/>
      <protection locked="0"/>
    </xf>
    <xf numFmtId="0" fontId="6" fillId="0" borderId="17" xfId="0" applyFont="1" applyBorder="1" applyAlignment="1">
      <alignment horizontal="center"/>
    </xf>
    <xf numFmtId="0" fontId="34" fillId="0" borderId="1" xfId="0" applyFont="1" applyBorder="1" applyAlignment="1">
      <alignment horizontal="center" vertical="top"/>
    </xf>
    <xf numFmtId="0" fontId="7" fillId="0" borderId="17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30" fillId="0" borderId="1" xfId="0" applyFont="1" applyBorder="1"/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33" fillId="8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31" fillId="0" borderId="9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/>
    </xf>
    <xf numFmtId="0" fontId="32" fillId="0" borderId="10" xfId="0" applyFont="1" applyBorder="1" applyAlignment="1">
      <alignment horizontal="center"/>
    </xf>
  </cellXfs>
  <cellStyles count="72">
    <cellStyle name="Millares 2" xfId="13" xr:uid="{00000000-0005-0000-0000-000000000000}"/>
    <cellStyle name="Moneda [0] 2" xfId="7" xr:uid="{00000000-0005-0000-0000-000002000000}"/>
    <cellStyle name="Moneda [0] 2 2" xfId="18" xr:uid="{00000000-0005-0000-0000-000003000000}"/>
    <cellStyle name="Moneda [0] 2 2 2" xfId="59" xr:uid="{F55C4B3F-EFF1-4E5D-9708-07DF6317158A}"/>
    <cellStyle name="Moneda [0] 2 3" xfId="17" xr:uid="{00000000-0005-0000-0000-000004000000}"/>
    <cellStyle name="Moneda [0] 2 3 2" xfId="53" xr:uid="{0CF1DFA4-3194-4ED1-9238-2F73E079800E}"/>
    <cellStyle name="Moneda [0] 2 4" xfId="49" xr:uid="{50253A12-D6B0-405D-8E90-40B6ACF50290}"/>
    <cellStyle name="Moneda [0] 3" xfId="12" xr:uid="{00000000-0005-0000-0000-000005000000}"/>
    <cellStyle name="Moneda [0] 3 2" xfId="44" xr:uid="{00000000-0005-0000-0000-000006000000}"/>
    <cellStyle name="Moneda [0] 3 3" xfId="58" xr:uid="{B7869E21-B8FB-42DA-8F0B-66D20398AB82}"/>
    <cellStyle name="Moneda [0] 4" xfId="16" xr:uid="{00000000-0005-0000-0000-000007000000}"/>
    <cellStyle name="Moneda [0] 4 2" xfId="52" xr:uid="{C3DA98C2-19CD-40BA-B508-598BE05DD8F6}"/>
    <cellStyle name="Moneda 10" xfId="23" xr:uid="{00000000-0005-0000-0000-000008000000}"/>
    <cellStyle name="Moneda 10 2" xfId="64" xr:uid="{40809594-0A5D-4485-837A-27292BBE1C86}"/>
    <cellStyle name="Moneda 11" xfId="24" xr:uid="{00000000-0005-0000-0000-000009000000}"/>
    <cellStyle name="Moneda 11 2" xfId="65" xr:uid="{7A988B7C-6CD6-40C0-B7EE-D6F7F0E23440}"/>
    <cellStyle name="Moneda 12" xfId="25" xr:uid="{00000000-0005-0000-0000-00000A000000}"/>
    <cellStyle name="Moneda 12 2" xfId="66" xr:uid="{5E0BD0D9-CE4B-45B1-8CE1-EA5AF18AB978}"/>
    <cellStyle name="Moneda 13" xfId="26" xr:uid="{00000000-0005-0000-0000-00000B000000}"/>
    <cellStyle name="Moneda 13 2" xfId="67" xr:uid="{93365400-D3CB-4000-8222-CEBCAF5753BC}"/>
    <cellStyle name="Moneda 14" xfId="21" xr:uid="{00000000-0005-0000-0000-00000C000000}"/>
    <cellStyle name="Moneda 14 2" xfId="62" xr:uid="{7917B2D5-8BB7-4222-9BBC-44EC9D94B74C}"/>
    <cellStyle name="Moneda 15" xfId="27" xr:uid="{00000000-0005-0000-0000-00000D000000}"/>
    <cellStyle name="Moneda 15 2" xfId="68" xr:uid="{E5FE9E48-5A3A-4F49-842B-AB256DCAC6BB}"/>
    <cellStyle name="Moneda 16" xfId="28" xr:uid="{00000000-0005-0000-0000-00000E000000}"/>
    <cellStyle name="Moneda 16 2" xfId="69" xr:uid="{4D726BC6-A76A-4D0C-803F-D14E66CE8484}"/>
    <cellStyle name="Moneda 17" xfId="29" xr:uid="{00000000-0005-0000-0000-00000F000000}"/>
    <cellStyle name="Moneda 17 2" xfId="70" xr:uid="{6B3CE348-3C26-4262-A4DF-E2A37FD2A79A}"/>
    <cellStyle name="Moneda 18" xfId="30" xr:uid="{00000000-0005-0000-0000-000010000000}"/>
    <cellStyle name="Moneda 18 2" xfId="71" xr:uid="{782BA555-B1EE-4922-A900-1F2AC6CBA9EE}"/>
    <cellStyle name="Moneda 19" xfId="37" xr:uid="{00000000-0005-0000-0000-000011000000}"/>
    <cellStyle name="Moneda 19 2" xfId="41" xr:uid="{00000000-0005-0000-0000-000012000000}"/>
    <cellStyle name="Moneda 2" xfId="3" xr:uid="{00000000-0005-0000-0000-000013000000}"/>
    <cellStyle name="Moneda 2 2" xfId="19" xr:uid="{00000000-0005-0000-0000-000014000000}"/>
    <cellStyle name="Moneda 2 2 2" xfId="60" xr:uid="{A6E1AFE2-4D75-455D-9F1C-CE0B4FEABF79}"/>
    <cellStyle name="Moneda 2 3" xfId="31" xr:uid="{00000000-0005-0000-0000-000015000000}"/>
    <cellStyle name="Moneda 2 3 2" xfId="36" xr:uid="{00000000-0005-0000-0000-000016000000}"/>
    <cellStyle name="Moneda 2 4" xfId="32" xr:uid="{00000000-0005-0000-0000-000017000000}"/>
    <cellStyle name="Moneda 2 5" xfId="33" xr:uid="{00000000-0005-0000-0000-000018000000}"/>
    <cellStyle name="Moneda 2 6" xfId="45" xr:uid="{00000000-0005-0000-0000-000019000000}"/>
    <cellStyle name="Moneda 2 7" xfId="47" xr:uid="{443873AD-690A-4C5C-A184-2218D04D78B6}"/>
    <cellStyle name="Moneda 2 8" xfId="57" xr:uid="{FD0D9E65-7FCA-4D07-B9E9-36CE821C348E}"/>
    <cellStyle name="Moneda 20" xfId="46" xr:uid="{B70FD1A8-5121-4835-9BC1-34A90148C411}"/>
    <cellStyle name="Moneda 20 2" xfId="48" xr:uid="{EC2C505F-A9EE-4EBD-9091-B9E6A3307319}"/>
    <cellStyle name="Moneda 3" xfId="8" xr:uid="{00000000-0005-0000-0000-00001A000000}"/>
    <cellStyle name="Moneda 3 2" xfId="2" xr:uid="{00000000-0005-0000-0000-00001B000000}"/>
    <cellStyle name="Moneda 3 2 2" xfId="6" xr:uid="{00000000-0005-0000-0000-00001C000000}"/>
    <cellStyle name="Moneda 3 2 3" xfId="9" xr:uid="{00000000-0005-0000-0000-00001D000000}"/>
    <cellStyle name="Moneda 3 2 4" xfId="35" xr:uid="{00000000-0005-0000-0000-00001E000000}"/>
    <cellStyle name="Moneda 3 3" xfId="34" xr:uid="{00000000-0005-0000-0000-00001F000000}"/>
    <cellStyle name="Moneda 3 4" xfId="56" xr:uid="{21D524A1-3278-4C0F-B4B9-91F6DE5D4048}"/>
    <cellStyle name="Moneda 4" xfId="20" xr:uid="{00000000-0005-0000-0000-000020000000}"/>
    <cellStyle name="Moneda 4 2" xfId="61" xr:uid="{5D9F7BC0-842D-4FF2-9A38-85FFBB69DBAD}"/>
    <cellStyle name="Moneda 5" xfId="15" xr:uid="{00000000-0005-0000-0000-000021000000}"/>
    <cellStyle name="Moneda 5 2" xfId="51" xr:uid="{1A73EA0F-E147-4CBE-948D-89FFAB47CFF4}"/>
    <cellStyle name="Moneda 6" xfId="10" xr:uid="{00000000-0005-0000-0000-000022000000}"/>
    <cellStyle name="Moneda 6 2" xfId="39" xr:uid="{00000000-0005-0000-0000-000023000000}"/>
    <cellStyle name="Moneda 6 3" xfId="43" xr:uid="{00000000-0005-0000-0000-000024000000}"/>
    <cellStyle name="Moneda 6 4" xfId="50" xr:uid="{0AA6D41E-F02F-4913-9435-5EB5634EBDA3}"/>
    <cellStyle name="Moneda 7" xfId="11" xr:uid="{00000000-0005-0000-0000-000025000000}"/>
    <cellStyle name="Moneda 7 2" xfId="38" xr:uid="{00000000-0005-0000-0000-000026000000}"/>
    <cellStyle name="Moneda 7 3" xfId="42" xr:uid="{00000000-0005-0000-0000-000027000000}"/>
    <cellStyle name="Moneda 7 4" xfId="54" xr:uid="{F03CC617-9955-4B16-B107-403AAC2EA93F}"/>
    <cellStyle name="Moneda 8" xfId="14" xr:uid="{00000000-0005-0000-0000-000028000000}"/>
    <cellStyle name="Moneda 8 2" xfId="55" xr:uid="{7D1C317D-C7F1-4C5F-8D73-25EC0A3F1443}"/>
    <cellStyle name="Moneda 9" xfId="22" xr:uid="{00000000-0005-0000-0000-000029000000}"/>
    <cellStyle name="Moneda 9 2" xfId="63" xr:uid="{06E0F804-2A3C-4341-8AE1-CF6B0D067CD1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0" xr:uid="{00000000-0005-0000-0000-00002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1FA257ED-BC10-4D75-9488-718E5D95A5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  <xdr:oneCellAnchor>
    <xdr:from>
      <xdr:col>0</xdr:col>
      <xdr:colOff>636847</xdr:colOff>
      <xdr:row>0</xdr:row>
      <xdr:rowOff>1</xdr:rowOff>
    </xdr:from>
    <xdr:ext cx="1444255" cy="552450"/>
    <xdr:pic>
      <xdr:nvPicPr>
        <xdr:cNvPr id="3" name="Imagen 2">
          <a:extLst>
            <a:ext uri="{FF2B5EF4-FFF2-40B4-BE49-F238E27FC236}">
              <a16:creationId xmlns:a16="http://schemas.microsoft.com/office/drawing/2014/main" id="{77B17F41-AB3E-4E40-9AEF-276ECA3B11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0</xdr:row>
      <xdr:rowOff>1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357B1C11-8DD5-4F7B-8509-E1817557AB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  <xdr:oneCellAnchor>
    <xdr:from>
      <xdr:col>0</xdr:col>
      <xdr:colOff>636847</xdr:colOff>
      <xdr:row>0</xdr:row>
      <xdr:rowOff>1</xdr:rowOff>
    </xdr:from>
    <xdr:ext cx="1444255" cy="552450"/>
    <xdr:pic>
      <xdr:nvPicPr>
        <xdr:cNvPr id="3" name="Imagen 2">
          <a:extLst>
            <a:ext uri="{FF2B5EF4-FFF2-40B4-BE49-F238E27FC236}">
              <a16:creationId xmlns:a16="http://schemas.microsoft.com/office/drawing/2014/main" id="{5EE55D77-0AF5-484E-BCAD-7040ED42E3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1"/>
          <a:ext cx="1444255" cy="5524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636847</xdr:colOff>
      <xdr:row>1</xdr:row>
      <xdr:rowOff>79376</xdr:rowOff>
    </xdr:from>
    <xdr:ext cx="1444255" cy="552450"/>
    <xdr:pic>
      <xdr:nvPicPr>
        <xdr:cNvPr id="2" name="Imagen 1">
          <a:extLst>
            <a:ext uri="{FF2B5EF4-FFF2-40B4-BE49-F238E27FC236}">
              <a16:creationId xmlns:a16="http://schemas.microsoft.com/office/drawing/2014/main" id="{FEE13B2D-4DAB-4BE3-B28C-4CD7AE01CF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36847" y="285751"/>
          <a:ext cx="1444255" cy="552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7"/>
  <sheetViews>
    <sheetView showGridLines="0" tabSelected="1" view="pageBreakPreview" topLeftCell="A44" zoomScaleNormal="100" zoomScaleSheetLayoutView="100" workbookViewId="0">
      <selection activeCell="C59" sqref="C59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4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145" t="s">
        <v>22</v>
      </c>
      <c r="D2" s="141" t="s">
        <v>21</v>
      </c>
      <c r="E2" s="142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146"/>
      <c r="D3" s="35" t="s">
        <v>24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143" t="s">
        <v>23</v>
      </c>
      <c r="D4" s="147" t="s">
        <v>25</v>
      </c>
      <c r="E4" s="14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144"/>
      <c r="D5" s="149" t="s">
        <v>26</v>
      </c>
      <c r="E5" s="150"/>
      <c r="F5" s="4"/>
      <c r="G5" s="4"/>
      <c r="H5" s="4"/>
      <c r="I5" s="4"/>
      <c r="J5" s="4"/>
      <c r="K5" s="4"/>
      <c r="L5" s="140"/>
      <c r="M5" s="140"/>
      <c r="N5" s="6"/>
    </row>
    <row r="6" spans="1:14" ht="20.100000000000001" customHeight="1">
      <c r="A6" s="7"/>
      <c r="B6" s="7"/>
      <c r="C6" s="7"/>
      <c r="D6" s="7"/>
      <c r="E6" s="7"/>
      <c r="L6" s="140"/>
      <c r="M6" s="140"/>
    </row>
    <row r="7" spans="1:14" ht="20.100000000000001" customHeight="1">
      <c r="A7" s="8" t="s">
        <v>0</v>
      </c>
      <c r="B7" s="8"/>
      <c r="C7" s="9">
        <f ca="1">NOW()</f>
        <v>45322.747956018517</v>
      </c>
      <c r="D7" s="8" t="s">
        <v>1</v>
      </c>
      <c r="E7" s="31">
        <v>20240100136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37" t="s">
        <v>33</v>
      </c>
      <c r="D9" s="12" t="s">
        <v>3</v>
      </c>
      <c r="E9" s="3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38" t="s">
        <v>19</v>
      </c>
      <c r="B11" s="139"/>
      <c r="C11" s="37" t="s">
        <v>33</v>
      </c>
      <c r="D11" s="12" t="s">
        <v>20</v>
      </c>
      <c r="E11" s="30" t="s">
        <v>35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38" t="s">
        <v>34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45322</v>
      </c>
      <c r="D15" s="12" t="s">
        <v>7</v>
      </c>
      <c r="E15" s="13" t="s">
        <v>46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97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5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36" t="s">
        <v>28</v>
      </c>
      <c r="G23" s="36" t="s">
        <v>29</v>
      </c>
      <c r="L23" s="16"/>
      <c r="M23" s="16"/>
    </row>
    <row r="24" spans="1:13" ht="20.100000000000001" customHeight="1">
      <c r="A24" s="104" t="s">
        <v>98</v>
      </c>
      <c r="B24" s="105" t="s">
        <v>99</v>
      </c>
      <c r="C24" s="72" t="s">
        <v>100</v>
      </c>
      <c r="D24" s="106">
        <v>3</v>
      </c>
      <c r="E24" s="67"/>
      <c r="F24" s="50">
        <v>264</v>
      </c>
      <c r="G24" s="50">
        <f t="shared" ref="G24:G40" si="0">+D24*F24</f>
        <v>792</v>
      </c>
      <c r="L24" s="16"/>
      <c r="M24" s="16"/>
    </row>
    <row r="25" spans="1:13" ht="20.100000000000001" customHeight="1">
      <c r="A25" s="104" t="s">
        <v>101</v>
      </c>
      <c r="B25" s="107" t="s">
        <v>102</v>
      </c>
      <c r="C25" s="108" t="s">
        <v>103</v>
      </c>
      <c r="D25" s="106">
        <v>3</v>
      </c>
      <c r="E25" s="67"/>
      <c r="F25" s="50">
        <v>264</v>
      </c>
      <c r="G25" s="50">
        <f t="shared" si="0"/>
        <v>792</v>
      </c>
      <c r="L25" s="16"/>
      <c r="M25" s="16"/>
    </row>
    <row r="26" spans="1:13" ht="20.100000000000001" customHeight="1">
      <c r="A26" s="104" t="s">
        <v>104</v>
      </c>
      <c r="B26" s="105" t="s">
        <v>105</v>
      </c>
      <c r="C26" s="72" t="s">
        <v>106</v>
      </c>
      <c r="D26" s="106">
        <v>3</v>
      </c>
      <c r="E26" s="67"/>
      <c r="F26" s="50">
        <v>264</v>
      </c>
      <c r="G26" s="50">
        <f t="shared" si="0"/>
        <v>792</v>
      </c>
      <c r="L26" s="16"/>
      <c r="M26" s="16"/>
    </row>
    <row r="27" spans="1:13" ht="20.100000000000001" customHeight="1">
      <c r="A27" s="104" t="s">
        <v>107</v>
      </c>
      <c r="B27" s="107" t="s">
        <v>108</v>
      </c>
      <c r="C27" s="108" t="s">
        <v>109</v>
      </c>
      <c r="D27" s="106">
        <v>3</v>
      </c>
      <c r="E27" s="67"/>
      <c r="F27" s="50">
        <v>264</v>
      </c>
      <c r="G27" s="50">
        <f t="shared" si="0"/>
        <v>792</v>
      </c>
      <c r="L27" s="16"/>
      <c r="M27" s="16"/>
    </row>
    <row r="28" spans="1:13" ht="20.100000000000001" customHeight="1">
      <c r="A28" s="104" t="s">
        <v>110</v>
      </c>
      <c r="B28" s="105" t="s">
        <v>111</v>
      </c>
      <c r="C28" s="72" t="s">
        <v>112</v>
      </c>
      <c r="D28" s="106">
        <v>3</v>
      </c>
      <c r="E28" s="67"/>
      <c r="F28" s="50">
        <v>264</v>
      </c>
      <c r="G28" s="50">
        <f t="shared" si="0"/>
        <v>792</v>
      </c>
      <c r="L28" s="16"/>
      <c r="M28" s="16"/>
    </row>
    <row r="29" spans="1:13" ht="20.100000000000001" customHeight="1">
      <c r="A29" s="104" t="s">
        <v>113</v>
      </c>
      <c r="B29" s="105" t="s">
        <v>114</v>
      </c>
      <c r="C29" s="108" t="s">
        <v>115</v>
      </c>
      <c r="D29" s="106">
        <v>1</v>
      </c>
      <c r="E29" s="66"/>
      <c r="F29" s="50">
        <v>264</v>
      </c>
      <c r="G29" s="50">
        <f t="shared" si="0"/>
        <v>264</v>
      </c>
      <c r="L29" s="16"/>
      <c r="M29" s="16"/>
    </row>
    <row r="30" spans="1:13" ht="20.100000000000001" customHeight="1">
      <c r="A30" s="104" t="s">
        <v>116</v>
      </c>
      <c r="B30" s="105" t="s">
        <v>117</v>
      </c>
      <c r="C30" s="72" t="s">
        <v>118</v>
      </c>
      <c r="D30" s="106">
        <v>2</v>
      </c>
      <c r="E30" s="67"/>
      <c r="F30" s="50">
        <v>264</v>
      </c>
      <c r="G30" s="50">
        <f t="shared" si="0"/>
        <v>528</v>
      </c>
      <c r="L30" s="16"/>
      <c r="M30" s="16"/>
    </row>
    <row r="31" spans="1:13" ht="20.100000000000001" customHeight="1">
      <c r="A31" s="104" t="s">
        <v>116</v>
      </c>
      <c r="B31" s="105" t="s">
        <v>119</v>
      </c>
      <c r="C31" s="72" t="s">
        <v>118</v>
      </c>
      <c r="D31" s="106">
        <v>1</v>
      </c>
      <c r="E31" s="67"/>
      <c r="F31" s="50">
        <v>264</v>
      </c>
      <c r="G31" s="50">
        <f t="shared" si="0"/>
        <v>264</v>
      </c>
      <c r="L31" s="16"/>
      <c r="M31" s="16"/>
    </row>
    <row r="32" spans="1:13" ht="20.100000000000001" customHeight="1">
      <c r="A32" s="104" t="s">
        <v>120</v>
      </c>
      <c r="B32" s="107" t="s">
        <v>121</v>
      </c>
      <c r="C32" s="108" t="s">
        <v>122</v>
      </c>
      <c r="D32" s="106">
        <v>3</v>
      </c>
      <c r="E32" s="67"/>
      <c r="F32" s="50">
        <v>264</v>
      </c>
      <c r="G32" s="50">
        <f t="shared" si="0"/>
        <v>792</v>
      </c>
      <c r="L32" s="16"/>
      <c r="M32" s="16"/>
    </row>
    <row r="33" spans="1:13" ht="20.100000000000001" customHeight="1">
      <c r="A33" s="104" t="s">
        <v>123</v>
      </c>
      <c r="B33" s="105" t="s">
        <v>124</v>
      </c>
      <c r="C33" s="72" t="s">
        <v>125</v>
      </c>
      <c r="D33" s="106">
        <v>3</v>
      </c>
      <c r="E33" s="67"/>
      <c r="F33" s="50">
        <v>264</v>
      </c>
      <c r="G33" s="50">
        <f t="shared" si="0"/>
        <v>792</v>
      </c>
      <c r="L33" s="16"/>
      <c r="M33" s="16"/>
    </row>
    <row r="34" spans="1:13" ht="20.100000000000001" customHeight="1">
      <c r="A34" s="104" t="s">
        <v>126</v>
      </c>
      <c r="B34" s="107" t="s">
        <v>127</v>
      </c>
      <c r="C34" s="108" t="s">
        <v>128</v>
      </c>
      <c r="D34" s="106">
        <v>3</v>
      </c>
      <c r="E34" s="67"/>
      <c r="F34" s="50">
        <v>264</v>
      </c>
      <c r="G34" s="50">
        <f t="shared" si="0"/>
        <v>792</v>
      </c>
      <c r="L34" s="16"/>
      <c r="M34" s="16"/>
    </row>
    <row r="35" spans="1:13" ht="20.100000000000001" customHeight="1">
      <c r="A35" s="104" t="s">
        <v>129</v>
      </c>
      <c r="B35" s="105" t="s">
        <v>130</v>
      </c>
      <c r="C35" s="72" t="s">
        <v>131</v>
      </c>
      <c r="D35" s="106">
        <v>3</v>
      </c>
      <c r="E35" s="67"/>
      <c r="F35" s="50">
        <v>264</v>
      </c>
      <c r="G35" s="50">
        <f t="shared" si="0"/>
        <v>792</v>
      </c>
      <c r="L35" s="16"/>
      <c r="M35" s="16"/>
    </row>
    <row r="36" spans="1:13" ht="20.100000000000001" customHeight="1">
      <c r="A36" s="104" t="s">
        <v>132</v>
      </c>
      <c r="B36" s="107" t="s">
        <v>133</v>
      </c>
      <c r="C36" s="108" t="s">
        <v>134</v>
      </c>
      <c r="D36" s="106">
        <v>1</v>
      </c>
      <c r="E36" s="67"/>
      <c r="F36" s="50">
        <v>264</v>
      </c>
      <c r="G36" s="50">
        <f t="shared" si="0"/>
        <v>264</v>
      </c>
      <c r="L36" s="16"/>
      <c r="M36" s="16"/>
    </row>
    <row r="37" spans="1:13" ht="20.100000000000001" customHeight="1">
      <c r="A37" s="104" t="s">
        <v>132</v>
      </c>
      <c r="B37" s="107" t="s">
        <v>135</v>
      </c>
      <c r="C37" s="108" t="s">
        <v>134</v>
      </c>
      <c r="D37" s="106">
        <v>2</v>
      </c>
      <c r="E37" s="67"/>
      <c r="F37" s="50">
        <v>264</v>
      </c>
      <c r="G37" s="50">
        <f t="shared" si="0"/>
        <v>528</v>
      </c>
      <c r="L37" s="16"/>
      <c r="M37" s="16"/>
    </row>
    <row r="38" spans="1:13" ht="20.100000000000001" customHeight="1">
      <c r="A38" s="104" t="s">
        <v>136</v>
      </c>
      <c r="B38" s="105" t="s">
        <v>137</v>
      </c>
      <c r="C38" s="72" t="s">
        <v>138</v>
      </c>
      <c r="D38" s="106">
        <v>1</v>
      </c>
      <c r="E38" s="67"/>
      <c r="F38" s="50">
        <v>264</v>
      </c>
      <c r="G38" s="50">
        <f t="shared" si="0"/>
        <v>264</v>
      </c>
      <c r="L38" s="16"/>
      <c r="M38" s="16"/>
    </row>
    <row r="39" spans="1:13" ht="30.75" customHeight="1">
      <c r="A39" s="104" t="s">
        <v>136</v>
      </c>
      <c r="B39" s="105" t="s">
        <v>139</v>
      </c>
      <c r="C39" s="72" t="s">
        <v>138</v>
      </c>
      <c r="D39" s="106">
        <v>2</v>
      </c>
      <c r="E39" s="67"/>
      <c r="F39" s="50">
        <v>264</v>
      </c>
      <c r="G39" s="50">
        <f t="shared" si="0"/>
        <v>528</v>
      </c>
      <c r="L39" s="16"/>
      <c r="M39" s="16"/>
    </row>
    <row r="40" spans="1:13" ht="20.100000000000001" customHeight="1">
      <c r="A40" s="104" t="s">
        <v>140</v>
      </c>
      <c r="B40" s="107" t="s">
        <v>141</v>
      </c>
      <c r="C40" s="108" t="s">
        <v>142</v>
      </c>
      <c r="D40" s="106">
        <v>3</v>
      </c>
      <c r="E40" s="67"/>
      <c r="F40" s="50">
        <v>264</v>
      </c>
      <c r="G40" s="50">
        <f t="shared" si="0"/>
        <v>792</v>
      </c>
      <c r="L40" s="16"/>
      <c r="M40" s="16"/>
    </row>
    <row r="41" spans="1:13" ht="20.100000000000001" customHeight="1">
      <c r="A41" s="104" t="s">
        <v>143</v>
      </c>
      <c r="B41" s="105" t="s">
        <v>144</v>
      </c>
      <c r="C41" s="72" t="s">
        <v>145</v>
      </c>
      <c r="D41" s="106">
        <v>3</v>
      </c>
      <c r="E41" s="67"/>
      <c r="F41" s="50">
        <v>264</v>
      </c>
      <c r="G41" s="50">
        <f t="shared" ref="G41" si="1">+D41*F41</f>
        <v>792</v>
      </c>
      <c r="L41" s="16"/>
      <c r="M41" s="16"/>
    </row>
    <row r="42" spans="1:13" ht="20.100000000000001" customHeight="1">
      <c r="A42" s="104" t="s">
        <v>81</v>
      </c>
      <c r="B42" s="109"/>
      <c r="C42" s="109"/>
      <c r="D42" s="110">
        <v>43</v>
      </c>
      <c r="E42" s="67"/>
      <c r="F42" s="70"/>
      <c r="G42" s="70"/>
      <c r="L42" s="16"/>
      <c r="M42" s="16"/>
    </row>
    <row r="43" spans="1:13" ht="20.100000000000001" customHeight="1">
      <c r="A43" s="104" t="s">
        <v>146</v>
      </c>
      <c r="B43" s="107" t="s">
        <v>147</v>
      </c>
      <c r="C43" s="108" t="s">
        <v>148</v>
      </c>
      <c r="D43" s="106">
        <v>3</v>
      </c>
      <c r="E43" s="67"/>
      <c r="F43" s="50">
        <v>264</v>
      </c>
      <c r="G43" s="50">
        <f t="shared" ref="G43:G54" si="2">+D43*F43</f>
        <v>792</v>
      </c>
      <c r="L43" s="16"/>
      <c r="M43" s="16"/>
    </row>
    <row r="44" spans="1:13" ht="20.100000000000001" customHeight="1">
      <c r="A44" s="104" t="s">
        <v>149</v>
      </c>
      <c r="B44" s="105" t="s">
        <v>150</v>
      </c>
      <c r="C44" s="72" t="s">
        <v>151</v>
      </c>
      <c r="D44" s="106">
        <v>3</v>
      </c>
      <c r="E44" s="67"/>
      <c r="F44" s="50">
        <v>264</v>
      </c>
      <c r="G44" s="50">
        <f t="shared" si="2"/>
        <v>792</v>
      </c>
      <c r="L44" s="16"/>
      <c r="M44" s="16"/>
    </row>
    <row r="45" spans="1:13" ht="20.100000000000001" customHeight="1">
      <c r="A45" s="104" t="s">
        <v>152</v>
      </c>
      <c r="B45" s="107" t="s">
        <v>153</v>
      </c>
      <c r="C45" s="108" t="s">
        <v>154</v>
      </c>
      <c r="D45" s="106">
        <v>3</v>
      </c>
      <c r="E45" s="67"/>
      <c r="F45" s="50">
        <v>264</v>
      </c>
      <c r="G45" s="50">
        <f t="shared" si="2"/>
        <v>792</v>
      </c>
      <c r="L45" s="16"/>
      <c r="M45" s="16"/>
    </row>
    <row r="46" spans="1:13" ht="20.100000000000001" customHeight="1">
      <c r="A46" s="104" t="s">
        <v>155</v>
      </c>
      <c r="B46" s="105" t="s">
        <v>156</v>
      </c>
      <c r="C46" s="72" t="s">
        <v>157</v>
      </c>
      <c r="D46" s="106">
        <v>3</v>
      </c>
      <c r="E46" s="67"/>
      <c r="F46" s="50">
        <v>264</v>
      </c>
      <c r="G46" s="50">
        <f t="shared" si="2"/>
        <v>792</v>
      </c>
      <c r="L46" s="16"/>
      <c r="M46" s="16"/>
    </row>
    <row r="47" spans="1:13" ht="20.100000000000001" customHeight="1">
      <c r="A47" s="104" t="s">
        <v>158</v>
      </c>
      <c r="B47" s="107" t="s">
        <v>159</v>
      </c>
      <c r="C47" s="108" t="s">
        <v>160</v>
      </c>
      <c r="D47" s="106">
        <v>3</v>
      </c>
      <c r="E47" s="67"/>
      <c r="F47" s="50">
        <v>264</v>
      </c>
      <c r="G47" s="50">
        <f t="shared" si="2"/>
        <v>792</v>
      </c>
      <c r="L47" s="16"/>
      <c r="M47" s="16"/>
    </row>
    <row r="48" spans="1:13" ht="20.100000000000001" customHeight="1">
      <c r="A48" s="104" t="s">
        <v>161</v>
      </c>
      <c r="B48" s="105" t="s">
        <v>162</v>
      </c>
      <c r="C48" s="72" t="s">
        <v>163</v>
      </c>
      <c r="D48" s="106">
        <v>3</v>
      </c>
      <c r="E48" s="67"/>
      <c r="F48" s="50">
        <v>264</v>
      </c>
      <c r="G48" s="50">
        <f t="shared" si="2"/>
        <v>792</v>
      </c>
      <c r="L48" s="16"/>
      <c r="M48" s="16"/>
    </row>
    <row r="49" spans="1:13" ht="20.100000000000001" customHeight="1">
      <c r="A49" s="104" t="s">
        <v>164</v>
      </c>
      <c r="B49" s="107" t="s">
        <v>165</v>
      </c>
      <c r="C49" s="108" t="s">
        <v>166</v>
      </c>
      <c r="D49" s="106">
        <v>3</v>
      </c>
      <c r="E49" s="65"/>
      <c r="F49" s="50">
        <v>264</v>
      </c>
      <c r="G49" s="50">
        <f t="shared" si="2"/>
        <v>792</v>
      </c>
      <c r="L49" s="16"/>
      <c r="M49" s="16"/>
    </row>
    <row r="50" spans="1:13" ht="20.100000000000001" customHeight="1">
      <c r="A50" s="104" t="s">
        <v>167</v>
      </c>
      <c r="B50" s="111" t="s">
        <v>168</v>
      </c>
      <c r="C50" s="68" t="s">
        <v>169</v>
      </c>
      <c r="D50" s="112">
        <v>3</v>
      </c>
      <c r="E50" s="65"/>
      <c r="F50" s="50">
        <v>264</v>
      </c>
      <c r="G50" s="50">
        <f t="shared" si="2"/>
        <v>792</v>
      </c>
      <c r="L50" s="16"/>
      <c r="M50" s="16"/>
    </row>
    <row r="51" spans="1:13" ht="20.100000000000001" customHeight="1">
      <c r="A51" s="104" t="s">
        <v>170</v>
      </c>
      <c r="B51" s="107" t="s">
        <v>171</v>
      </c>
      <c r="C51" s="108" t="s">
        <v>172</v>
      </c>
      <c r="D51" s="106">
        <v>3</v>
      </c>
      <c r="E51" s="65"/>
      <c r="F51" s="50">
        <v>264</v>
      </c>
      <c r="G51" s="50">
        <f t="shared" si="2"/>
        <v>792</v>
      </c>
      <c r="L51" s="16"/>
      <c r="M51" s="16"/>
    </row>
    <row r="52" spans="1:13" ht="20.100000000000001" customHeight="1">
      <c r="A52" s="104" t="s">
        <v>173</v>
      </c>
      <c r="B52" s="105" t="s">
        <v>174</v>
      </c>
      <c r="C52" s="72" t="s">
        <v>175</v>
      </c>
      <c r="D52" s="106">
        <v>3</v>
      </c>
      <c r="E52" s="65"/>
      <c r="F52" s="50">
        <v>264</v>
      </c>
      <c r="G52" s="50">
        <f t="shared" si="2"/>
        <v>792</v>
      </c>
      <c r="L52" s="16"/>
      <c r="M52" s="16"/>
    </row>
    <row r="53" spans="1:13" ht="20.100000000000001" customHeight="1">
      <c r="A53" s="104" t="s">
        <v>176</v>
      </c>
      <c r="B53" s="107" t="s">
        <v>177</v>
      </c>
      <c r="C53" s="108" t="s">
        <v>178</v>
      </c>
      <c r="D53" s="106">
        <v>2</v>
      </c>
      <c r="E53" s="65"/>
      <c r="F53" s="50">
        <v>264</v>
      </c>
      <c r="G53" s="50">
        <f t="shared" si="2"/>
        <v>528</v>
      </c>
      <c r="L53" s="16"/>
      <c r="M53" s="16"/>
    </row>
    <row r="54" spans="1:13" ht="20.100000000000001" customHeight="1">
      <c r="A54" s="104" t="s">
        <v>179</v>
      </c>
      <c r="B54" s="105" t="s">
        <v>180</v>
      </c>
      <c r="C54" s="72" t="s">
        <v>181</v>
      </c>
      <c r="D54" s="106">
        <v>2</v>
      </c>
      <c r="E54" s="65"/>
      <c r="F54" s="50">
        <v>264</v>
      </c>
      <c r="G54" s="50">
        <f t="shared" si="2"/>
        <v>528</v>
      </c>
      <c r="L54" s="16"/>
      <c r="M54" s="16"/>
    </row>
    <row r="55" spans="1:13" ht="20.100000000000001" customHeight="1">
      <c r="A55" s="104" t="s">
        <v>179</v>
      </c>
      <c r="B55" s="105" t="s">
        <v>182</v>
      </c>
      <c r="C55" s="72" t="s">
        <v>181</v>
      </c>
      <c r="D55" s="106">
        <v>1</v>
      </c>
      <c r="E55" s="65"/>
      <c r="F55" s="50">
        <v>264</v>
      </c>
      <c r="G55" s="50">
        <f t="shared" ref="G55:G71" si="3">+D55*F55</f>
        <v>264</v>
      </c>
      <c r="L55" s="16"/>
      <c r="M55" s="16"/>
    </row>
    <row r="56" spans="1:13" ht="20.100000000000001" customHeight="1">
      <c r="A56" s="104" t="s">
        <v>183</v>
      </c>
      <c r="B56" s="107" t="s">
        <v>184</v>
      </c>
      <c r="C56" s="108" t="s">
        <v>185</v>
      </c>
      <c r="D56" s="106">
        <v>0</v>
      </c>
      <c r="E56" s="65"/>
      <c r="F56" s="50">
        <v>264</v>
      </c>
      <c r="G56" s="50">
        <f t="shared" si="3"/>
        <v>0</v>
      </c>
      <c r="L56" s="16"/>
      <c r="M56" s="16"/>
    </row>
    <row r="57" spans="1:13" ht="20.100000000000001" customHeight="1">
      <c r="A57" s="104" t="s">
        <v>81</v>
      </c>
      <c r="B57" s="109"/>
      <c r="C57" s="109"/>
      <c r="D57" s="110">
        <v>37</v>
      </c>
      <c r="E57" s="65"/>
      <c r="F57" s="50"/>
      <c r="G57" s="50"/>
      <c r="L57" s="16"/>
      <c r="M57" s="16"/>
    </row>
    <row r="58" spans="1:13" ht="20.100000000000001" customHeight="1">
      <c r="A58" s="104" t="s">
        <v>186</v>
      </c>
      <c r="B58" s="105" t="s">
        <v>187</v>
      </c>
      <c r="C58" s="72" t="s">
        <v>188</v>
      </c>
      <c r="D58" s="106">
        <v>3</v>
      </c>
      <c r="E58" s="65"/>
      <c r="F58" s="50">
        <v>264</v>
      </c>
      <c r="G58" s="50">
        <f t="shared" si="3"/>
        <v>792</v>
      </c>
      <c r="L58" s="16"/>
      <c r="M58" s="16"/>
    </row>
    <row r="59" spans="1:13" ht="20.100000000000001" customHeight="1">
      <c r="A59" s="104" t="s">
        <v>189</v>
      </c>
      <c r="B59" s="107" t="s">
        <v>190</v>
      </c>
      <c r="C59" s="108" t="s">
        <v>191</v>
      </c>
      <c r="D59" s="106">
        <v>3</v>
      </c>
      <c r="E59" s="65"/>
      <c r="F59" s="50">
        <v>264</v>
      </c>
      <c r="G59" s="50">
        <f t="shared" si="3"/>
        <v>792</v>
      </c>
      <c r="L59" s="16"/>
      <c r="M59" s="16"/>
    </row>
    <row r="60" spans="1:13" ht="20.100000000000001" customHeight="1">
      <c r="A60" s="104" t="s">
        <v>192</v>
      </c>
      <c r="B60" s="105" t="s">
        <v>193</v>
      </c>
      <c r="C60" s="72" t="s">
        <v>194</v>
      </c>
      <c r="D60" s="106">
        <v>3</v>
      </c>
      <c r="E60" s="65"/>
      <c r="F60" s="50">
        <v>264</v>
      </c>
      <c r="G60" s="50">
        <f t="shared" si="3"/>
        <v>792</v>
      </c>
      <c r="L60" s="16"/>
      <c r="M60" s="16"/>
    </row>
    <row r="61" spans="1:13" ht="20.100000000000001" customHeight="1">
      <c r="A61" s="104" t="s">
        <v>195</v>
      </c>
      <c r="B61" s="107" t="s">
        <v>196</v>
      </c>
      <c r="C61" s="108" t="s">
        <v>197</v>
      </c>
      <c r="D61" s="106">
        <v>3</v>
      </c>
      <c r="E61" s="65"/>
      <c r="F61" s="50">
        <v>264</v>
      </c>
      <c r="G61" s="50">
        <f t="shared" si="3"/>
        <v>792</v>
      </c>
      <c r="L61" s="16"/>
      <c r="M61" s="16"/>
    </row>
    <row r="62" spans="1:13" ht="20.100000000000001" customHeight="1">
      <c r="A62" s="104" t="s">
        <v>198</v>
      </c>
      <c r="B62" s="105" t="s">
        <v>199</v>
      </c>
      <c r="C62" s="72" t="s">
        <v>200</v>
      </c>
      <c r="D62" s="106">
        <v>3</v>
      </c>
      <c r="E62" s="65"/>
      <c r="F62" s="50">
        <v>264</v>
      </c>
      <c r="G62" s="50">
        <f t="shared" si="3"/>
        <v>792</v>
      </c>
      <c r="L62" s="16"/>
      <c r="M62" s="16"/>
    </row>
    <row r="63" spans="1:13" ht="20.100000000000001" customHeight="1">
      <c r="A63" s="104" t="s">
        <v>201</v>
      </c>
      <c r="B63" s="107" t="s">
        <v>202</v>
      </c>
      <c r="C63" s="108" t="s">
        <v>203</v>
      </c>
      <c r="D63" s="106">
        <v>3</v>
      </c>
      <c r="E63" s="65"/>
      <c r="F63" s="50">
        <v>264</v>
      </c>
      <c r="G63" s="50">
        <f t="shared" si="3"/>
        <v>792</v>
      </c>
      <c r="L63" s="16"/>
      <c r="M63" s="16"/>
    </row>
    <row r="64" spans="1:13" ht="20.100000000000001" customHeight="1">
      <c r="A64" s="104" t="s">
        <v>204</v>
      </c>
      <c r="B64" s="105" t="s">
        <v>205</v>
      </c>
      <c r="C64" s="72" t="s">
        <v>206</v>
      </c>
      <c r="D64" s="106">
        <v>3</v>
      </c>
      <c r="E64" s="65"/>
      <c r="F64" s="50">
        <v>264</v>
      </c>
      <c r="G64" s="50">
        <f t="shared" si="3"/>
        <v>792</v>
      </c>
      <c r="L64" s="16"/>
      <c r="M64" s="16"/>
    </row>
    <row r="65" spans="1:13" ht="20.100000000000001" customHeight="1">
      <c r="A65" s="104" t="s">
        <v>207</v>
      </c>
      <c r="B65" s="107" t="s">
        <v>208</v>
      </c>
      <c r="C65" s="108" t="s">
        <v>209</v>
      </c>
      <c r="D65" s="106">
        <v>3</v>
      </c>
      <c r="E65" s="65"/>
      <c r="F65" s="50">
        <v>264</v>
      </c>
      <c r="G65" s="50">
        <f t="shared" si="3"/>
        <v>792</v>
      </c>
      <c r="L65" s="16"/>
      <c r="M65" s="16"/>
    </row>
    <row r="66" spans="1:13" ht="20.100000000000001" customHeight="1">
      <c r="A66" s="104" t="s">
        <v>210</v>
      </c>
      <c r="B66" s="105" t="s">
        <v>211</v>
      </c>
      <c r="C66" s="72" t="s">
        <v>212</v>
      </c>
      <c r="D66" s="106">
        <v>3</v>
      </c>
      <c r="E66" s="65"/>
      <c r="F66" s="50">
        <v>264</v>
      </c>
      <c r="G66" s="50">
        <f t="shared" si="3"/>
        <v>792</v>
      </c>
      <c r="L66" s="16"/>
      <c r="M66" s="16"/>
    </row>
    <row r="67" spans="1:13" ht="20.100000000000001" customHeight="1">
      <c r="A67" s="104" t="s">
        <v>213</v>
      </c>
      <c r="B67" s="107" t="s">
        <v>214</v>
      </c>
      <c r="C67" s="108" t="s">
        <v>215</v>
      </c>
      <c r="D67" s="106">
        <v>3</v>
      </c>
      <c r="E67" s="65"/>
      <c r="F67" s="50">
        <v>264</v>
      </c>
      <c r="G67" s="50">
        <f t="shared" si="3"/>
        <v>792</v>
      </c>
      <c r="L67" s="16"/>
      <c r="M67" s="16"/>
    </row>
    <row r="68" spans="1:13" ht="20.100000000000001" customHeight="1">
      <c r="A68" s="104" t="s">
        <v>216</v>
      </c>
      <c r="B68" s="105" t="s">
        <v>217</v>
      </c>
      <c r="C68" s="72" t="s">
        <v>218</v>
      </c>
      <c r="D68" s="106">
        <v>3</v>
      </c>
      <c r="E68" s="65"/>
      <c r="F68" s="50">
        <v>264</v>
      </c>
      <c r="G68" s="50">
        <f t="shared" si="3"/>
        <v>792</v>
      </c>
      <c r="L68" s="16"/>
      <c r="M68" s="16"/>
    </row>
    <row r="69" spans="1:13" ht="20.100000000000001" customHeight="1">
      <c r="A69" s="104" t="s">
        <v>219</v>
      </c>
      <c r="B69" s="107" t="s">
        <v>220</v>
      </c>
      <c r="C69" s="108" t="s">
        <v>221</v>
      </c>
      <c r="D69" s="106">
        <v>3</v>
      </c>
      <c r="E69" s="65"/>
      <c r="F69" s="50">
        <v>264</v>
      </c>
      <c r="G69" s="50">
        <f t="shared" si="3"/>
        <v>792</v>
      </c>
    </row>
    <row r="70" spans="1:13" ht="20.100000000000001" customHeight="1">
      <c r="A70" s="104" t="s">
        <v>222</v>
      </c>
      <c r="B70" s="105" t="s">
        <v>223</v>
      </c>
      <c r="C70" s="72" t="s">
        <v>224</v>
      </c>
      <c r="D70" s="106">
        <v>1</v>
      </c>
      <c r="E70" s="65"/>
      <c r="F70" s="50">
        <v>264</v>
      </c>
      <c r="G70" s="50">
        <f t="shared" si="3"/>
        <v>264</v>
      </c>
    </row>
    <row r="71" spans="1:13" ht="20.100000000000001" customHeight="1">
      <c r="A71" s="104" t="s">
        <v>225</v>
      </c>
      <c r="B71" s="107" t="s">
        <v>226</v>
      </c>
      <c r="C71" s="108" t="s">
        <v>227</v>
      </c>
      <c r="D71" s="106">
        <v>2</v>
      </c>
      <c r="E71" s="65"/>
      <c r="F71" s="50">
        <v>264</v>
      </c>
      <c r="G71" s="50">
        <f t="shared" si="3"/>
        <v>528</v>
      </c>
    </row>
    <row r="72" spans="1:13" ht="20.100000000000001" customHeight="1">
      <c r="A72" s="104" t="s">
        <v>228</v>
      </c>
      <c r="B72" s="105" t="s">
        <v>229</v>
      </c>
      <c r="C72" s="72" t="s">
        <v>230</v>
      </c>
      <c r="D72" s="106">
        <v>0</v>
      </c>
      <c r="E72" s="65"/>
      <c r="F72" s="50">
        <v>264</v>
      </c>
      <c r="G72" s="50">
        <f t="shared" ref="G72" si="4">+D72*F72</f>
        <v>0</v>
      </c>
    </row>
    <row r="73" spans="1:13" ht="20.100000000000001" customHeight="1">
      <c r="A73" s="134"/>
      <c r="B73" s="135"/>
      <c r="C73" s="136"/>
      <c r="D73" s="94">
        <f>SUM(D58:D72)</f>
        <v>39</v>
      </c>
      <c r="E73" s="74"/>
      <c r="F73" s="73"/>
      <c r="G73" s="73"/>
    </row>
    <row r="74" spans="1:13" ht="20.100000000000001" customHeight="1">
      <c r="A74" s="118" t="s">
        <v>47</v>
      </c>
      <c r="B74" s="71">
        <v>210127379</v>
      </c>
      <c r="C74" s="69" t="s">
        <v>48</v>
      </c>
      <c r="D74" s="40">
        <v>5</v>
      </c>
      <c r="E74" s="74"/>
      <c r="F74" s="50">
        <v>25</v>
      </c>
      <c r="G74" s="50">
        <f t="shared" ref="G74:G87" si="5">+D74*F74</f>
        <v>125</v>
      </c>
    </row>
    <row r="75" spans="1:13" ht="20.100000000000001" customHeight="1">
      <c r="A75" s="118" t="s">
        <v>49</v>
      </c>
      <c r="B75" s="71">
        <v>201226140</v>
      </c>
      <c r="C75" s="69" t="s">
        <v>50</v>
      </c>
      <c r="D75" s="40">
        <v>5</v>
      </c>
      <c r="E75" s="74"/>
      <c r="F75" s="50">
        <v>25</v>
      </c>
      <c r="G75" s="50">
        <f t="shared" si="5"/>
        <v>125</v>
      </c>
    </row>
    <row r="76" spans="1:13" ht="20.100000000000001" customHeight="1">
      <c r="A76" s="118" t="s">
        <v>51</v>
      </c>
      <c r="B76" s="71">
        <v>2306000619</v>
      </c>
      <c r="C76" s="69" t="s">
        <v>52</v>
      </c>
      <c r="D76" s="40">
        <v>5</v>
      </c>
      <c r="E76" s="74"/>
      <c r="F76" s="50">
        <v>25</v>
      </c>
      <c r="G76" s="50">
        <f t="shared" si="5"/>
        <v>125</v>
      </c>
    </row>
    <row r="77" spans="1:13" ht="20.100000000000001" customHeight="1">
      <c r="A77" s="118" t="s">
        <v>53</v>
      </c>
      <c r="B77" s="71">
        <v>2306000620</v>
      </c>
      <c r="C77" s="69" t="s">
        <v>54</v>
      </c>
      <c r="D77" s="40">
        <v>5</v>
      </c>
      <c r="E77" s="74"/>
      <c r="F77" s="50">
        <v>25</v>
      </c>
      <c r="G77" s="50">
        <f t="shared" si="5"/>
        <v>125</v>
      </c>
    </row>
    <row r="78" spans="1:13" ht="20.100000000000001" customHeight="1">
      <c r="A78" s="118" t="s">
        <v>55</v>
      </c>
      <c r="B78" s="71">
        <v>201022788</v>
      </c>
      <c r="C78" s="69" t="s">
        <v>56</v>
      </c>
      <c r="D78" s="40">
        <v>5</v>
      </c>
      <c r="E78" s="74"/>
      <c r="F78" s="50">
        <v>25</v>
      </c>
      <c r="G78" s="50">
        <f t="shared" si="5"/>
        <v>125</v>
      </c>
    </row>
    <row r="79" spans="1:13" ht="20.100000000000001" customHeight="1">
      <c r="A79" s="118" t="s">
        <v>57</v>
      </c>
      <c r="B79" s="71">
        <v>2306000622</v>
      </c>
      <c r="C79" s="69" t="s">
        <v>58</v>
      </c>
      <c r="D79" s="40">
        <v>5</v>
      </c>
      <c r="E79" s="74"/>
      <c r="F79" s="50">
        <v>25</v>
      </c>
      <c r="G79" s="50">
        <f t="shared" si="5"/>
        <v>125</v>
      </c>
    </row>
    <row r="80" spans="1:13" ht="20.100000000000001" customHeight="1">
      <c r="A80" s="118" t="s">
        <v>59</v>
      </c>
      <c r="B80" s="71">
        <v>210127384</v>
      </c>
      <c r="C80" s="69" t="s">
        <v>60</v>
      </c>
      <c r="D80" s="40">
        <v>5</v>
      </c>
      <c r="E80" s="74"/>
      <c r="F80" s="50">
        <v>25</v>
      </c>
      <c r="G80" s="50">
        <f t="shared" si="5"/>
        <v>125</v>
      </c>
    </row>
    <row r="81" spans="1:7" ht="20.100000000000001" customHeight="1">
      <c r="A81" s="118"/>
      <c r="B81" s="71"/>
      <c r="C81" s="69"/>
      <c r="D81" s="119">
        <v>35</v>
      </c>
      <c r="E81" s="74"/>
      <c r="F81" s="50"/>
      <c r="G81" s="50"/>
    </row>
    <row r="82" spans="1:7" ht="20.100000000000001" customHeight="1">
      <c r="A82" s="41" t="s">
        <v>244</v>
      </c>
      <c r="B82" s="120" t="s">
        <v>245</v>
      </c>
      <c r="C82" s="121" t="s">
        <v>246</v>
      </c>
      <c r="D82" s="122">
        <v>1</v>
      </c>
      <c r="E82" s="74"/>
      <c r="F82" s="50">
        <v>48</v>
      </c>
      <c r="G82" s="50">
        <f t="shared" si="5"/>
        <v>48</v>
      </c>
    </row>
    <row r="83" spans="1:7" ht="20.100000000000001" customHeight="1">
      <c r="A83" s="41" t="s">
        <v>247</v>
      </c>
      <c r="B83" s="123" t="s">
        <v>248</v>
      </c>
      <c r="C83" s="124" t="s">
        <v>249</v>
      </c>
      <c r="D83" s="125">
        <v>1</v>
      </c>
      <c r="E83" s="74"/>
      <c r="F83" s="50">
        <v>48</v>
      </c>
      <c r="G83" s="50">
        <f t="shared" si="5"/>
        <v>48</v>
      </c>
    </row>
    <row r="84" spans="1:7" ht="20.100000000000001" customHeight="1">
      <c r="A84" s="41" t="s">
        <v>250</v>
      </c>
      <c r="B84" s="120" t="s">
        <v>251</v>
      </c>
      <c r="C84" s="121" t="s">
        <v>252</v>
      </c>
      <c r="D84" s="125">
        <v>1</v>
      </c>
      <c r="E84" s="40"/>
      <c r="F84" s="50">
        <v>48</v>
      </c>
      <c r="G84" s="50">
        <f t="shared" si="5"/>
        <v>48</v>
      </c>
    </row>
    <row r="85" spans="1:7" ht="20.100000000000001" customHeight="1">
      <c r="A85" s="41" t="s">
        <v>253</v>
      </c>
      <c r="B85" s="123" t="s">
        <v>254</v>
      </c>
      <c r="C85" s="124" t="s">
        <v>255</v>
      </c>
      <c r="D85" s="125">
        <v>1</v>
      </c>
      <c r="E85" s="40"/>
      <c r="F85" s="50">
        <v>48</v>
      </c>
      <c r="G85" s="50">
        <f t="shared" si="5"/>
        <v>48</v>
      </c>
    </row>
    <row r="86" spans="1:7" ht="20.100000000000001" customHeight="1">
      <c r="A86" s="41" t="s">
        <v>256</v>
      </c>
      <c r="B86" s="120" t="s">
        <v>257</v>
      </c>
      <c r="C86" s="121" t="s">
        <v>258</v>
      </c>
      <c r="D86" s="125">
        <v>1</v>
      </c>
      <c r="E86" s="40"/>
      <c r="F86" s="50">
        <v>48</v>
      </c>
      <c r="G86" s="50">
        <f t="shared" si="5"/>
        <v>48</v>
      </c>
    </row>
    <row r="87" spans="1:7" ht="20.100000000000001" customHeight="1">
      <c r="A87" s="120"/>
      <c r="B87" s="120"/>
      <c r="C87" s="121"/>
      <c r="D87" s="126">
        <v>5</v>
      </c>
      <c r="E87" s="40"/>
      <c r="F87" s="50">
        <v>48</v>
      </c>
      <c r="G87" s="50">
        <f t="shared" si="5"/>
        <v>240</v>
      </c>
    </row>
    <row r="88" spans="1:7" ht="20.100000000000001" customHeight="1">
      <c r="A88" s="19"/>
      <c r="B88" s="75"/>
      <c r="C88" s="76"/>
      <c r="D88" s="77"/>
      <c r="E88" s="19"/>
      <c r="F88" s="78" t="s">
        <v>61</v>
      </c>
      <c r="G88" s="79">
        <f>SUM(G24:G87)</f>
        <v>32243</v>
      </c>
    </row>
    <row r="89" spans="1:7" ht="20.100000000000001" customHeight="1">
      <c r="A89" s="19"/>
      <c r="B89" s="75"/>
      <c r="C89" s="76"/>
      <c r="D89" s="77"/>
      <c r="E89" s="19"/>
      <c r="F89" s="78" t="s">
        <v>62</v>
      </c>
      <c r="G89" s="80">
        <f>+G88*0.12</f>
        <v>3869.16</v>
      </c>
    </row>
    <row r="90" spans="1:7" ht="20.100000000000001" customHeight="1">
      <c r="A90" s="77"/>
      <c r="B90" s="81"/>
      <c r="C90" s="82"/>
      <c r="D90" s="19"/>
      <c r="E90" s="19"/>
      <c r="F90" s="78" t="s">
        <v>63</v>
      </c>
      <c r="G90" s="80">
        <f>+G88+G89</f>
        <v>36112.160000000003</v>
      </c>
    </row>
    <row r="91" spans="1:7" ht="20.100000000000001" customHeight="1">
      <c r="A91" s="77"/>
      <c r="B91" s="81"/>
      <c r="C91" s="82"/>
      <c r="D91" s="19"/>
      <c r="E91" s="19"/>
      <c r="F91" s="83"/>
      <c r="G91" s="84"/>
    </row>
    <row r="92" spans="1:7" ht="20.100000000000001" customHeight="1">
      <c r="A92" s="77"/>
      <c r="B92" s="81"/>
      <c r="C92" s="82"/>
      <c r="D92" s="19"/>
      <c r="E92" s="19"/>
      <c r="F92" s="83"/>
      <c r="G92" s="84"/>
    </row>
    <row r="93" spans="1:7" ht="20.100000000000001" customHeight="1">
      <c r="A93" s="19"/>
      <c r="B93" s="137" t="s">
        <v>231</v>
      </c>
      <c r="C93" s="137"/>
      <c r="D93" s="19"/>
      <c r="E93" s="19"/>
      <c r="F93" s="19"/>
      <c r="G93" s="19"/>
    </row>
    <row r="94" spans="1:7" ht="20.100000000000001" customHeight="1">
      <c r="A94" s="19"/>
      <c r="B94" s="113" t="s">
        <v>44</v>
      </c>
      <c r="C94" s="114" t="s">
        <v>45</v>
      </c>
      <c r="D94" s="19"/>
      <c r="E94" s="19"/>
      <c r="F94" s="19"/>
      <c r="G94" s="19"/>
    </row>
    <row r="95" spans="1:7" ht="20.100000000000001" customHeight="1">
      <c r="A95" s="19"/>
      <c r="B95" s="115">
        <v>2</v>
      </c>
      <c r="C95" s="85" t="s">
        <v>232</v>
      </c>
      <c r="D95" s="19"/>
      <c r="E95" s="19"/>
      <c r="F95" s="19"/>
      <c r="G95" s="19"/>
    </row>
    <row r="96" spans="1:7" ht="20.100000000000001" customHeight="1">
      <c r="A96" s="19"/>
      <c r="B96" s="115">
        <v>1</v>
      </c>
      <c r="C96" s="85" t="s">
        <v>233</v>
      </c>
      <c r="D96" s="19"/>
      <c r="E96" s="19"/>
      <c r="F96" s="19"/>
      <c r="G96" s="19"/>
    </row>
    <row r="97" spans="1:7" ht="20.100000000000001" customHeight="1">
      <c r="A97" s="19"/>
      <c r="B97" s="115">
        <v>1</v>
      </c>
      <c r="C97" s="85" t="s">
        <v>234</v>
      </c>
      <c r="D97" s="19"/>
      <c r="E97" s="19"/>
      <c r="F97" s="19"/>
      <c r="G97" s="19"/>
    </row>
    <row r="98" spans="1:7" ht="20.100000000000001" customHeight="1">
      <c r="A98" s="19"/>
      <c r="B98" s="113">
        <v>4</v>
      </c>
      <c r="C98" s="85"/>
      <c r="D98" s="19"/>
      <c r="E98" s="19"/>
      <c r="F98" s="19"/>
      <c r="G98" s="19"/>
    </row>
    <row r="99" spans="1:7" ht="20.100000000000001" customHeight="1">
      <c r="A99" s="19"/>
      <c r="B99" s="115"/>
      <c r="C99" s="116"/>
      <c r="D99" s="19"/>
      <c r="E99" s="19"/>
      <c r="F99" s="19"/>
      <c r="G99" s="19"/>
    </row>
    <row r="100" spans="1:7" ht="20.100000000000001" customHeight="1">
      <c r="A100" s="19"/>
      <c r="B100" s="115"/>
      <c r="C100" s="117" t="s">
        <v>235</v>
      </c>
      <c r="D100" s="19"/>
      <c r="E100" s="19"/>
      <c r="F100" s="19"/>
      <c r="G100" s="19"/>
    </row>
    <row r="101" spans="1:7" ht="20.100000000000001" customHeight="1">
      <c r="A101" s="19"/>
      <c r="B101" s="115">
        <v>1</v>
      </c>
      <c r="C101" s="85" t="s">
        <v>236</v>
      </c>
      <c r="D101" s="19"/>
      <c r="E101" s="19"/>
      <c r="F101" s="19"/>
      <c r="G101" s="19"/>
    </row>
    <row r="102" spans="1:7" ht="20.100000000000001" customHeight="1">
      <c r="A102" s="19"/>
      <c r="B102" s="115">
        <v>1</v>
      </c>
      <c r="C102" s="85" t="s">
        <v>237</v>
      </c>
      <c r="D102" s="19"/>
      <c r="E102" s="19"/>
      <c r="F102" s="19"/>
      <c r="G102" s="19"/>
    </row>
    <row r="103" spans="1:7" ht="20.100000000000001" customHeight="1">
      <c r="A103" s="19"/>
      <c r="B103" s="115">
        <v>1</v>
      </c>
      <c r="C103" s="85" t="s">
        <v>238</v>
      </c>
      <c r="D103" s="19"/>
      <c r="E103" s="19"/>
      <c r="F103" s="19"/>
      <c r="G103" s="19"/>
    </row>
    <row r="104" spans="1:7" ht="20.100000000000001" customHeight="1">
      <c r="A104" s="19"/>
      <c r="B104" s="115">
        <v>1</v>
      </c>
      <c r="C104" s="85" t="s">
        <v>239</v>
      </c>
      <c r="D104" s="19"/>
      <c r="E104" s="19"/>
      <c r="F104" s="19"/>
      <c r="G104" s="19"/>
    </row>
    <row r="105" spans="1:7" ht="20.100000000000001" customHeight="1">
      <c r="A105" s="19"/>
      <c r="B105" s="115">
        <v>1</v>
      </c>
      <c r="C105" s="85" t="s">
        <v>240</v>
      </c>
      <c r="D105" s="19"/>
      <c r="E105" s="19"/>
      <c r="F105" s="19"/>
      <c r="G105" s="19"/>
    </row>
    <row r="106" spans="1:7" ht="20.100000000000001" customHeight="1">
      <c r="A106" s="19"/>
      <c r="B106" s="115">
        <v>4</v>
      </c>
      <c r="C106" s="116" t="s">
        <v>241</v>
      </c>
      <c r="D106" s="19"/>
      <c r="E106" s="19"/>
      <c r="F106" s="19"/>
      <c r="G106" s="19"/>
    </row>
    <row r="107" spans="1:7" ht="20.100000000000001" customHeight="1">
      <c r="A107" s="19"/>
      <c r="B107" s="113">
        <v>9</v>
      </c>
      <c r="C107" s="116"/>
      <c r="D107" s="19"/>
      <c r="E107" s="19"/>
      <c r="F107" s="19"/>
      <c r="G107" s="19"/>
    </row>
    <row r="108" spans="1:7" ht="20.100000000000001" customHeight="1">
      <c r="A108" s="19"/>
      <c r="B108" s="115"/>
      <c r="C108" s="116"/>
      <c r="D108" s="19"/>
      <c r="E108" s="19"/>
      <c r="F108" s="19"/>
      <c r="G108" s="19"/>
    </row>
    <row r="109" spans="1:7" ht="20.100000000000001" customHeight="1">
      <c r="A109" s="19"/>
      <c r="B109" s="115"/>
      <c r="C109" s="117" t="s">
        <v>242</v>
      </c>
      <c r="D109" s="19"/>
      <c r="E109" s="19"/>
      <c r="F109" s="19"/>
      <c r="G109" s="19"/>
    </row>
    <row r="110" spans="1:7" ht="20.100000000000001" customHeight="1">
      <c r="A110" s="19"/>
      <c r="B110" s="115">
        <v>1</v>
      </c>
      <c r="C110" s="85" t="s">
        <v>236</v>
      </c>
      <c r="D110" s="19"/>
      <c r="E110" s="19"/>
      <c r="F110" s="19"/>
      <c r="G110" s="19"/>
    </row>
    <row r="111" spans="1:7" ht="20.100000000000001" customHeight="1">
      <c r="A111" s="19"/>
      <c r="B111" s="115">
        <v>1</v>
      </c>
      <c r="C111" s="85" t="s">
        <v>237</v>
      </c>
      <c r="D111" s="19"/>
      <c r="E111" s="19"/>
      <c r="F111" s="19"/>
      <c r="G111" s="19"/>
    </row>
    <row r="112" spans="1:7" ht="20.100000000000001" customHeight="1">
      <c r="A112" s="19"/>
      <c r="B112" s="115">
        <v>1</v>
      </c>
      <c r="C112" s="85" t="s">
        <v>238</v>
      </c>
      <c r="D112" s="19"/>
      <c r="E112" s="19"/>
      <c r="F112" s="19"/>
      <c r="G112" s="19"/>
    </row>
    <row r="113" spans="1:7" ht="20.100000000000001" customHeight="1">
      <c r="A113" s="19"/>
      <c r="B113" s="115">
        <v>1</v>
      </c>
      <c r="C113" s="85" t="s">
        <v>239</v>
      </c>
      <c r="D113" s="19"/>
      <c r="E113" s="19"/>
      <c r="F113" s="19"/>
      <c r="G113" s="19"/>
    </row>
    <row r="114" spans="1:7" ht="20.100000000000001" customHeight="1">
      <c r="A114" s="19"/>
      <c r="B114" s="115">
        <v>1</v>
      </c>
      <c r="C114" s="85" t="s">
        <v>240</v>
      </c>
      <c r="D114" s="19"/>
      <c r="E114" s="19"/>
      <c r="F114" s="19"/>
      <c r="G114" s="19"/>
    </row>
    <row r="115" spans="1:7" ht="20.100000000000001" customHeight="1">
      <c r="A115" s="19"/>
      <c r="B115" s="115">
        <v>4</v>
      </c>
      <c r="C115" s="85" t="s">
        <v>241</v>
      </c>
      <c r="D115" s="19"/>
      <c r="E115" s="19"/>
      <c r="F115" s="19"/>
      <c r="G115" s="19"/>
    </row>
    <row r="116" spans="1:7" ht="20.100000000000001" customHeight="1">
      <c r="A116" s="19"/>
      <c r="B116" s="113">
        <v>9</v>
      </c>
      <c r="C116" s="116"/>
      <c r="D116" s="19"/>
      <c r="E116" s="19"/>
      <c r="F116" s="19"/>
      <c r="G116" s="19"/>
    </row>
    <row r="117" spans="1:7" ht="20.100000000000001" customHeight="1">
      <c r="A117" s="19"/>
      <c r="B117" s="115"/>
      <c r="C117" s="116"/>
      <c r="D117" s="19"/>
      <c r="E117" s="19"/>
      <c r="F117" s="19"/>
      <c r="G117" s="19"/>
    </row>
    <row r="118" spans="1:7" ht="20.100000000000001" customHeight="1">
      <c r="A118" s="19"/>
      <c r="B118" s="115"/>
      <c r="C118" s="117" t="s">
        <v>243</v>
      </c>
      <c r="D118" s="19"/>
      <c r="E118" s="19"/>
      <c r="F118" s="19"/>
      <c r="G118" s="19"/>
    </row>
    <row r="119" spans="1:7" ht="20.100000000000001" customHeight="1">
      <c r="A119" s="19"/>
      <c r="B119" s="115">
        <v>1</v>
      </c>
      <c r="C119" s="85" t="s">
        <v>236</v>
      </c>
      <c r="D119" s="19"/>
      <c r="E119" s="19"/>
      <c r="F119" s="19"/>
      <c r="G119" s="19"/>
    </row>
    <row r="120" spans="1:7" ht="20.100000000000001" customHeight="1">
      <c r="A120" s="19"/>
      <c r="B120" s="115">
        <v>1</v>
      </c>
      <c r="C120" s="85" t="s">
        <v>237</v>
      </c>
      <c r="D120" s="19"/>
      <c r="E120" s="19"/>
      <c r="F120" s="19"/>
      <c r="G120" s="19"/>
    </row>
    <row r="121" spans="1:7" ht="20.100000000000001" customHeight="1">
      <c r="A121" s="19"/>
      <c r="B121" s="115">
        <v>1</v>
      </c>
      <c r="C121" s="85" t="s">
        <v>238</v>
      </c>
      <c r="D121" s="19"/>
      <c r="E121" s="19"/>
      <c r="F121" s="19"/>
      <c r="G121" s="19"/>
    </row>
    <row r="122" spans="1:7" ht="20.100000000000001" customHeight="1">
      <c r="A122" s="19"/>
      <c r="B122" s="115">
        <v>1</v>
      </c>
      <c r="C122" s="85" t="s">
        <v>239</v>
      </c>
      <c r="D122" s="19"/>
      <c r="E122" s="19"/>
      <c r="F122" s="19"/>
      <c r="G122" s="19"/>
    </row>
    <row r="123" spans="1:7" ht="20.100000000000001" customHeight="1">
      <c r="A123" s="19"/>
      <c r="B123" s="115">
        <v>1</v>
      </c>
      <c r="C123" s="85" t="s">
        <v>240</v>
      </c>
      <c r="D123" s="19"/>
      <c r="E123" s="19"/>
      <c r="F123" s="19"/>
      <c r="G123" s="19"/>
    </row>
    <row r="124" spans="1:7" ht="20.100000000000001" customHeight="1">
      <c r="A124" s="19"/>
      <c r="B124" s="71">
        <v>4</v>
      </c>
      <c r="C124" s="85" t="s">
        <v>241</v>
      </c>
      <c r="D124" s="19"/>
      <c r="E124" s="19"/>
      <c r="F124" s="19"/>
      <c r="G124" s="19"/>
    </row>
    <row r="125" spans="1:7" ht="20.100000000000001" customHeight="1">
      <c r="A125" s="19"/>
      <c r="B125" s="86">
        <v>9</v>
      </c>
      <c r="C125" s="116"/>
      <c r="D125" s="19"/>
      <c r="E125" s="19"/>
      <c r="F125" s="19"/>
      <c r="G125" s="19"/>
    </row>
    <row r="126" spans="1:7" ht="20.100000000000001" customHeight="1">
      <c r="A126" s="19"/>
      <c r="B126" s="71"/>
      <c r="C126" s="85"/>
      <c r="D126" s="19"/>
      <c r="E126" s="19"/>
      <c r="F126" s="19"/>
      <c r="G126" s="19"/>
    </row>
    <row r="127" spans="1:7" ht="20.100000000000001" customHeight="1">
      <c r="A127" s="19"/>
      <c r="B127" s="130"/>
      <c r="C127" s="131" t="s">
        <v>267</v>
      </c>
      <c r="D127" s="19"/>
      <c r="E127" s="19"/>
      <c r="F127" s="19"/>
      <c r="G127" s="19"/>
    </row>
    <row r="128" spans="1:7" ht="20.100000000000001" customHeight="1">
      <c r="A128" s="19"/>
      <c r="B128" s="119" t="s">
        <v>44</v>
      </c>
      <c r="C128" s="119" t="s">
        <v>45</v>
      </c>
      <c r="D128" s="19"/>
      <c r="E128" s="19"/>
      <c r="F128" s="19"/>
      <c r="G128" s="19"/>
    </row>
    <row r="129" spans="1:7" ht="20.100000000000001" customHeight="1">
      <c r="A129" s="19"/>
      <c r="B129" s="40">
        <v>2</v>
      </c>
      <c r="C129" s="65" t="s">
        <v>268</v>
      </c>
      <c r="D129" s="19"/>
      <c r="E129" s="19"/>
      <c r="F129" s="19"/>
      <c r="G129" s="19"/>
    </row>
    <row r="130" spans="1:7" ht="20.100000000000001" customHeight="1">
      <c r="A130" s="19"/>
      <c r="B130" s="40">
        <v>2</v>
      </c>
      <c r="C130" s="65" t="s">
        <v>269</v>
      </c>
      <c r="D130" s="19"/>
      <c r="E130" s="19"/>
      <c r="F130" s="19"/>
      <c r="G130" s="19"/>
    </row>
    <row r="131" spans="1:7" ht="20.100000000000001" customHeight="1">
      <c r="A131" s="19"/>
      <c r="B131" s="40">
        <v>2</v>
      </c>
      <c r="C131" s="65" t="s">
        <v>270</v>
      </c>
      <c r="D131" s="19"/>
      <c r="E131" s="19"/>
      <c r="F131" s="19"/>
      <c r="G131" s="19"/>
    </row>
    <row r="132" spans="1:7" ht="20.100000000000001" customHeight="1">
      <c r="A132" s="19"/>
      <c r="B132" s="40">
        <v>1</v>
      </c>
      <c r="C132" s="65" t="s">
        <v>271</v>
      </c>
      <c r="D132" s="19"/>
      <c r="E132" s="19"/>
      <c r="F132" s="19"/>
      <c r="G132" s="19"/>
    </row>
    <row r="133" spans="1:7" ht="20.100000000000001" customHeight="1">
      <c r="A133" s="19"/>
      <c r="B133" s="40">
        <v>1</v>
      </c>
      <c r="C133" s="65" t="s">
        <v>272</v>
      </c>
      <c r="D133" s="19"/>
      <c r="E133" s="19"/>
      <c r="F133" s="19"/>
      <c r="G133" s="19"/>
    </row>
    <row r="134" spans="1:7" ht="20.100000000000001" customHeight="1">
      <c r="A134" s="19"/>
      <c r="B134" s="40">
        <v>1</v>
      </c>
      <c r="C134" s="65" t="s">
        <v>273</v>
      </c>
      <c r="D134" s="19"/>
      <c r="E134" s="19"/>
      <c r="F134" s="19"/>
      <c r="G134" s="19"/>
    </row>
    <row r="135" spans="1:7" ht="20.100000000000001" customHeight="1">
      <c r="A135" s="19"/>
      <c r="B135" s="40">
        <v>1</v>
      </c>
      <c r="C135" s="65" t="s">
        <v>274</v>
      </c>
      <c r="D135" s="19"/>
      <c r="E135" s="19"/>
      <c r="F135" s="19"/>
      <c r="G135" s="19"/>
    </row>
    <row r="136" spans="1:7" ht="20.100000000000001" customHeight="1">
      <c r="A136" s="19"/>
      <c r="B136" s="40">
        <v>1</v>
      </c>
      <c r="C136" s="65" t="s">
        <v>275</v>
      </c>
      <c r="D136" s="19"/>
      <c r="E136" s="19"/>
      <c r="F136" s="19"/>
      <c r="G136" s="19"/>
    </row>
    <row r="137" spans="1:7" ht="20.100000000000001" customHeight="1">
      <c r="A137" s="19"/>
      <c r="B137" s="40">
        <v>1</v>
      </c>
      <c r="C137" s="65" t="s">
        <v>276</v>
      </c>
      <c r="D137" s="19"/>
      <c r="E137" s="19"/>
      <c r="F137" s="19"/>
      <c r="G137" s="19"/>
    </row>
    <row r="138" spans="1:7" ht="20.100000000000001" customHeight="1">
      <c r="A138" s="19"/>
      <c r="B138" s="40">
        <v>1</v>
      </c>
      <c r="C138" s="65" t="s">
        <v>277</v>
      </c>
      <c r="D138" s="19"/>
      <c r="E138" s="19"/>
      <c r="F138" s="19"/>
      <c r="G138" s="19"/>
    </row>
    <row r="139" spans="1:7" ht="20.100000000000001" customHeight="1">
      <c r="A139" s="19"/>
      <c r="B139" s="40">
        <v>1</v>
      </c>
      <c r="C139" s="65" t="s">
        <v>278</v>
      </c>
      <c r="D139" s="19"/>
      <c r="E139" s="19"/>
      <c r="F139" s="19"/>
      <c r="G139" s="19"/>
    </row>
    <row r="140" spans="1:7" ht="20.100000000000001" customHeight="1">
      <c r="A140" s="19"/>
      <c r="B140" s="40">
        <v>1</v>
      </c>
      <c r="C140" s="65" t="s">
        <v>279</v>
      </c>
      <c r="D140" s="19"/>
      <c r="E140" s="19"/>
      <c r="F140" s="19"/>
      <c r="G140" s="19"/>
    </row>
    <row r="141" spans="1:7" ht="20.100000000000001" customHeight="1">
      <c r="A141" s="19"/>
      <c r="B141" s="40">
        <v>1</v>
      </c>
      <c r="C141" s="65" t="s">
        <v>83</v>
      </c>
      <c r="D141" s="19"/>
      <c r="E141" s="19"/>
      <c r="F141" s="19"/>
      <c r="G141" s="19"/>
    </row>
    <row r="142" spans="1:7" ht="20.100000000000001" customHeight="1">
      <c r="A142" s="19"/>
      <c r="B142" s="40">
        <v>1</v>
      </c>
      <c r="C142" s="65" t="s">
        <v>280</v>
      </c>
      <c r="D142" s="19"/>
      <c r="E142" s="19"/>
      <c r="F142" s="19"/>
      <c r="G142" s="19"/>
    </row>
    <row r="143" spans="1:7" ht="20.100000000000001" customHeight="1">
      <c r="A143" s="19"/>
      <c r="B143" s="132">
        <v>17</v>
      </c>
      <c r="C143" s="133"/>
      <c r="D143" s="19"/>
      <c r="E143" s="19"/>
      <c r="F143" s="19"/>
      <c r="G143" s="19"/>
    </row>
    <row r="144" spans="1:7" ht="20.100000000000001" customHeight="1">
      <c r="A144" s="19"/>
      <c r="B144" s="71"/>
      <c r="C144" s="85"/>
      <c r="D144" s="19"/>
      <c r="E144" s="19"/>
      <c r="F144" s="19"/>
      <c r="G144" s="19"/>
    </row>
    <row r="145" spans="1:7" ht="20.100000000000001" customHeight="1">
      <c r="A145" s="19"/>
      <c r="B145" s="71"/>
      <c r="C145" s="85"/>
      <c r="D145" s="19"/>
      <c r="E145" s="19"/>
      <c r="F145" s="19"/>
      <c r="G145" s="19"/>
    </row>
    <row r="146" spans="1:7" ht="20.100000000000001" customHeight="1">
      <c r="A146" s="19"/>
      <c r="B146" s="128"/>
      <c r="C146" s="127" t="s">
        <v>259</v>
      </c>
      <c r="D146" s="19"/>
      <c r="E146" s="19"/>
      <c r="F146" s="19"/>
      <c r="G146" s="19"/>
    </row>
    <row r="147" spans="1:7" ht="20.100000000000001" customHeight="1">
      <c r="A147" s="19"/>
      <c r="B147" s="127" t="s">
        <v>44</v>
      </c>
      <c r="C147" s="127" t="s">
        <v>45</v>
      </c>
      <c r="D147" s="19"/>
      <c r="E147" s="19"/>
      <c r="F147" s="19"/>
      <c r="G147" s="19"/>
    </row>
    <row r="148" spans="1:7" ht="20.100000000000001" customHeight="1">
      <c r="A148" s="19"/>
      <c r="B148" s="128">
        <v>1</v>
      </c>
      <c r="C148" s="129" t="s">
        <v>260</v>
      </c>
      <c r="D148" s="19"/>
      <c r="E148" s="19"/>
      <c r="F148" s="19"/>
      <c r="G148" s="19"/>
    </row>
    <row r="149" spans="1:7" ht="20.100000000000001" customHeight="1">
      <c r="A149" s="19"/>
      <c r="B149" s="128">
        <v>1</v>
      </c>
      <c r="C149" s="129" t="s">
        <v>261</v>
      </c>
      <c r="D149" s="19"/>
      <c r="E149" s="19"/>
      <c r="F149" s="19"/>
      <c r="G149" s="19"/>
    </row>
    <row r="150" spans="1:7" ht="20.100000000000001" customHeight="1">
      <c r="A150" s="19"/>
      <c r="B150" s="128">
        <v>1</v>
      </c>
      <c r="C150" s="129" t="s">
        <v>262</v>
      </c>
      <c r="D150" s="19"/>
      <c r="E150" s="19"/>
      <c r="F150" s="19"/>
      <c r="G150" s="19"/>
    </row>
    <row r="151" spans="1:7" ht="20.100000000000001" customHeight="1">
      <c r="A151" s="19"/>
      <c r="B151" s="128">
        <v>1</v>
      </c>
      <c r="C151" s="129" t="s">
        <v>84</v>
      </c>
      <c r="D151" s="19"/>
      <c r="E151" s="19"/>
      <c r="F151" s="19"/>
      <c r="G151" s="19"/>
    </row>
    <row r="152" spans="1:7" ht="20.100000000000001" customHeight="1">
      <c r="A152" s="19"/>
      <c r="B152" s="128">
        <v>1</v>
      </c>
      <c r="C152" s="129" t="s">
        <v>263</v>
      </c>
      <c r="D152" s="19"/>
      <c r="E152" s="19"/>
      <c r="F152" s="19"/>
      <c r="G152" s="19"/>
    </row>
    <row r="153" spans="1:7" ht="20.100000000000001" customHeight="1">
      <c r="A153" s="19"/>
      <c r="B153" s="128">
        <v>3</v>
      </c>
      <c r="C153" s="129" t="s">
        <v>264</v>
      </c>
      <c r="D153" s="19"/>
      <c r="E153" s="19"/>
      <c r="F153" s="19"/>
      <c r="G153" s="19"/>
    </row>
    <row r="154" spans="1:7" ht="20.100000000000001" customHeight="1">
      <c r="A154" s="19"/>
      <c r="B154" s="127">
        <v>8</v>
      </c>
      <c r="C154" s="129"/>
      <c r="D154" s="19"/>
      <c r="E154" s="19"/>
      <c r="F154" s="19"/>
      <c r="G154" s="19"/>
    </row>
    <row r="155" spans="1:7" ht="20.100000000000001" customHeight="1">
      <c r="A155" s="19"/>
      <c r="B155" s="71"/>
      <c r="C155" s="85"/>
      <c r="D155" s="19"/>
      <c r="E155" s="19"/>
      <c r="F155" s="19"/>
      <c r="G155" s="19"/>
    </row>
    <row r="156" spans="1:7" ht="20.100000000000001" customHeight="1">
      <c r="A156" s="60"/>
      <c r="B156" s="66">
        <v>1</v>
      </c>
      <c r="C156" s="87" t="s">
        <v>82</v>
      </c>
      <c r="D156" s="60"/>
      <c r="E156" s="60"/>
      <c r="F156" s="60"/>
      <c r="G156" s="60"/>
    </row>
    <row r="157" spans="1:7" ht="20.100000000000001" customHeight="1">
      <c r="A157" s="60"/>
      <c r="B157" s="66"/>
      <c r="C157" s="87"/>
      <c r="D157" s="60"/>
      <c r="E157" s="60"/>
      <c r="F157" s="60"/>
      <c r="G157" s="60"/>
    </row>
    <row r="158" spans="1:7" ht="20.100000000000001" customHeight="1">
      <c r="A158" s="60"/>
      <c r="B158" s="95">
        <v>1</v>
      </c>
      <c r="C158" s="96" t="s">
        <v>265</v>
      </c>
      <c r="D158" s="60"/>
      <c r="E158" s="60"/>
      <c r="F158" s="60"/>
      <c r="G158" s="60"/>
    </row>
    <row r="159" spans="1:7" ht="20.100000000000001" customHeight="1">
      <c r="A159" s="60"/>
      <c r="B159" s="95">
        <v>5</v>
      </c>
      <c r="C159" s="96" t="s">
        <v>42</v>
      </c>
      <c r="D159" s="60"/>
      <c r="E159" s="60"/>
      <c r="F159" s="60"/>
      <c r="G159" s="60"/>
    </row>
    <row r="160" spans="1:7" ht="20.100000000000001" customHeight="1">
      <c r="A160" s="60"/>
      <c r="B160" s="95">
        <v>1</v>
      </c>
      <c r="C160" s="96" t="s">
        <v>64</v>
      </c>
      <c r="D160" s="60"/>
      <c r="E160" s="60"/>
      <c r="F160" s="60"/>
      <c r="G160" s="60"/>
    </row>
    <row r="161" spans="1:7" ht="20.100000000000001" customHeight="1">
      <c r="A161" s="60"/>
      <c r="B161" s="95">
        <v>1</v>
      </c>
      <c r="C161" s="96" t="s">
        <v>65</v>
      </c>
      <c r="D161" s="60"/>
      <c r="E161" s="60"/>
      <c r="F161" s="60"/>
      <c r="G161" s="60"/>
    </row>
    <row r="162" spans="1:7" ht="20.100000000000001" customHeight="1">
      <c r="A162" s="60"/>
      <c r="B162" s="95">
        <v>1</v>
      </c>
      <c r="C162" s="96" t="s">
        <v>66</v>
      </c>
      <c r="D162" s="60"/>
      <c r="E162" s="60"/>
      <c r="F162" s="60"/>
      <c r="G162" s="60"/>
    </row>
    <row r="163" spans="1:7" ht="20.100000000000001" customHeight="1">
      <c r="A163" s="60"/>
      <c r="B163" s="95">
        <v>2</v>
      </c>
      <c r="C163" s="96" t="s">
        <v>266</v>
      </c>
      <c r="D163" s="60"/>
      <c r="E163" s="60"/>
      <c r="F163" s="60"/>
      <c r="G163" s="60"/>
    </row>
    <row r="164" spans="1:7" ht="20.100000000000001" customHeight="1">
      <c r="A164" s="60"/>
      <c r="B164" s="97">
        <v>1</v>
      </c>
      <c r="C164" s="98" t="s">
        <v>85</v>
      </c>
      <c r="D164" s="60"/>
      <c r="E164" s="60"/>
      <c r="F164" s="60"/>
      <c r="G164" s="60"/>
    </row>
    <row r="165" spans="1:7" ht="20.100000000000001" customHeight="1">
      <c r="A165" s="60"/>
      <c r="B165" s="99">
        <f>SUM(B158:B164)</f>
        <v>12</v>
      </c>
      <c r="C165" s="100"/>
      <c r="D165" s="60"/>
      <c r="E165" s="60"/>
      <c r="F165" s="60"/>
      <c r="G165" s="60"/>
    </row>
    <row r="166" spans="1:7" ht="20.100000000000001" customHeight="1">
      <c r="A166" s="60"/>
      <c r="B166" s="66"/>
      <c r="C166" s="87"/>
      <c r="D166" s="60"/>
      <c r="E166" s="60"/>
      <c r="F166" s="60"/>
      <c r="G166" s="60"/>
    </row>
    <row r="167" spans="1:7" ht="20.100000000000001" customHeight="1">
      <c r="A167"/>
      <c r="B167"/>
      <c r="C167"/>
      <c r="D167"/>
      <c r="E167"/>
      <c r="F167"/>
      <c r="G167"/>
    </row>
    <row r="168" spans="1:7" ht="20.100000000000001" customHeight="1">
      <c r="A168"/>
      <c r="B168"/>
      <c r="C168"/>
      <c r="D168"/>
      <c r="E168"/>
      <c r="F168"/>
      <c r="G168"/>
    </row>
    <row r="169" spans="1:7" ht="20.100000000000001" customHeight="1">
      <c r="A169"/>
      <c r="B169" s="64" t="s">
        <v>67</v>
      </c>
      <c r="C169" s="88" t="s">
        <v>68</v>
      </c>
      <c r="D169"/>
      <c r="E169"/>
      <c r="F169"/>
      <c r="G169"/>
    </row>
    <row r="170" spans="1:7" ht="20.100000000000001" customHeight="1">
      <c r="A170" s="60"/>
      <c r="B170" s="89"/>
      <c r="C170" s="88" t="s">
        <v>69</v>
      </c>
      <c r="D170" s="60"/>
      <c r="E170" s="60"/>
      <c r="F170" s="60"/>
      <c r="G170" s="60"/>
    </row>
    <row r="171" spans="1:7" ht="20.100000000000001" customHeight="1">
      <c r="A171" s="60"/>
      <c r="B171" s="89"/>
      <c r="C171" s="88" t="s">
        <v>70</v>
      </c>
      <c r="D171" s="60"/>
      <c r="E171" s="60"/>
      <c r="F171" s="60"/>
      <c r="G171" s="60"/>
    </row>
    <row r="172" spans="1:7" ht="20.100000000000001" customHeight="1">
      <c r="A172" s="61"/>
      <c r="B172" s="89"/>
      <c r="C172" s="88" t="s">
        <v>71</v>
      </c>
      <c r="D172" s="90"/>
      <c r="E172" s="90"/>
      <c r="F172" s="90"/>
      <c r="G172" s="90"/>
    </row>
    <row r="173" spans="1:7" ht="20.100000000000001" customHeight="1">
      <c r="A173" s="60"/>
      <c r="B173" s="89"/>
      <c r="C173" s="88" t="s">
        <v>36</v>
      </c>
      <c r="D173" s="90"/>
      <c r="E173" s="90"/>
      <c r="F173" s="90"/>
      <c r="G173" s="90"/>
    </row>
    <row r="174" spans="1:7" ht="20.100000000000001" customHeight="1">
      <c r="A174" s="19"/>
      <c r="B174" s="89"/>
      <c r="C174" s="88"/>
      <c r="D174" s="19"/>
      <c r="E174" s="19"/>
      <c r="F174" s="19"/>
      <c r="G174" s="19"/>
    </row>
    <row r="175" spans="1:7" ht="20.100000000000001" customHeight="1">
      <c r="A175" s="19"/>
      <c r="B175" s="91" t="s">
        <v>20</v>
      </c>
      <c r="C175" s="92" t="s">
        <v>72</v>
      </c>
      <c r="D175" s="19"/>
      <c r="E175" s="19"/>
      <c r="F175" s="19"/>
      <c r="G175" s="19"/>
    </row>
    <row r="176" spans="1:7" ht="20.100000000000001" customHeight="1">
      <c r="A176" s="19"/>
      <c r="B176" s="91"/>
      <c r="C176" s="92" t="s">
        <v>73</v>
      </c>
      <c r="D176" s="19"/>
      <c r="E176" s="19"/>
      <c r="F176" s="19"/>
      <c r="G176" s="19"/>
    </row>
    <row r="177" spans="1:7" ht="20.100000000000001" customHeight="1">
      <c r="A177" s="19"/>
      <c r="B177" s="91"/>
      <c r="C177" s="92" t="s">
        <v>74</v>
      </c>
      <c r="D177" s="19"/>
      <c r="E177" s="19"/>
      <c r="F177" s="19"/>
      <c r="G177" s="19"/>
    </row>
    <row r="178" spans="1:7" ht="20.100000000000001" customHeight="1">
      <c r="A178" s="19"/>
      <c r="B178" s="23"/>
      <c r="C178" s="93"/>
      <c r="D178" s="19"/>
      <c r="E178" s="19"/>
      <c r="F178" s="19"/>
      <c r="G178" s="19"/>
    </row>
    <row r="179" spans="1:7" ht="20.100000000000001" customHeight="1">
      <c r="A179" s="19"/>
      <c r="B179" s="23"/>
      <c r="C179" s="93"/>
      <c r="D179" s="19"/>
      <c r="E179" s="19"/>
      <c r="F179" s="19"/>
      <c r="G179" s="19"/>
    </row>
    <row r="180" spans="1:7" ht="20.100000000000001" customHeight="1">
      <c r="A180" s="19"/>
      <c r="B180" s="19"/>
      <c r="C180" s="20"/>
      <c r="D180" s="19"/>
      <c r="E180" s="19"/>
      <c r="F180" s="19"/>
      <c r="G180" s="19"/>
    </row>
    <row r="181" spans="1:7" ht="20.100000000000001" customHeight="1">
      <c r="A181" s="19"/>
      <c r="B181" s="20"/>
      <c r="C181" s="20"/>
      <c r="D181" s="19"/>
      <c r="E181" s="19"/>
      <c r="F181" s="19"/>
      <c r="G181" s="19"/>
    </row>
    <row r="182" spans="1:7" ht="20.100000000000001" customHeight="1">
      <c r="A182" s="19"/>
      <c r="B182" s="20"/>
      <c r="C182" s="20"/>
      <c r="D182" s="19"/>
      <c r="E182" s="19"/>
      <c r="F182" s="19"/>
      <c r="G182" s="19"/>
    </row>
    <row r="183" spans="1:7" ht="20.100000000000001" customHeight="1" thickBot="1">
      <c r="A183" s="19"/>
      <c r="B183" s="19" t="s">
        <v>75</v>
      </c>
      <c r="C183" s="63"/>
      <c r="D183" s="19"/>
      <c r="E183" s="19"/>
      <c r="F183" s="19"/>
      <c r="G183" s="19"/>
    </row>
    <row r="184" spans="1:7" ht="20.100000000000001" customHeight="1">
      <c r="A184" s="19"/>
      <c r="B184" s="19"/>
      <c r="C184" s="19"/>
      <c r="D184" s="19"/>
      <c r="E184" s="19"/>
      <c r="F184" s="19"/>
      <c r="G184" s="19"/>
    </row>
    <row r="185" spans="1:7" ht="20.100000000000001" customHeight="1">
      <c r="A185" s="19"/>
      <c r="B185" s="19"/>
      <c r="C185" s="19"/>
      <c r="D185" s="19"/>
      <c r="E185" s="19"/>
      <c r="F185" s="19"/>
      <c r="G185" s="19"/>
    </row>
    <row r="186" spans="1:7" ht="20.100000000000001" customHeight="1" thickBot="1">
      <c r="A186" s="19"/>
      <c r="B186" s="19" t="s">
        <v>76</v>
      </c>
      <c r="C186" s="63"/>
      <c r="D186" s="19"/>
      <c r="E186" s="19"/>
      <c r="F186" s="19"/>
      <c r="G186" s="19"/>
    </row>
    <row r="187" spans="1:7" ht="20.100000000000001" customHeight="1">
      <c r="A187" s="19"/>
      <c r="B187" s="19"/>
      <c r="C187" s="19"/>
      <c r="D187" s="19"/>
      <c r="E187" s="19"/>
      <c r="F187" s="19"/>
      <c r="G187" s="19"/>
    </row>
    <row r="188" spans="1:7" ht="20.100000000000001" customHeight="1">
      <c r="A188" s="19"/>
      <c r="B188" s="19"/>
      <c r="C188" s="19"/>
      <c r="D188" s="19"/>
      <c r="E188" s="19"/>
      <c r="F188" s="19"/>
      <c r="G188" s="19"/>
    </row>
    <row r="189" spans="1:7" ht="20.100000000000001" customHeight="1">
      <c r="A189" s="19"/>
      <c r="B189" s="19"/>
      <c r="C189" s="19"/>
      <c r="D189" s="19"/>
      <c r="E189" s="19"/>
      <c r="F189" s="19"/>
      <c r="G189" s="19"/>
    </row>
    <row r="190" spans="1:7" ht="20.100000000000001" customHeight="1">
      <c r="A190" s="19"/>
      <c r="B190" s="19"/>
      <c r="C190" s="19"/>
      <c r="D190" s="19"/>
      <c r="E190" s="19"/>
      <c r="F190" s="19"/>
      <c r="G190" s="19"/>
    </row>
    <row r="191" spans="1:7" ht="20.100000000000001" customHeight="1" thickBot="1">
      <c r="A191" s="19"/>
      <c r="B191" s="19" t="s">
        <v>15</v>
      </c>
      <c r="C191" s="63"/>
      <c r="D191" s="19"/>
      <c r="E191" s="19"/>
      <c r="F191" s="19"/>
      <c r="G191" s="19"/>
    </row>
    <row r="192" spans="1:7" ht="20.100000000000001" customHeight="1">
      <c r="A192" s="19"/>
      <c r="B192" s="19"/>
      <c r="C192" s="19"/>
      <c r="D192" s="19"/>
      <c r="E192" s="19"/>
      <c r="F192" s="19"/>
      <c r="G192" s="19"/>
    </row>
    <row r="193" spans="1:7" ht="20.100000000000001" customHeight="1">
      <c r="A193" s="19"/>
      <c r="B193" s="19"/>
      <c r="C193" s="19"/>
      <c r="D193" s="19"/>
      <c r="E193" s="19"/>
      <c r="F193" s="19"/>
      <c r="G193" s="19"/>
    </row>
    <row r="194" spans="1:7" ht="20.100000000000001" customHeight="1" thickBot="1">
      <c r="A194" s="19"/>
      <c r="B194" s="19" t="s">
        <v>77</v>
      </c>
      <c r="C194" s="63"/>
      <c r="D194" s="19"/>
      <c r="E194" s="19"/>
      <c r="F194" s="19"/>
      <c r="G194" s="19"/>
    </row>
    <row r="195" spans="1:7" ht="20.100000000000001" customHeight="1">
      <c r="A195" s="19"/>
      <c r="B195" s="19"/>
      <c r="C195" s="19"/>
      <c r="D195" s="19"/>
      <c r="E195" s="19"/>
      <c r="F195" s="19"/>
      <c r="G195" s="19"/>
    </row>
    <row r="196" spans="1:7" ht="20.100000000000001" customHeight="1">
      <c r="A196" s="19"/>
      <c r="B196" s="19"/>
      <c r="C196" s="19"/>
      <c r="D196" s="19"/>
      <c r="E196" s="19"/>
      <c r="F196" s="19"/>
      <c r="G196" s="19"/>
    </row>
    <row r="197" spans="1:7" ht="20.100000000000001" customHeight="1" thickBot="1">
      <c r="A197" s="19"/>
      <c r="B197" s="19" t="s">
        <v>16</v>
      </c>
      <c r="C197" s="63"/>
      <c r="D197" s="19"/>
      <c r="E197" s="19"/>
      <c r="F197" s="19"/>
      <c r="G197" s="19"/>
    </row>
  </sheetData>
  <mergeCells count="9">
    <mergeCell ref="A73:C73"/>
    <mergeCell ref="B93:C93"/>
    <mergeCell ref="A11:B11"/>
    <mergeCell ref="L5:M6"/>
    <mergeCell ref="D2:E2"/>
    <mergeCell ref="C4:C5"/>
    <mergeCell ref="C2:C3"/>
    <mergeCell ref="D4:E4"/>
    <mergeCell ref="D5:E5"/>
  </mergeCells>
  <phoneticPr fontId="27" type="noConversion"/>
  <conditionalFormatting sqref="C16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7574C-A478-49A5-98A4-321F1AC0C3A1}">
  <dimension ref="A1:N45"/>
  <sheetViews>
    <sheetView topLeftCell="A7" workbookViewId="0">
      <selection activeCell="C24" sqref="C24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4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21" thickBot="1">
      <c r="A1" s="26"/>
      <c r="B1" s="27"/>
      <c r="C1" s="151" t="s">
        <v>22</v>
      </c>
      <c r="D1" s="152"/>
      <c r="E1" s="101" t="s">
        <v>21</v>
      </c>
      <c r="F1" s="1"/>
      <c r="G1" s="1"/>
      <c r="H1" s="1"/>
      <c r="I1" s="1"/>
      <c r="J1" s="2"/>
      <c r="K1" s="3"/>
    </row>
    <row r="2" spans="1:14" customFormat="1" ht="24" thickBot="1">
      <c r="A2" s="28"/>
      <c r="B2" s="29"/>
      <c r="C2" s="153" t="s">
        <v>23</v>
      </c>
      <c r="D2" s="154"/>
      <c r="E2" s="102" t="s">
        <v>86</v>
      </c>
      <c r="F2" s="4"/>
      <c r="G2" s="4"/>
      <c r="H2" s="4"/>
      <c r="I2" s="4"/>
      <c r="J2" s="4"/>
      <c r="K2" s="4"/>
      <c r="L2" s="140"/>
      <c r="M2" s="140"/>
      <c r="N2" s="6"/>
    </row>
    <row r="3" spans="1:14" ht="18">
      <c r="A3" s="7"/>
      <c r="B3" s="7"/>
      <c r="C3" s="7"/>
      <c r="D3" s="7"/>
      <c r="E3" s="7"/>
      <c r="L3" s="140"/>
      <c r="M3" s="140"/>
    </row>
    <row r="4" spans="1:14" ht="15.75">
      <c r="A4" s="8" t="s">
        <v>0</v>
      </c>
      <c r="B4" s="8"/>
      <c r="C4" s="9">
        <f ca="1">NOW()</f>
        <v>45322.747956018517</v>
      </c>
      <c r="D4" s="8" t="s">
        <v>1</v>
      </c>
      <c r="E4" s="31">
        <v>20240100130</v>
      </c>
      <c r="L4" s="5"/>
      <c r="M4" s="5"/>
    </row>
    <row r="5" spans="1:14" ht="16.5" thickBot="1">
      <c r="A5" s="10"/>
      <c r="B5" s="10"/>
      <c r="C5" s="10"/>
      <c r="D5" s="10"/>
      <c r="E5" s="10"/>
      <c r="L5" s="5"/>
      <c r="M5" s="5"/>
    </row>
    <row r="6" spans="1:14" ht="16.5" thickBot="1">
      <c r="A6" s="8" t="s">
        <v>2</v>
      </c>
      <c r="B6" s="8"/>
      <c r="C6" s="37" t="s">
        <v>33</v>
      </c>
      <c r="D6" s="12" t="s">
        <v>3</v>
      </c>
      <c r="E6" s="39">
        <v>990050368001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138" t="s">
        <v>19</v>
      </c>
      <c r="B8" s="139"/>
      <c r="C8" s="37" t="s">
        <v>33</v>
      </c>
      <c r="D8" s="12" t="s">
        <v>20</v>
      </c>
      <c r="E8" s="30" t="s">
        <v>35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32.25" thickBot="1">
      <c r="A10" s="8" t="s">
        <v>4</v>
      </c>
      <c r="B10" s="8"/>
      <c r="C10" s="38" t="s">
        <v>34</v>
      </c>
      <c r="D10" s="12" t="s">
        <v>5</v>
      </c>
      <c r="E10" s="11" t="s">
        <v>27</v>
      </c>
      <c r="L10" s="5"/>
      <c r="M10" s="5"/>
    </row>
    <row r="11" spans="1:14" ht="15.75">
      <c r="A11" s="10"/>
      <c r="B11" s="10"/>
      <c r="C11" s="10"/>
      <c r="D11" s="10"/>
      <c r="E11" s="10"/>
      <c r="L11" s="42"/>
      <c r="M11" s="42"/>
    </row>
    <row r="12" spans="1:14" ht="15.75">
      <c r="A12" s="8" t="s">
        <v>6</v>
      </c>
      <c r="B12" s="8"/>
      <c r="C12" s="9">
        <v>45320</v>
      </c>
      <c r="D12" s="12" t="s">
        <v>7</v>
      </c>
      <c r="E12" s="13" t="s">
        <v>46</v>
      </c>
      <c r="L12" s="42"/>
      <c r="M12" s="42"/>
    </row>
    <row r="13" spans="1:14" ht="15.75">
      <c r="A13" s="10"/>
      <c r="B13" s="10"/>
      <c r="C13" s="10"/>
      <c r="D13" s="10"/>
      <c r="E13" s="10"/>
      <c r="L13" s="43"/>
      <c r="M13" s="43"/>
    </row>
    <row r="14" spans="1:14" ht="15.75">
      <c r="A14" s="8" t="s">
        <v>8</v>
      </c>
      <c r="B14" s="8"/>
      <c r="C14" s="11" t="s">
        <v>43</v>
      </c>
      <c r="D14" s="14"/>
      <c r="E14" s="15"/>
      <c r="L14" s="43"/>
      <c r="M14" s="43"/>
    </row>
    <row r="15" spans="1:14" ht="15.75">
      <c r="A15" s="10"/>
      <c r="B15" s="10"/>
      <c r="C15" s="10"/>
      <c r="D15" s="10"/>
      <c r="E15" s="10"/>
      <c r="L15" s="43"/>
      <c r="M15" s="43"/>
    </row>
    <row r="16" spans="1:14" ht="15.75">
      <c r="A16" s="8" t="s">
        <v>9</v>
      </c>
      <c r="B16" s="8"/>
      <c r="C16" s="11"/>
      <c r="D16" s="12" t="s">
        <v>17</v>
      </c>
      <c r="E16" s="13"/>
      <c r="L16" s="43"/>
      <c r="M16" s="43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18</v>
      </c>
      <c r="B18" s="8"/>
      <c r="C18" s="25"/>
      <c r="D18" s="17"/>
      <c r="E18" s="18"/>
      <c r="L18" s="16"/>
      <c r="M18" s="16"/>
    </row>
    <row r="19" spans="1:13" ht="20.100000000000001" customHeight="1">
      <c r="A19" s="19"/>
      <c r="B19" s="20"/>
      <c r="C19" s="19"/>
      <c r="D19" s="19"/>
      <c r="E19" s="19"/>
      <c r="L19" s="16"/>
      <c r="M19" s="16"/>
    </row>
    <row r="20" spans="1:13" ht="31.5">
      <c r="A20" s="44" t="s">
        <v>10</v>
      </c>
      <c r="B20" s="21" t="s">
        <v>11</v>
      </c>
      <c r="C20" s="21" t="s">
        <v>12</v>
      </c>
      <c r="D20" s="21" t="s">
        <v>13</v>
      </c>
      <c r="E20" s="44" t="s">
        <v>37</v>
      </c>
      <c r="F20" s="45" t="s">
        <v>14</v>
      </c>
      <c r="G20" s="36" t="s">
        <v>28</v>
      </c>
      <c r="H20" s="36" t="s">
        <v>29</v>
      </c>
      <c r="L20" s="16"/>
      <c r="M20" s="16"/>
    </row>
    <row r="21" spans="1:13" ht="19.5" customHeight="1">
      <c r="A21" s="46" t="s">
        <v>91</v>
      </c>
      <c r="B21" s="40" t="s">
        <v>92</v>
      </c>
      <c r="C21" s="69" t="s">
        <v>87</v>
      </c>
      <c r="D21" s="48">
        <v>1</v>
      </c>
      <c r="E21" s="49">
        <v>46257</v>
      </c>
      <c r="F21" s="40"/>
      <c r="G21" s="50">
        <v>1800</v>
      </c>
      <c r="H21" s="51">
        <f>G21*D21</f>
        <v>1800</v>
      </c>
      <c r="L21" s="16"/>
      <c r="M21" s="16"/>
    </row>
    <row r="22" spans="1:13" ht="19.5" customHeight="1">
      <c r="A22" s="46" t="s">
        <v>88</v>
      </c>
      <c r="B22" s="40" t="s">
        <v>89</v>
      </c>
      <c r="C22" s="69" t="s">
        <v>90</v>
      </c>
      <c r="D22" s="48">
        <v>1</v>
      </c>
      <c r="E22" s="49">
        <v>46159</v>
      </c>
      <c r="F22" s="40"/>
      <c r="G22" s="50">
        <v>720</v>
      </c>
      <c r="H22" s="51">
        <f>G22*D22</f>
        <v>720</v>
      </c>
      <c r="L22" s="16"/>
      <c r="M22" s="16"/>
    </row>
    <row r="23" spans="1:13" ht="18">
      <c r="A23" s="52"/>
      <c r="B23" s="53"/>
      <c r="C23" s="54"/>
      <c r="D23" s="55"/>
      <c r="E23" s="55"/>
      <c r="F23" s="56"/>
      <c r="G23" s="103" t="s">
        <v>30</v>
      </c>
      <c r="H23" s="58">
        <f>SUM(H21:H22)</f>
        <v>2520</v>
      </c>
    </row>
    <row r="24" spans="1:13" ht="18">
      <c r="A24" s="52"/>
      <c r="B24" s="53"/>
      <c r="C24" s="54"/>
      <c r="D24" s="55"/>
      <c r="E24" s="55"/>
      <c r="F24" s="56"/>
      <c r="G24" s="57" t="s">
        <v>31</v>
      </c>
      <c r="H24" s="59">
        <f>+H23*0.12</f>
        <v>302.39999999999998</v>
      </c>
    </row>
    <row r="25" spans="1:13" ht="18">
      <c r="A25" s="52"/>
      <c r="B25" s="53"/>
      <c r="C25" s="54"/>
      <c r="D25" s="55"/>
      <c r="E25" s="55"/>
      <c r="F25" s="56"/>
      <c r="G25" s="57" t="s">
        <v>32</v>
      </c>
      <c r="H25" s="59">
        <f>+H23+H24</f>
        <v>2822.4</v>
      </c>
    </row>
    <row r="26" spans="1:13" ht="15.75">
      <c r="A26"/>
      <c r="B26"/>
      <c r="C26"/>
    </row>
    <row r="27" spans="1:13" ht="15.75">
      <c r="A27"/>
      <c r="B27"/>
      <c r="C27"/>
    </row>
    <row r="28" spans="1:13" ht="15.75">
      <c r="A28" s="60"/>
      <c r="B28" s="60"/>
      <c r="C28" s="60"/>
    </row>
    <row r="29" spans="1:13" ht="15.75" thickBot="1">
      <c r="B29" s="61" t="s">
        <v>39</v>
      </c>
      <c r="C29" s="62"/>
    </row>
    <row r="30" spans="1:13" ht="15.75">
      <c r="B30" s="60"/>
      <c r="C30" s="60"/>
    </row>
    <row r="31" spans="1:13" ht="20.100000000000001" customHeight="1">
      <c r="B31" s="19"/>
      <c r="C31" s="19"/>
    </row>
    <row r="32" spans="1:13" ht="20.100000000000001" customHeight="1">
      <c r="B32" s="19"/>
      <c r="C32" s="19"/>
    </row>
    <row r="33" spans="1:3" ht="15.75" thickBot="1">
      <c r="B33" s="19" t="s">
        <v>40</v>
      </c>
      <c r="C33" s="63"/>
    </row>
    <row r="34" spans="1:3" ht="20.100000000000001" customHeight="1">
      <c r="B34" s="19"/>
      <c r="C34" s="19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15.75" thickBot="1">
      <c r="B37" s="19" t="s">
        <v>15</v>
      </c>
      <c r="C37" s="63"/>
    </row>
    <row r="38" spans="1:3" ht="20.100000000000001" customHeight="1">
      <c r="B38" s="19"/>
      <c r="C38" s="19"/>
    </row>
    <row r="39" spans="1:3" ht="20.100000000000001" customHeight="1">
      <c r="B39" s="19"/>
      <c r="C39" s="19"/>
    </row>
    <row r="40" spans="1:3" ht="15.75" thickBot="1">
      <c r="B40" s="19" t="s">
        <v>41</v>
      </c>
      <c r="C40" s="63"/>
    </row>
    <row r="41" spans="1:3" ht="20.100000000000001" customHeight="1">
      <c r="B41" s="19"/>
      <c r="C41" s="19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15.75" thickBot="1">
      <c r="B44" s="19" t="s">
        <v>16</v>
      </c>
      <c r="C44" s="63"/>
    </row>
    <row r="45" spans="1:3" ht="20.100000000000001" customHeight="1">
      <c r="A45" s="19"/>
      <c r="B45" s="20"/>
      <c r="C45" s="19"/>
    </row>
  </sheetData>
  <mergeCells count="4">
    <mergeCell ref="C1:D1"/>
    <mergeCell ref="C2:D2"/>
    <mergeCell ref="L2:M3"/>
    <mergeCell ref="A8:B8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B1DC-9E1B-4336-BAF6-54DDB74DEA42}">
  <dimension ref="A1:N45"/>
  <sheetViews>
    <sheetView view="pageBreakPreview" topLeftCell="A4" zoomScaleNormal="100" zoomScaleSheetLayoutView="100" workbookViewId="0">
      <selection activeCell="B24" sqref="B24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4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21" thickBot="1">
      <c r="A1" s="26"/>
      <c r="B1" s="27"/>
      <c r="C1" s="151" t="s">
        <v>22</v>
      </c>
      <c r="D1" s="152"/>
      <c r="E1" s="101" t="s">
        <v>21</v>
      </c>
      <c r="F1" s="1"/>
      <c r="G1" s="1"/>
      <c r="H1" s="1"/>
      <c r="I1" s="1"/>
      <c r="J1" s="2"/>
      <c r="K1" s="3"/>
    </row>
    <row r="2" spans="1:14" customFormat="1" ht="24" thickBot="1">
      <c r="A2" s="28"/>
      <c r="B2" s="29"/>
      <c r="C2" s="153" t="s">
        <v>23</v>
      </c>
      <c r="D2" s="154"/>
      <c r="E2" s="102" t="s">
        <v>86</v>
      </c>
      <c r="F2" s="4"/>
      <c r="G2" s="4"/>
      <c r="H2" s="4"/>
      <c r="I2" s="4"/>
      <c r="J2" s="4"/>
      <c r="K2" s="4"/>
      <c r="L2" s="140"/>
      <c r="M2" s="140"/>
      <c r="N2" s="6"/>
    </row>
    <row r="3" spans="1:14" ht="18">
      <c r="A3" s="7"/>
      <c r="B3" s="7"/>
      <c r="C3" s="7"/>
      <c r="D3" s="7"/>
      <c r="E3" s="7"/>
      <c r="L3" s="140"/>
      <c r="M3" s="140"/>
    </row>
    <row r="4" spans="1:14" ht="15.75">
      <c r="A4" s="8" t="s">
        <v>0</v>
      </c>
      <c r="B4" s="8"/>
      <c r="C4" s="9">
        <f ca="1">NOW()</f>
        <v>45322.747956018517</v>
      </c>
      <c r="D4" s="8" t="s">
        <v>1</v>
      </c>
      <c r="E4" s="31">
        <v>20240100130</v>
      </c>
      <c r="L4" s="5"/>
      <c r="M4" s="5"/>
    </row>
    <row r="5" spans="1:14" ht="16.5" thickBot="1">
      <c r="A5" s="10"/>
      <c r="B5" s="10"/>
      <c r="C5" s="10"/>
      <c r="D5" s="10"/>
      <c r="E5" s="10"/>
      <c r="L5" s="5"/>
      <c r="M5" s="5"/>
    </row>
    <row r="6" spans="1:14" ht="16.5" thickBot="1">
      <c r="A6" s="8" t="s">
        <v>2</v>
      </c>
      <c r="B6" s="8"/>
      <c r="C6" s="37" t="s">
        <v>33</v>
      </c>
      <c r="D6" s="12" t="s">
        <v>3</v>
      </c>
      <c r="E6" s="39">
        <v>990050368001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138" t="s">
        <v>19</v>
      </c>
      <c r="B8" s="139"/>
      <c r="C8" s="37" t="s">
        <v>33</v>
      </c>
      <c r="D8" s="12" t="s">
        <v>20</v>
      </c>
      <c r="E8" s="30" t="s">
        <v>35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32.25" thickBot="1">
      <c r="A10" s="8" t="s">
        <v>4</v>
      </c>
      <c r="B10" s="8"/>
      <c r="C10" s="38" t="s">
        <v>34</v>
      </c>
      <c r="D10" s="12" t="s">
        <v>5</v>
      </c>
      <c r="E10" s="11" t="s">
        <v>27</v>
      </c>
      <c r="L10" s="5"/>
      <c r="M10" s="5"/>
    </row>
    <row r="11" spans="1:14" ht="15.75">
      <c r="A11" s="10"/>
      <c r="B11" s="10"/>
      <c r="C11" s="10"/>
      <c r="D11" s="10"/>
      <c r="E11" s="10"/>
      <c r="L11" s="42"/>
      <c r="M11" s="42"/>
    </row>
    <row r="12" spans="1:14" ht="15.75">
      <c r="A12" s="8" t="s">
        <v>6</v>
      </c>
      <c r="B12" s="8"/>
      <c r="C12" s="9">
        <v>45320</v>
      </c>
      <c r="D12" s="12" t="s">
        <v>7</v>
      </c>
      <c r="E12" s="13" t="s">
        <v>46</v>
      </c>
      <c r="L12" s="42"/>
      <c r="M12" s="42"/>
    </row>
    <row r="13" spans="1:14" ht="15.75">
      <c r="A13" s="10"/>
      <c r="B13" s="10"/>
      <c r="C13" s="10"/>
      <c r="D13" s="10"/>
      <c r="E13" s="10"/>
      <c r="L13" s="43"/>
      <c r="M13" s="43"/>
    </row>
    <row r="14" spans="1:14" ht="15.75">
      <c r="A14" s="8" t="s">
        <v>8</v>
      </c>
      <c r="B14" s="8"/>
      <c r="C14" s="11" t="s">
        <v>43</v>
      </c>
      <c r="D14" s="14"/>
      <c r="E14" s="15"/>
      <c r="L14" s="43"/>
      <c r="M14" s="43"/>
    </row>
    <row r="15" spans="1:14" ht="15.75">
      <c r="A15" s="10"/>
      <c r="B15" s="10"/>
      <c r="C15" s="10"/>
      <c r="D15" s="10"/>
      <c r="E15" s="10"/>
      <c r="L15" s="43"/>
      <c r="M15" s="43"/>
    </row>
    <row r="16" spans="1:14" ht="15.75">
      <c r="A16" s="8" t="s">
        <v>9</v>
      </c>
      <c r="B16" s="8"/>
      <c r="C16" s="11"/>
      <c r="D16" s="12" t="s">
        <v>17</v>
      </c>
      <c r="E16" s="13"/>
      <c r="L16" s="43"/>
      <c r="M16" s="43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18</v>
      </c>
      <c r="B18" s="8"/>
      <c r="C18" s="25"/>
      <c r="D18" s="17"/>
      <c r="E18" s="18"/>
      <c r="L18" s="16"/>
      <c r="M18" s="16"/>
    </row>
    <row r="19" spans="1:13" ht="20.100000000000001" customHeight="1">
      <c r="A19" s="19"/>
      <c r="B19" s="20"/>
      <c r="C19" s="19"/>
      <c r="D19" s="19"/>
      <c r="E19" s="19"/>
      <c r="L19" s="16"/>
      <c r="M19" s="16"/>
    </row>
    <row r="20" spans="1:13" ht="31.5">
      <c r="A20" s="44" t="s">
        <v>10</v>
      </c>
      <c r="B20" s="21" t="s">
        <v>11</v>
      </c>
      <c r="C20" s="21" t="s">
        <v>12</v>
      </c>
      <c r="D20" s="21" t="s">
        <v>13</v>
      </c>
      <c r="E20" s="44" t="s">
        <v>37</v>
      </c>
      <c r="F20" s="45" t="s">
        <v>14</v>
      </c>
      <c r="G20" s="36" t="s">
        <v>28</v>
      </c>
      <c r="H20" s="36" t="s">
        <v>29</v>
      </c>
      <c r="L20" s="16"/>
      <c r="M20" s="16"/>
    </row>
    <row r="21" spans="1:13" ht="19.5" customHeight="1">
      <c r="A21" s="46" t="s">
        <v>91</v>
      </c>
      <c r="B21" s="40" t="s">
        <v>94</v>
      </c>
      <c r="C21" s="69" t="s">
        <v>87</v>
      </c>
      <c r="D21" s="48">
        <v>1</v>
      </c>
      <c r="E21" s="49">
        <v>46427</v>
      </c>
      <c r="F21" s="40"/>
      <c r="G21" s="50">
        <v>1800</v>
      </c>
      <c r="H21" s="51">
        <f>G21*D21</f>
        <v>1800</v>
      </c>
      <c r="L21" s="16"/>
      <c r="M21" s="16"/>
    </row>
    <row r="22" spans="1:13" ht="19.5" customHeight="1">
      <c r="A22" s="46" t="s">
        <v>95</v>
      </c>
      <c r="B22" s="40" t="s">
        <v>96</v>
      </c>
      <c r="C22" s="69" t="s">
        <v>93</v>
      </c>
      <c r="D22" s="48">
        <v>1</v>
      </c>
      <c r="E22" s="49">
        <v>46770</v>
      </c>
      <c r="F22" s="40"/>
      <c r="G22" s="50">
        <v>1680</v>
      </c>
      <c r="H22" s="51">
        <f>G22*D22</f>
        <v>1680</v>
      </c>
      <c r="L22" s="16"/>
      <c r="M22" s="16"/>
    </row>
    <row r="23" spans="1:13" ht="18">
      <c r="A23" s="52"/>
      <c r="B23" s="53"/>
      <c r="C23" s="54"/>
      <c r="D23" s="55"/>
      <c r="E23" s="55"/>
      <c r="F23" s="56"/>
      <c r="G23" s="103" t="s">
        <v>30</v>
      </c>
      <c r="H23" s="58">
        <f>SUM(H21:H22)</f>
        <v>3480</v>
      </c>
    </row>
    <row r="24" spans="1:13" ht="18">
      <c r="A24" s="52"/>
      <c r="B24" s="53"/>
      <c r="C24" s="54"/>
      <c r="D24" s="55"/>
      <c r="E24" s="55"/>
      <c r="F24" s="56"/>
      <c r="G24" s="57" t="s">
        <v>31</v>
      </c>
      <c r="H24" s="59">
        <f>+H23*0.12</f>
        <v>417.59999999999997</v>
      </c>
    </row>
    <row r="25" spans="1:13" ht="18">
      <c r="A25" s="52"/>
      <c r="B25" s="53"/>
      <c r="C25" s="54"/>
      <c r="D25" s="55"/>
      <c r="E25" s="55"/>
      <c r="F25" s="56"/>
      <c r="G25" s="57" t="s">
        <v>32</v>
      </c>
      <c r="H25" s="59">
        <f>+H23+H24</f>
        <v>3897.6</v>
      </c>
    </row>
    <row r="26" spans="1:13" ht="15.75">
      <c r="A26"/>
      <c r="B26"/>
      <c r="C26"/>
    </row>
    <row r="27" spans="1:13" ht="15.75">
      <c r="A27"/>
      <c r="B27"/>
      <c r="C27"/>
    </row>
    <row r="28" spans="1:13" ht="15.75">
      <c r="A28" s="60"/>
      <c r="B28" s="60"/>
      <c r="C28" s="60"/>
    </row>
    <row r="29" spans="1:13" ht="15.75" thickBot="1">
      <c r="B29" s="61" t="s">
        <v>39</v>
      </c>
      <c r="C29" s="62"/>
    </row>
    <row r="30" spans="1:13" ht="15.75">
      <c r="B30" s="60"/>
      <c r="C30" s="60"/>
    </row>
    <row r="31" spans="1:13" ht="20.100000000000001" customHeight="1">
      <c r="B31" s="19"/>
      <c r="C31" s="19"/>
    </row>
    <row r="32" spans="1:13" ht="20.100000000000001" customHeight="1">
      <c r="B32" s="19"/>
      <c r="C32" s="19"/>
    </row>
    <row r="33" spans="1:3" ht="15.75" thickBot="1">
      <c r="B33" s="19" t="s">
        <v>40</v>
      </c>
      <c r="C33" s="63"/>
    </row>
    <row r="34" spans="1:3" ht="20.100000000000001" customHeight="1">
      <c r="B34" s="19"/>
      <c r="C34" s="19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15.75" thickBot="1">
      <c r="B37" s="19" t="s">
        <v>15</v>
      </c>
      <c r="C37" s="63"/>
    </row>
    <row r="38" spans="1:3" ht="20.100000000000001" customHeight="1">
      <c r="B38" s="19"/>
      <c r="C38" s="19"/>
    </row>
    <row r="39" spans="1:3" ht="20.100000000000001" customHeight="1">
      <c r="B39" s="19"/>
      <c r="C39" s="19"/>
    </row>
    <row r="40" spans="1:3" ht="15.75" thickBot="1">
      <c r="B40" s="19" t="s">
        <v>41</v>
      </c>
      <c r="C40" s="63"/>
    </row>
    <row r="41" spans="1:3" ht="20.100000000000001" customHeight="1">
      <c r="B41" s="19"/>
      <c r="C41" s="19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15.75" thickBot="1">
      <c r="B44" s="19" t="s">
        <v>16</v>
      </c>
      <c r="C44" s="63"/>
    </row>
    <row r="45" spans="1:3" ht="20.100000000000001" customHeight="1">
      <c r="A45" s="19"/>
      <c r="B45" s="20"/>
      <c r="C45" s="19"/>
    </row>
  </sheetData>
  <mergeCells count="4">
    <mergeCell ref="C1:D1"/>
    <mergeCell ref="C2:D2"/>
    <mergeCell ref="L2:M3"/>
    <mergeCell ref="A8:B8"/>
  </mergeCells>
  <pageMargins left="0.70866141732283472" right="0.70866141732283472" top="0.74803149606299213" bottom="0.74803149606299213" header="0.31496062992125984" footer="0.31496062992125984"/>
  <pageSetup paperSize="9" scale="3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5B457-C919-40F4-8A6D-3679B9E4B2B1}">
  <dimension ref="A1:N46"/>
  <sheetViews>
    <sheetView view="pageBreakPreview" zoomScale="78" zoomScaleNormal="100" zoomScaleSheetLayoutView="78" workbookViewId="0">
      <selection activeCell="E32" sqref="E32"/>
    </sheetView>
  </sheetViews>
  <sheetFormatPr baseColWidth="10" defaultColWidth="11.42578125" defaultRowHeight="20.100000000000001" customHeight="1"/>
  <cols>
    <col min="1" max="1" width="22.42578125" style="6" customWidth="1"/>
    <col min="2" max="2" width="25.28515625" style="24" customWidth="1"/>
    <col min="3" max="3" width="64" style="22" customWidth="1"/>
    <col min="4" max="4" width="18.85546875" style="22" customWidth="1"/>
    <col min="5" max="5" width="24.42578125" style="22" customWidth="1"/>
    <col min="6" max="6" width="16.28515625" style="6" customWidth="1"/>
    <col min="7" max="7" width="19" style="6" customWidth="1"/>
    <col min="8" max="8" width="21.5703125" style="6" customWidth="1"/>
    <col min="9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customFormat="1" ht="15.75" thickBot="1">
      <c r="A1" s="26"/>
      <c r="B1" s="27"/>
      <c r="C1" s="145" t="s">
        <v>22</v>
      </c>
      <c r="D1" s="141" t="s">
        <v>21</v>
      </c>
      <c r="E1" s="142"/>
      <c r="F1" s="1"/>
      <c r="G1" s="1"/>
      <c r="H1" s="1"/>
      <c r="I1" s="1"/>
      <c r="J1" s="2"/>
      <c r="K1" s="3"/>
    </row>
    <row r="2" spans="1:14" customFormat="1" ht="24" thickBot="1">
      <c r="A2" s="32"/>
      <c r="B2" s="33"/>
      <c r="C2" s="146"/>
      <c r="D2" s="35" t="s">
        <v>24</v>
      </c>
      <c r="E2" s="34"/>
      <c r="F2" s="4"/>
      <c r="G2" s="4"/>
      <c r="H2" s="4"/>
      <c r="I2" s="4"/>
      <c r="J2" s="4"/>
      <c r="K2" s="4"/>
      <c r="L2" s="140"/>
      <c r="M2" s="140"/>
      <c r="N2" s="6"/>
    </row>
    <row r="3" spans="1:14" ht="16.5" thickBot="1">
      <c r="A3" s="32"/>
      <c r="B3" s="33"/>
      <c r="C3" s="143" t="s">
        <v>23</v>
      </c>
      <c r="D3" s="147" t="s">
        <v>25</v>
      </c>
      <c r="E3" s="148"/>
      <c r="L3" s="140"/>
      <c r="M3" s="140"/>
    </row>
    <row r="4" spans="1:14" ht="18.75" thickBot="1">
      <c r="A4" s="28"/>
      <c r="B4" s="29"/>
      <c r="C4" s="144"/>
      <c r="D4" s="149" t="s">
        <v>26</v>
      </c>
      <c r="E4" s="150"/>
      <c r="L4" s="5"/>
      <c r="M4" s="5"/>
    </row>
    <row r="5" spans="1:14" ht="15.75">
      <c r="A5" s="10"/>
      <c r="B5" s="10"/>
      <c r="C5" s="10"/>
      <c r="D5" s="10"/>
      <c r="E5" s="10"/>
      <c r="L5" s="5"/>
      <c r="M5" s="5"/>
    </row>
    <row r="6" spans="1:14" ht="15.75">
      <c r="A6" s="8" t="s">
        <v>0</v>
      </c>
      <c r="B6" s="8"/>
      <c r="C6" s="9">
        <f ca="1">NOW()</f>
        <v>45322.747956018517</v>
      </c>
      <c r="D6" s="8" t="s">
        <v>1</v>
      </c>
      <c r="E6" s="31">
        <v>20240100130</v>
      </c>
      <c r="L6" s="5"/>
      <c r="M6" s="5"/>
    </row>
    <row r="7" spans="1:14" ht="16.5" thickBot="1">
      <c r="A7" s="10"/>
      <c r="B7" s="10"/>
      <c r="C7" s="10"/>
      <c r="D7" s="10"/>
      <c r="E7" s="10"/>
      <c r="L7" s="5"/>
      <c r="M7" s="5"/>
    </row>
    <row r="8" spans="1:14" ht="16.5" thickBot="1">
      <c r="A8" s="8" t="s">
        <v>2</v>
      </c>
      <c r="B8" s="8"/>
      <c r="C8" s="37" t="s">
        <v>33</v>
      </c>
      <c r="D8" s="12" t="s">
        <v>3</v>
      </c>
      <c r="E8" s="39">
        <v>990050368001</v>
      </c>
      <c r="L8" s="5"/>
      <c r="M8" s="5"/>
    </row>
    <row r="9" spans="1:14" ht="16.5" thickBot="1">
      <c r="A9" s="10"/>
      <c r="B9" s="10"/>
      <c r="C9" s="10"/>
      <c r="D9" s="10"/>
      <c r="E9" s="10"/>
      <c r="L9" s="5"/>
      <c r="M9" s="5"/>
    </row>
    <row r="10" spans="1:14" ht="16.5" thickBot="1">
      <c r="A10" s="138" t="s">
        <v>19</v>
      </c>
      <c r="B10" s="139"/>
      <c r="C10" s="37" t="s">
        <v>33</v>
      </c>
      <c r="D10" s="12" t="s">
        <v>20</v>
      </c>
      <c r="E10" s="30" t="s">
        <v>35</v>
      </c>
      <c r="L10" s="5"/>
      <c r="M10" s="5"/>
    </row>
    <row r="11" spans="1:14" ht="16.5" thickBot="1">
      <c r="A11" s="10"/>
      <c r="B11" s="10"/>
      <c r="C11" s="10"/>
      <c r="D11" s="10"/>
      <c r="E11" s="10"/>
      <c r="L11" s="42"/>
      <c r="M11" s="42"/>
    </row>
    <row r="12" spans="1:14" ht="32.25" thickBot="1">
      <c r="A12" s="8" t="s">
        <v>4</v>
      </c>
      <c r="B12" s="8"/>
      <c r="C12" s="38" t="s">
        <v>34</v>
      </c>
      <c r="D12" s="12" t="s">
        <v>5</v>
      </c>
      <c r="E12" s="11" t="s">
        <v>27</v>
      </c>
      <c r="L12" s="42"/>
      <c r="M12" s="42"/>
    </row>
    <row r="13" spans="1:14" ht="15.75">
      <c r="A13" s="10"/>
      <c r="B13" s="10"/>
      <c r="C13" s="10"/>
      <c r="D13" s="10"/>
      <c r="E13" s="10"/>
      <c r="L13" s="43"/>
      <c r="M13" s="43"/>
    </row>
    <row r="14" spans="1:14" ht="15.75">
      <c r="A14" s="8" t="s">
        <v>6</v>
      </c>
      <c r="B14" s="8"/>
      <c r="C14" s="9">
        <v>45320</v>
      </c>
      <c r="D14" s="12" t="s">
        <v>7</v>
      </c>
      <c r="E14" s="13" t="s">
        <v>46</v>
      </c>
      <c r="L14" s="43"/>
      <c r="M14" s="43"/>
    </row>
    <row r="15" spans="1:14" ht="15.75">
      <c r="A15" s="10"/>
      <c r="B15" s="10"/>
      <c r="C15" s="10"/>
      <c r="D15" s="10"/>
      <c r="E15" s="10"/>
      <c r="L15" s="43"/>
      <c r="M15" s="43"/>
    </row>
    <row r="16" spans="1:14" ht="15.75">
      <c r="A16" s="8" t="s">
        <v>8</v>
      </c>
      <c r="B16" s="8"/>
      <c r="C16" s="11" t="s">
        <v>43</v>
      </c>
      <c r="D16" s="14"/>
      <c r="E16" s="15"/>
      <c r="L16" s="43"/>
      <c r="M16" s="43"/>
    </row>
    <row r="17" spans="1:13" ht="15.75">
      <c r="A17" s="10"/>
      <c r="B17" s="10"/>
      <c r="C17" s="10"/>
      <c r="D17" s="10"/>
      <c r="E17" s="10"/>
      <c r="L17" s="16"/>
      <c r="M17" s="16"/>
    </row>
    <row r="18" spans="1:13" ht="15.75">
      <c r="A18" s="8" t="s">
        <v>9</v>
      </c>
      <c r="B18" s="8"/>
      <c r="C18" s="11"/>
      <c r="D18" s="12" t="s">
        <v>17</v>
      </c>
      <c r="E18" s="13"/>
      <c r="L18" s="16"/>
      <c r="M18" s="16"/>
    </row>
    <row r="19" spans="1:13" ht="15.75">
      <c r="A19" s="10"/>
      <c r="B19" s="10"/>
      <c r="C19" s="10"/>
      <c r="D19" s="10"/>
      <c r="E19" s="10"/>
      <c r="L19" s="16"/>
      <c r="M19" s="16"/>
    </row>
    <row r="20" spans="1:13" ht="15.75">
      <c r="A20" s="8" t="s">
        <v>18</v>
      </c>
      <c r="B20" s="8"/>
      <c r="C20" s="25"/>
      <c r="D20" s="17"/>
      <c r="E20" s="18"/>
      <c r="L20" s="16"/>
      <c r="M20" s="16"/>
    </row>
    <row r="21" spans="1:13" ht="20.100000000000001" customHeight="1">
      <c r="A21" s="19"/>
      <c r="B21" s="20"/>
      <c r="C21" s="19"/>
      <c r="D21" s="19"/>
      <c r="E21" s="19"/>
      <c r="L21" s="16"/>
      <c r="M21" s="16"/>
    </row>
    <row r="22" spans="1:13" ht="31.5">
      <c r="A22" s="44" t="s">
        <v>10</v>
      </c>
      <c r="B22" s="21" t="s">
        <v>11</v>
      </c>
      <c r="C22" s="21" t="s">
        <v>12</v>
      </c>
      <c r="D22" s="21" t="s">
        <v>13</v>
      </c>
      <c r="E22" s="44" t="s">
        <v>37</v>
      </c>
      <c r="F22" s="45" t="s">
        <v>14</v>
      </c>
      <c r="G22" s="36" t="s">
        <v>28</v>
      </c>
      <c r="H22" s="36" t="s">
        <v>29</v>
      </c>
      <c r="L22" s="16"/>
      <c r="M22" s="16"/>
    </row>
    <row r="23" spans="1:13" ht="19.5" customHeight="1">
      <c r="A23" s="46" t="s">
        <v>78</v>
      </c>
      <c r="B23" s="41" t="s">
        <v>79</v>
      </c>
      <c r="C23" s="47" t="s">
        <v>38</v>
      </c>
      <c r="D23" s="48">
        <v>1</v>
      </c>
      <c r="E23" s="49" t="s">
        <v>80</v>
      </c>
      <c r="F23" s="40"/>
      <c r="G23" s="50">
        <v>1140</v>
      </c>
      <c r="H23" s="51">
        <f>G23*D23</f>
        <v>1140</v>
      </c>
      <c r="L23" s="16"/>
      <c r="M23" s="16"/>
    </row>
    <row r="24" spans="1:13" ht="18">
      <c r="A24" s="52"/>
      <c r="B24" s="53"/>
      <c r="C24" s="54"/>
      <c r="D24" s="55"/>
      <c r="E24" s="55"/>
      <c r="F24" s="56"/>
      <c r="G24" s="57" t="s">
        <v>30</v>
      </c>
      <c r="H24" s="58">
        <f>SUM(H23:H23)</f>
        <v>1140</v>
      </c>
    </row>
    <row r="25" spans="1:13" ht="18">
      <c r="A25" s="52"/>
      <c r="B25" s="53"/>
      <c r="C25" s="54"/>
      <c r="D25" s="55"/>
      <c r="E25" s="55"/>
      <c r="F25" s="56"/>
      <c r="G25" s="57" t="s">
        <v>31</v>
      </c>
      <c r="H25" s="59">
        <f>+H24*0.12</f>
        <v>136.79999999999998</v>
      </c>
    </row>
    <row r="26" spans="1:13" ht="18">
      <c r="A26" s="52"/>
      <c r="B26" s="53"/>
      <c r="C26" s="54"/>
      <c r="D26" s="55"/>
      <c r="E26" s="55"/>
      <c r="F26" s="56"/>
      <c r="G26" s="57" t="s">
        <v>32</v>
      </c>
      <c r="H26" s="59">
        <f>+H24+H25</f>
        <v>1276.8</v>
      </c>
    </row>
    <row r="27" spans="1:13" ht="15.75">
      <c r="A27"/>
      <c r="B27"/>
      <c r="C27"/>
    </row>
    <row r="28" spans="1:13" ht="15.75">
      <c r="A28"/>
      <c r="B28"/>
      <c r="C28"/>
    </row>
    <row r="29" spans="1:13" ht="15.75">
      <c r="A29" s="60"/>
      <c r="B29" s="60"/>
      <c r="C29" s="60"/>
    </row>
    <row r="30" spans="1:13" ht="15.75" thickBot="1">
      <c r="B30" s="61" t="s">
        <v>39</v>
      </c>
      <c r="C30" s="62"/>
    </row>
    <row r="31" spans="1:13" ht="15.75">
      <c r="B31" s="60"/>
      <c r="C31" s="60"/>
    </row>
    <row r="32" spans="1:13" ht="20.100000000000001" customHeight="1">
      <c r="B32" s="19"/>
      <c r="C32" s="19"/>
    </row>
    <row r="33" spans="1:3" ht="20.100000000000001" customHeight="1">
      <c r="B33" s="19"/>
      <c r="C33" s="19"/>
    </row>
    <row r="34" spans="1:3" ht="15.75" thickBot="1">
      <c r="B34" s="19" t="s">
        <v>40</v>
      </c>
      <c r="C34" s="63"/>
    </row>
    <row r="35" spans="1:3" ht="20.100000000000001" customHeight="1">
      <c r="B35" s="19"/>
      <c r="C35" s="19"/>
    </row>
    <row r="36" spans="1:3" ht="20.100000000000001" customHeight="1">
      <c r="B36" s="19"/>
      <c r="C36" s="19"/>
    </row>
    <row r="37" spans="1:3" ht="20.100000000000001" customHeight="1">
      <c r="B37" s="19"/>
      <c r="C37" s="19"/>
    </row>
    <row r="38" spans="1:3" ht="15.75" thickBot="1">
      <c r="B38" s="19" t="s">
        <v>15</v>
      </c>
      <c r="C38" s="63"/>
    </row>
    <row r="39" spans="1:3" ht="20.100000000000001" customHeight="1">
      <c r="B39" s="19"/>
      <c r="C39" s="19"/>
    </row>
    <row r="40" spans="1:3" ht="20.100000000000001" customHeight="1">
      <c r="B40" s="19"/>
      <c r="C40" s="19"/>
    </row>
    <row r="41" spans="1:3" ht="15.75" thickBot="1">
      <c r="B41" s="19" t="s">
        <v>41</v>
      </c>
      <c r="C41" s="63"/>
    </row>
    <row r="42" spans="1:3" ht="20.100000000000001" customHeight="1">
      <c r="B42" s="19"/>
      <c r="C42" s="19"/>
    </row>
    <row r="43" spans="1:3" ht="20.100000000000001" customHeight="1">
      <c r="B43" s="19"/>
      <c r="C43" s="19"/>
    </row>
    <row r="44" spans="1:3" ht="20.100000000000001" customHeight="1">
      <c r="B44" s="19"/>
      <c r="C44" s="19"/>
    </row>
    <row r="45" spans="1:3" ht="15.75" thickBot="1">
      <c r="B45" s="19" t="s">
        <v>16</v>
      </c>
      <c r="C45" s="63"/>
    </row>
    <row r="46" spans="1:3" ht="20.100000000000001" customHeight="1">
      <c r="A46" s="19"/>
      <c r="B46" s="20"/>
      <c r="C46" s="19"/>
    </row>
  </sheetData>
  <mergeCells count="7">
    <mergeCell ref="A10:B10"/>
    <mergeCell ref="L2:M3"/>
    <mergeCell ref="C1:C2"/>
    <mergeCell ref="D1:E1"/>
    <mergeCell ref="C3:C4"/>
    <mergeCell ref="D3:E3"/>
    <mergeCell ref="D4:E4"/>
  </mergeCells>
  <pageMargins left="0.31496062992125984" right="0.31496062992125984" top="0.74803149606299213" bottom="0.74803149606299213" header="0.31496062992125984" footer="0.31496062992125984"/>
  <pageSetup paperSize="9" scale="45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15CC</vt:lpstr>
      <vt:lpstr>10CC</vt:lpstr>
      <vt:lpstr>INJERTO</vt:lpstr>
      <vt:lpstr>'10CC'!Área_de_impresión</vt:lpstr>
      <vt:lpstr>Hoja1!Área_de_impresión</vt:lpstr>
      <vt:lpstr>INJERTO!Área_de_impresión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2024-01-30T19:50:51Z</cp:lastPrinted>
  <dcterms:created xsi:type="dcterms:W3CDTF">2023-01-26T13:28:36Z</dcterms:created>
  <dcterms:modified xsi:type="dcterms:W3CDTF">2024-01-31T22:58:25Z</dcterms:modified>
</cp:coreProperties>
</file>