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9F284FC-6767-4764-AB3A-3652C65830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15CC" sheetId="3" r:id="rId2"/>
    <sheet name="10CC" sheetId="4" r:id="rId3"/>
    <sheet name="INJERTO" sheetId="2" r:id="rId4"/>
  </sheets>
  <definedNames>
    <definedName name="_xlnm.Print_Area" localSheetId="2">'10CC'!$A$1:$H$44</definedName>
    <definedName name="_xlnm.Print_Area" localSheetId="0">Hoja1!$A$2:$G$91</definedName>
    <definedName name="_xlnm.Print_Area" localSheetId="3">INJERTO!$A$1:$H$45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H22" i="4" l="1"/>
  <c r="H21" i="4"/>
  <c r="H23" i="4" s="1"/>
  <c r="C4" i="4"/>
  <c r="H22" i="3"/>
  <c r="H21" i="3"/>
  <c r="H23" i="3" s="1"/>
  <c r="C4" i="3"/>
  <c r="B48" i="1"/>
  <c r="H24" i="4" l="1"/>
  <c r="H25" i="4" s="1"/>
  <c r="H24" i="3"/>
  <c r="H25" i="3" s="1"/>
  <c r="C6" i="2"/>
  <c r="G26" i="1"/>
  <c r="G25" i="1"/>
  <c r="G24" i="1"/>
  <c r="G33" i="1" l="1"/>
  <c r="G34" i="1" s="1"/>
  <c r="G35" i="1" s="1"/>
  <c r="H23" i="2" l="1"/>
  <c r="H24" i="2" l="1"/>
  <c r="H25" i="2" l="1"/>
  <c r="H26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9676FB6-6172-46B7-A6BA-310D85A08A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6E93E69-BACC-4041-BA1C-49393E1B00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01DC4B69-3BAB-46D0-8526-5644CB7692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8F13A9C-5F3E-4B16-A1FF-7B9FC219A41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EC75D9CC-1961-4060-8263-B49346539F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967B21F-BB5C-4DB7-83F1-314B2DE388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<sst xmlns="http://schemas.openxmlformats.org/spreadsheetml/2006/main" count="219" uniqueCount="100">
  <si>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</si>
  <si>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</si>
  <si>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</si>
  <si>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</si>
  <si>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</si>
  <si>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</si>
  <si>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</si>
  <si>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</si>
  <si>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</si>
  <si>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</si>
  <si>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</si>
  <si>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</si>
  <si>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</si>
  <si>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</si>
  <si>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</si>
  <si>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</si>
  <si>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</si>
  <si>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</si>
  <si>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</si>
  <si>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</si>
  <si>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</si>
  <si>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</si>
  <si>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</si>
  <si>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</si>
  <si>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</si>
  <si>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</si>
  <si>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</si>
  <si>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</si>
  <si>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</si>
  <si>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</si>
  <si>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</si>
  <si>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</si>
  <si>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</si>
  <si>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</si>
  <si>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</si>
  <si>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</si>
  <si>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LAS BATERIAS NO SE ESTERILIZAN </t>
  </si>
  <si>
    <t>FECHA CADUCIDAD</t>
  </si>
  <si>
    <t>INJERTO OSEO CORTICO ESPONJOSO DE 05 CC</t>
  </si>
  <si>
    <t>ENTREGADO</t>
  </si>
  <si>
    <t>RECIBIDO</t>
  </si>
  <si>
    <t>VERIFICADO</t>
  </si>
  <si>
    <t>ADAPTADORES ANCLAJE RAPIDO</t>
  </si>
  <si>
    <t>DR. VARGAS</t>
  </si>
  <si>
    <t>1:00PM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</si>
  <si>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</si>
  <si>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</si>
  <si>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</si>
  <si>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</si>
  <si>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</si>
  <si>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</si>
  <si>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</si>
  <si>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</si>
  <si>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2.0*250mm ACERO</t>
  </si>
  <si>
    <t xml:space="preserve">SUBTOTAL </t>
  </si>
  <si>
    <t>IVA 12%</t>
  </si>
  <si>
    <t>TOTAL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</si>
  <si>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</si>
  <si>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</si>
  <si>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</si>
  <si>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</si>
  <si>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</si>
  <si>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</si>
  <si>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</si>
  <si>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</si>
  <si>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</si>
  <si>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</si>
  <si>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</si>
  <si>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</si>
  <si>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</si>
  <si>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</si>
  <si>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08A024</t>
  </si>
  <si>
    <t>0340770067</t>
  </si>
  <si>
    <t>02/24/2028</t>
  </si>
  <si>
    <t xml:space="preserve">CONTENEDOR </t>
  </si>
  <si>
    <t>Edicion: 00</t>
  </si>
  <si>
    <t>INJERTO OSEO CORTICO ESPONJOSO 15.0CC</t>
  </si>
  <si>
    <t>PP01</t>
  </si>
  <si>
    <t>2305M-POS-006</t>
  </si>
  <si>
    <t xml:space="preserve">INJERTO OSEO PUTTY DE 01 CC </t>
  </si>
  <si>
    <t>HC-C3-15-D</t>
  </si>
  <si>
    <t>MORA220269-014</t>
  </si>
  <si>
    <t>INJERTO OSEO CORTICO ESPONJOSO 10.0CC</t>
  </si>
  <si>
    <t>TDN22076-018</t>
  </si>
  <si>
    <t>HC-C1A-10-D</t>
  </si>
  <si>
    <t>LOPA22071568-012</t>
  </si>
  <si>
    <t>4:00PM</t>
  </si>
  <si>
    <t>DR. PARRA</t>
  </si>
  <si>
    <t xml:space="preserve">SAQUICELA MARTINEZ TADEO EZEQUIEL </t>
  </si>
  <si>
    <t>0962907341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</si>
  <si>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</si>
  <si>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</si>
  <si>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</si>
  <si>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</si>
  <si>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</si>
  <si>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</si>
  <si>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185.770</t>
  </si>
  <si>
    <t xml:space="preserve">DOBLADORAS DE PLACA </t>
  </si>
  <si>
    <t>PINZA CORTADOR DE PINES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</si>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</sst>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6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8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7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7" applyNumberFormat="1" applyFont="1" applyFill="1" applyBorder="1" applyAlignment="1">
      <alignment horizontal="right"/>
    </xf>
    <xf numFmtId="168" fontId="6" fillId="0" borderId="1" xfId="7" applyNumberFormat="1" applyFont="1" applyFill="1" applyBorder="1" applyAlignment="1">
      <alignment horizontal="right"/>
    </xf>
    <xf numFmtId="0" fontId="30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" xfId="1" applyNumberFormat="1" applyFont="1" applyBorder="1" applyAlignment="1">
      <alignment wrapText="1"/>
    </xf>
    <xf numFmtId="4" fontId="13" fillId="0" borderId="16" xfId="37" applyNumberFormat="1" applyFont="1" applyBorder="1" applyAlignment="1"/>
    <xf numFmtId="4" fontId="13" fillId="0" borderId="1" xfId="37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4" fontId="13" fillId="0" borderId="0" xfId="1" applyNumberFormat="1" applyFont="1" applyAlignment="1">
      <alignment wrapText="1"/>
    </xf>
    <xf numFmtId="4" fontId="13" fillId="0" borderId="0" xfId="37" applyNumberFormat="1" applyFont="1" applyBorder="1" applyAlignment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2" fillId="0" borderId="0" xfId="1" applyFont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0" fillId="2" borderId="17" xfId="0" applyFont="1" applyFill="1" applyBorder="1" applyAlignment="1">
      <alignment horizontal="left" vertical="center"/>
    </xf>
    <xf numFmtId="0" fontId="20" fillId="0" borderId="8" xfId="1" applyFont="1" applyBorder="1"/>
    <xf numFmtId="0" fontId="15" fillId="0" borderId="16" xfId="0" applyFont="1" applyBorder="1" applyAlignment="1">
      <alignment horizontal="right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</cellXfs>
  <cellStyles count="73">
    <cellStyle name="Millares 2" xfId="13" xr:uid="{00000000-0005-0000-0000-000000000000}"/>
    <cellStyle name="Moneda [0] 2" xfId="7" xr:uid="{00000000-0005-0000-0000-000002000000}"/>
    <cellStyle name="Moneda [0] 2 2" xfId="18" xr:uid="{00000000-0005-0000-0000-000003000000}"/>
    <cellStyle name="Moneda [0] 2 2 2" xfId="59" xr:uid="{F55C4B3F-EFF1-4E5D-9708-07DF6317158A}"/>
    <cellStyle name="Moneda [0] 2 3" xfId="17" xr:uid="{00000000-0005-0000-0000-000004000000}"/>
    <cellStyle name="Moneda [0] 2 3 2" xfId="53" xr:uid="{0CF1DFA4-3194-4ED1-9238-2F73E079800E}"/>
    <cellStyle name="Moneda [0] 2 4" xfId="49" xr:uid="{50253A12-D6B0-405D-8E90-40B6ACF50290}"/>
    <cellStyle name="Moneda [0] 3" xfId="12" xr:uid="{00000000-0005-0000-0000-000005000000}"/>
    <cellStyle name="Moneda [0] 3 2" xfId="44" xr:uid="{00000000-0005-0000-0000-000006000000}"/>
    <cellStyle name="Moneda [0] 3 3" xfId="58" xr:uid="{B7869E21-B8FB-42DA-8F0B-66D20398AB82}"/>
    <cellStyle name="Moneda [0] 4" xfId="16" xr:uid="{00000000-0005-0000-0000-000007000000}"/>
    <cellStyle name="Moneda [0] 4 2" xfId="52" xr:uid="{C3DA98C2-19CD-40BA-B508-598BE05DD8F6}"/>
    <cellStyle name="Moneda 10" xfId="23" xr:uid="{00000000-0005-0000-0000-000008000000}"/>
    <cellStyle name="Moneda 10 2" xfId="64" xr:uid="{40809594-0A5D-4485-837A-27292BBE1C86}"/>
    <cellStyle name="Moneda 11" xfId="24" xr:uid="{00000000-0005-0000-0000-000009000000}"/>
    <cellStyle name="Moneda 11 2" xfId="65" xr:uid="{7A988B7C-6CD6-40C0-B7EE-D6F7F0E23440}"/>
    <cellStyle name="Moneda 12" xfId="25" xr:uid="{00000000-0005-0000-0000-00000A000000}"/>
    <cellStyle name="Moneda 12 2" xfId="66" xr:uid="{5E0BD0D9-CE4B-45B1-8CE1-EA5AF18AB978}"/>
    <cellStyle name="Moneda 13" xfId="26" xr:uid="{00000000-0005-0000-0000-00000B000000}"/>
    <cellStyle name="Moneda 13 2" xfId="67" xr:uid="{93365400-D3CB-4000-8222-CEBCAF5753BC}"/>
    <cellStyle name="Moneda 14" xfId="21" xr:uid="{00000000-0005-0000-0000-00000C000000}"/>
    <cellStyle name="Moneda 14 2" xfId="62" xr:uid="{7917B2D5-8BB7-4222-9BBC-44EC9D94B74C}"/>
    <cellStyle name="Moneda 15" xfId="27" xr:uid="{00000000-0005-0000-0000-00000D000000}"/>
    <cellStyle name="Moneda 15 2" xfId="68" xr:uid="{E5FE9E48-5A3A-4F49-842B-AB256DCAC6BB}"/>
    <cellStyle name="Moneda 16" xfId="28" xr:uid="{00000000-0005-0000-0000-00000E000000}"/>
    <cellStyle name="Moneda 16 2" xfId="69" xr:uid="{4D726BC6-A76A-4D0C-803F-D14E66CE8484}"/>
    <cellStyle name="Moneda 17" xfId="29" xr:uid="{00000000-0005-0000-0000-00000F000000}"/>
    <cellStyle name="Moneda 17 2" xfId="70" xr:uid="{6B3CE348-3C26-4262-A4DF-E2A37FD2A79A}"/>
    <cellStyle name="Moneda 18" xfId="30" xr:uid="{00000000-0005-0000-0000-000010000000}"/>
    <cellStyle name="Moneda 18 2" xfId="71" xr:uid="{782BA555-B1EE-4922-A900-1F2AC6CBA9EE}"/>
    <cellStyle name="Moneda 19" xfId="37" xr:uid="{00000000-0005-0000-0000-000011000000}"/>
    <cellStyle name="Moneda 19 2" xfId="41" xr:uid="{00000000-0005-0000-0000-000012000000}"/>
    <cellStyle name="Moneda 2" xfId="3" xr:uid="{00000000-0005-0000-0000-000013000000}"/>
    <cellStyle name="Moneda 2 2" xfId="19" xr:uid="{00000000-0005-0000-0000-000014000000}"/>
    <cellStyle name="Moneda 2 2 2" xfId="60" xr:uid="{A6E1AFE2-4D75-455D-9F1C-CE0B4FEABF79}"/>
    <cellStyle name="Moneda 2 3" xfId="31" xr:uid="{00000000-0005-0000-0000-000015000000}"/>
    <cellStyle name="Moneda 2 3 2" xfId="36" xr:uid="{00000000-0005-0000-0000-000016000000}"/>
    <cellStyle name="Moneda 2 4" xfId="32" xr:uid="{00000000-0005-0000-0000-000017000000}"/>
    <cellStyle name="Moneda 2 5" xfId="33" xr:uid="{00000000-0005-0000-0000-000018000000}"/>
    <cellStyle name="Moneda 2 6" xfId="45" xr:uid="{00000000-0005-0000-0000-000019000000}"/>
    <cellStyle name="Moneda 2 7" xfId="47" xr:uid="{443873AD-690A-4C5C-A184-2218D04D78B6}"/>
    <cellStyle name="Moneda 2 8" xfId="57" xr:uid="{FD0D9E65-7FCA-4D07-B9E9-36CE821C348E}"/>
    <cellStyle name="Moneda 20" xfId="46" xr:uid="{B70FD1A8-5121-4835-9BC1-34A90148C411}"/>
    <cellStyle name="Moneda 20 2" xfId="48" xr:uid="{EC2C505F-A9EE-4EBD-9091-B9E6A3307319}"/>
    <cellStyle name="Moneda 21" xfId="72" xr:uid="{F55948D9-ED2F-4BB8-BCB4-EFDAE4276273}"/>
    <cellStyle name="Moneda 3" xfId="8" xr:uid="{00000000-0005-0000-0000-00001A000000}"/>
    <cellStyle name="Moneda 3 2" xfId="2" xr:uid="{00000000-0005-0000-0000-00001B000000}"/>
    <cellStyle name="Moneda 3 2 2" xfId="6" xr:uid="{00000000-0005-0000-0000-00001C000000}"/>
    <cellStyle name="Moneda 3 2 3" xfId="9" xr:uid="{00000000-0005-0000-0000-00001D000000}"/>
    <cellStyle name="Moneda 3 2 4" xfId="35" xr:uid="{00000000-0005-0000-0000-00001E000000}"/>
    <cellStyle name="Moneda 3 3" xfId="34" xr:uid="{00000000-0005-0000-0000-00001F000000}"/>
    <cellStyle name="Moneda 3 4" xfId="56" xr:uid="{21D524A1-3278-4C0F-B4B9-91F6DE5D4048}"/>
    <cellStyle name="Moneda 4" xfId="20" xr:uid="{00000000-0005-0000-0000-000020000000}"/>
    <cellStyle name="Moneda 4 2" xfId="61" xr:uid="{5D9F7BC0-842D-4FF2-9A38-85FFBB69DBAD}"/>
    <cellStyle name="Moneda 5" xfId="15" xr:uid="{00000000-0005-0000-0000-000021000000}"/>
    <cellStyle name="Moneda 5 2" xfId="51" xr:uid="{1A73EA0F-E147-4CBE-948D-89FFAB47CFF4}"/>
    <cellStyle name="Moneda 6" xfId="10" xr:uid="{00000000-0005-0000-0000-000022000000}"/>
    <cellStyle name="Moneda 6 2" xfId="39" xr:uid="{00000000-0005-0000-0000-000023000000}"/>
    <cellStyle name="Moneda 6 3" xfId="43" xr:uid="{00000000-0005-0000-0000-000024000000}"/>
    <cellStyle name="Moneda 6 4" xfId="50" xr:uid="{0AA6D41E-F02F-4913-9435-5EB5634EBDA3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7 4" xfId="54" xr:uid="{F03CC617-9955-4B16-B107-403AAC2EA93F}"/>
    <cellStyle name="Moneda 8" xfId="14" xr:uid="{00000000-0005-0000-0000-000028000000}"/>
    <cellStyle name="Moneda 8 2" xfId="55" xr:uid="{7D1C317D-C7F1-4C5F-8D73-25EC0A3F1443}"/>
    <cellStyle name="Moneda 9" xfId="22" xr:uid="{00000000-0005-0000-0000-000029000000}"/>
    <cellStyle name="Moneda 9 2" xfId="63" xr:uid="{06E0F804-2A3C-4341-8AE1-CF6B0D067CD1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1FA257ED-BC10-4D75-9488-718E5D95A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77B17F41-AB3E-4E40-9AEF-276ECA3B1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357B1C11-8DD5-4F7B-8509-E1817557AB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5EE55D77-0AF5-484E-BCAD-7040ED42E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4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5" t="s">
        <v>24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9">
        <f ca="1">NOW()</f>
        <v>45321.67825960648</v>
      </c>
      <c r="D7" s="8" t="s">
        <v>1</v>
      </c>
      <c r="E7" s="31">
        <v>20240100137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7" t="s">
        <v>33</v>
      </c>
      <c r="D9" s="12" t="s">
        <v>3</v>
      </c>
      <c r="E9" s="3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8" t="s">
        <v>19</v>
      </c>
      <c r="B11" s="99"/>
      <c r="C11" s="37" t="s">
        <v>33</v>
      </c>
      <c r="D11" s="12" t="s">
        <v>20</v>
      </c>
      <c r="E11" s="30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8" t="s">
        <v>34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45322</v>
      </c>
      <c r="D15" s="12" t="s">
        <v>7</v>
      </c>
      <c r="E15" s="13" t="s">
        <v>86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87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88</v>
      </c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 t="s">
        <v>89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6" t="s">
        <v>28</v>
      </c>
      <c r="G23" s="36" t="s">
        <v>29</v>
      </c>
      <c r="L23" s="16"/>
      <c r="M23" s="16"/>
    </row>
    <row r="24" spans="1:13" ht="20.100000000000001" customHeight="1">
      <c r="A24" s="115" t="s">
        <v>90</v>
      </c>
      <c r="B24" s="116">
        <v>2306000617</v>
      </c>
      <c r="C24" s="117" t="s">
        <v>91</v>
      </c>
      <c r="D24" s="118">
        <v>8</v>
      </c>
      <c r="E24" s="66"/>
      <c r="F24" s="50">
        <v>25</v>
      </c>
      <c r="G24" s="50">
        <f t="shared" ref="G24:G31" si="0">+D24*F24</f>
        <v>200</v>
      </c>
      <c r="L24" s="16"/>
      <c r="M24" s="16"/>
    </row>
    <row r="25" spans="1:13" ht="20.100000000000001" customHeight="1">
      <c r="A25" s="115" t="s">
        <v>92</v>
      </c>
      <c r="B25" s="116">
        <v>2306000617</v>
      </c>
      <c r="C25" s="117" t="s">
        <v>93</v>
      </c>
      <c r="D25" s="118">
        <v>5</v>
      </c>
      <c r="E25" s="66"/>
      <c r="F25" s="50">
        <v>25</v>
      </c>
      <c r="G25" s="50">
        <f t="shared" si="0"/>
        <v>125</v>
      </c>
      <c r="L25" s="16"/>
      <c r="M25" s="16"/>
    </row>
    <row r="26" spans="1:13" ht="20.100000000000001" customHeight="1">
      <c r="A26" s="115" t="s">
        <v>94</v>
      </c>
      <c r="B26" s="116">
        <v>201226140</v>
      </c>
      <c r="C26" s="117" t="s">
        <v>95</v>
      </c>
      <c r="D26" s="118">
        <v>10</v>
      </c>
      <c r="E26" s="66"/>
      <c r="F26" s="50">
        <v>25</v>
      </c>
      <c r="G26" s="50">
        <f t="shared" si="0"/>
        <v>250</v>
      </c>
      <c r="L26" s="16"/>
      <c r="M26" s="16"/>
    </row>
    <row r="27" spans="1:13" ht="20.100000000000001" customHeight="1">
      <c r="A27" s="115" t="s">
        <v>45</v>
      </c>
      <c r="B27" s="116">
        <v>2306000619</v>
      </c>
      <c r="C27" s="117" t="s">
        <v>46</v>
      </c>
      <c r="D27" s="118">
        <v>10</v>
      </c>
      <c r="E27" s="66"/>
      <c r="F27" s="50">
        <v>25</v>
      </c>
      <c r="G27" s="50">
        <f t="shared" si="0"/>
        <v>250</v>
      </c>
      <c r="L27" s="16"/>
      <c r="M27" s="16"/>
    </row>
    <row r="28" spans="1:13" ht="20.100000000000001" customHeight="1">
      <c r="A28" s="115" t="s">
        <v>47</v>
      </c>
      <c r="B28" s="116">
        <v>2306000620</v>
      </c>
      <c r="C28" s="117" t="s">
        <v>48</v>
      </c>
      <c r="D28" s="118">
        <v>10</v>
      </c>
      <c r="E28" s="66"/>
      <c r="F28" s="50">
        <v>25</v>
      </c>
      <c r="G28" s="50">
        <f t="shared" si="0"/>
        <v>250</v>
      </c>
      <c r="L28" s="16"/>
      <c r="M28" s="16"/>
    </row>
    <row r="29" spans="1:13" ht="20.100000000000001" customHeight="1">
      <c r="A29" s="115" t="s">
        <v>49</v>
      </c>
      <c r="B29" s="116">
        <v>2306000621</v>
      </c>
      <c r="C29" s="117" t="s">
        <v>50</v>
      </c>
      <c r="D29" s="118">
        <v>8</v>
      </c>
      <c r="E29" s="65"/>
      <c r="F29" s="50">
        <v>25</v>
      </c>
      <c r="G29" s="50">
        <f t="shared" si="0"/>
        <v>200</v>
      </c>
      <c r="L29" s="16"/>
      <c r="M29" s="16"/>
    </row>
    <row r="30" spans="1:13" ht="20.100000000000001" customHeight="1">
      <c r="A30" s="115" t="s">
        <v>51</v>
      </c>
      <c r="B30" s="116">
        <v>2306000622</v>
      </c>
      <c r="C30" s="117" t="s">
        <v>52</v>
      </c>
      <c r="D30" s="118">
        <v>9</v>
      </c>
      <c r="E30" s="66"/>
      <c r="F30" s="50">
        <v>25</v>
      </c>
      <c r="G30" s="50">
        <f t="shared" si="0"/>
        <v>225</v>
      </c>
      <c r="L30" s="16"/>
      <c r="M30" s="16"/>
    </row>
    <row r="31" spans="1:13" ht="20.100000000000001" customHeight="1">
      <c r="A31" s="115" t="s">
        <v>96</v>
      </c>
      <c r="B31" s="116">
        <v>210127384</v>
      </c>
      <c r="C31" s="117" t="s">
        <v>53</v>
      </c>
      <c r="D31" s="118">
        <v>8</v>
      </c>
      <c r="E31" s="66"/>
      <c r="F31" s="50">
        <v>25</v>
      </c>
      <c r="G31" s="50">
        <f t="shared" si="0"/>
        <v>200</v>
      </c>
      <c r="L31" s="16"/>
      <c r="M31" s="16"/>
    </row>
    <row r="32" spans="1:13" ht="20.100000000000001" customHeight="1">
      <c r="A32" s="115"/>
      <c r="B32" s="116"/>
      <c r="C32" s="117"/>
      <c r="D32" s="119">
        <v>68</v>
      </c>
      <c r="E32" s="66"/>
      <c r="F32" s="50"/>
      <c r="G32" s="50"/>
      <c r="L32" s="16"/>
      <c r="M32" s="16"/>
    </row>
    <row r="33" spans="1:7" ht="20.100000000000001" customHeight="1">
      <c r="A33" s="19"/>
      <c r="B33" s="69"/>
      <c r="C33" s="70"/>
      <c r="D33" s="71"/>
      <c r="E33" s="19"/>
      <c r="F33" s="72" t="s">
        <v>54</v>
      </c>
      <c r="G33" s="73">
        <f>SUM(G24:G32)</f>
        <v>1700</v>
      </c>
    </row>
    <row r="34" spans="1:7" ht="20.100000000000001" customHeight="1">
      <c r="A34" s="19"/>
      <c r="B34" s="69"/>
      <c r="C34" s="70"/>
      <c r="D34" s="71"/>
      <c r="E34" s="19"/>
      <c r="F34" s="72" t="s">
        <v>55</v>
      </c>
      <c r="G34" s="74">
        <f>+G33*0.12</f>
        <v>204</v>
      </c>
    </row>
    <row r="35" spans="1:7" ht="20.100000000000001" customHeight="1">
      <c r="A35" s="71"/>
      <c r="B35" s="75"/>
      <c r="C35" s="76"/>
      <c r="D35" s="19"/>
      <c r="E35" s="19"/>
      <c r="F35" s="72" t="s">
        <v>56</v>
      </c>
      <c r="G35" s="74">
        <f>+G33+G34</f>
        <v>1904</v>
      </c>
    </row>
    <row r="36" spans="1:7" ht="20.100000000000001" customHeight="1">
      <c r="A36" s="71"/>
      <c r="B36" s="75"/>
      <c r="C36" s="76"/>
      <c r="D36" s="19"/>
      <c r="E36" s="19"/>
      <c r="F36" s="77"/>
      <c r="G36" s="78"/>
    </row>
    <row r="37" spans="1:7" ht="20.100000000000001" customHeight="1">
      <c r="A37" s="71"/>
      <c r="B37" s="75"/>
      <c r="C37" s="76"/>
      <c r="D37" s="19"/>
      <c r="E37" s="19"/>
      <c r="F37" s="77"/>
      <c r="G37" s="78"/>
    </row>
    <row r="38" spans="1:7" ht="20.100000000000001" customHeight="1">
      <c r="A38" s="19"/>
      <c r="B38" s="96">
        <v>2</v>
      </c>
      <c r="C38" s="97" t="s">
        <v>97</v>
      </c>
      <c r="D38" s="19"/>
      <c r="E38" s="19"/>
      <c r="F38" s="19"/>
      <c r="G38" s="19"/>
    </row>
    <row r="39" spans="1:7" ht="20.100000000000001" customHeight="1">
      <c r="A39" s="19"/>
      <c r="B39" s="68"/>
      <c r="C39" s="79"/>
      <c r="D39" s="19"/>
      <c r="E39" s="19"/>
      <c r="F39" s="19"/>
      <c r="G39" s="19"/>
    </row>
    <row r="40" spans="1:7" ht="20.100000000000001" customHeight="1">
      <c r="A40" s="60"/>
      <c r="B40" s="65">
        <v>1</v>
      </c>
      <c r="C40" s="80" t="s">
        <v>98</v>
      </c>
      <c r="D40" s="60"/>
      <c r="E40" s="60"/>
      <c r="F40" s="60"/>
      <c r="G40" s="60"/>
    </row>
    <row r="41" spans="1:7" ht="20.100000000000001" customHeight="1">
      <c r="A41" s="60"/>
      <c r="B41" s="65"/>
      <c r="C41" s="80"/>
      <c r="D41" s="60"/>
      <c r="E41" s="60"/>
      <c r="F41" s="60"/>
      <c r="G41" s="60"/>
    </row>
    <row r="42" spans="1:7" ht="20.100000000000001" customHeight="1">
      <c r="A42" s="60"/>
      <c r="B42" s="87">
        <v>1</v>
      </c>
      <c r="C42" s="88" t="s">
        <v>99</v>
      </c>
      <c r="D42" s="60"/>
      <c r="E42" s="60"/>
      <c r="F42" s="60"/>
      <c r="G42" s="60"/>
    </row>
    <row r="43" spans="1:7" ht="20.100000000000001" customHeight="1">
      <c r="A43" s="60"/>
      <c r="B43" s="87">
        <v>5</v>
      </c>
      <c r="C43" s="88" t="s">
        <v>42</v>
      </c>
      <c r="D43" s="60"/>
      <c r="E43" s="60"/>
      <c r="F43" s="60"/>
      <c r="G43" s="60"/>
    </row>
    <row r="44" spans="1:7" ht="20.100000000000001" customHeight="1">
      <c r="A44" s="60"/>
      <c r="B44" s="87">
        <v>1</v>
      </c>
      <c r="C44" s="88" t="s">
        <v>57</v>
      </c>
      <c r="D44" s="60"/>
      <c r="E44" s="60"/>
      <c r="F44" s="60"/>
      <c r="G44" s="60"/>
    </row>
    <row r="45" spans="1:7" ht="20.100000000000001" customHeight="1">
      <c r="A45" s="60"/>
      <c r="B45" s="87">
        <v>1</v>
      </c>
      <c r="C45" s="88" t="s">
        <v>58</v>
      </c>
      <c r="D45" s="60"/>
      <c r="E45" s="60"/>
      <c r="F45" s="60"/>
      <c r="G45" s="60"/>
    </row>
    <row r="46" spans="1:7" ht="20.100000000000001" customHeight="1">
      <c r="A46" s="60"/>
      <c r="B46" s="87">
        <v>1</v>
      </c>
      <c r="C46" s="88" t="s">
        <v>59</v>
      </c>
      <c r="D46" s="60"/>
      <c r="E46" s="60"/>
      <c r="F46" s="60"/>
      <c r="G46" s="60"/>
    </row>
    <row r="47" spans="1:7" ht="20.100000000000001" customHeight="1">
      <c r="A47" s="60"/>
      <c r="B47" s="89">
        <v>1</v>
      </c>
      <c r="C47" s="90" t="s">
        <v>74</v>
      </c>
      <c r="D47" s="60"/>
      <c r="E47" s="60"/>
      <c r="F47" s="60"/>
      <c r="G47" s="60"/>
    </row>
    <row r="48" spans="1:7" ht="20.100000000000001" customHeight="1">
      <c r="A48" s="60"/>
      <c r="B48" s="91">
        <f>SUM(B42:B47)</f>
        <v>10</v>
      </c>
      <c r="C48" s="92"/>
      <c r="D48" s="60"/>
      <c r="E48" s="60"/>
      <c r="F48" s="60"/>
      <c r="G48" s="60"/>
    </row>
    <row r="49" spans="1:7" ht="20.100000000000001" customHeight="1">
      <c r="A49" s="60"/>
      <c r="B49" s="65"/>
      <c r="C49" s="80"/>
      <c r="D49" s="60"/>
      <c r="E49" s="60"/>
      <c r="F49" s="60"/>
      <c r="G49" s="60"/>
    </row>
    <row r="50" spans="1:7" ht="20.100000000000001" customHeight="1">
      <c r="A50"/>
      <c r="B50"/>
      <c r="C50"/>
      <c r="D50"/>
      <c r="E50"/>
      <c r="F50"/>
      <c r="G50"/>
    </row>
    <row r="51" spans="1:7" ht="20.100000000000001" customHeight="1">
      <c r="A51"/>
      <c r="B51"/>
      <c r="C51"/>
      <c r="D51"/>
      <c r="E51"/>
      <c r="F51"/>
      <c r="G51"/>
    </row>
    <row r="52" spans="1:7" ht="20.100000000000001" customHeight="1">
      <c r="A52"/>
      <c r="B52" s="64" t="s">
        <v>60</v>
      </c>
      <c r="C52" s="81" t="s">
        <v>61</v>
      </c>
      <c r="D52"/>
      <c r="E52"/>
      <c r="F52"/>
      <c r="G52"/>
    </row>
    <row r="53" spans="1:7" ht="20.100000000000001" customHeight="1">
      <c r="A53" s="60"/>
      <c r="B53" s="82"/>
      <c r="C53" s="81" t="s">
        <v>62</v>
      </c>
      <c r="D53" s="60"/>
      <c r="E53" s="60"/>
      <c r="F53" s="60"/>
      <c r="G53" s="60"/>
    </row>
    <row r="54" spans="1:7" ht="20.100000000000001" customHeight="1">
      <c r="A54" s="60"/>
      <c r="B54" s="82"/>
      <c r="C54" s="81" t="s">
        <v>63</v>
      </c>
      <c r="D54" s="60"/>
      <c r="E54" s="60"/>
      <c r="F54" s="60"/>
      <c r="G54" s="60"/>
    </row>
    <row r="55" spans="1:7" ht="20.100000000000001" customHeight="1">
      <c r="A55" s="61"/>
      <c r="B55" s="82"/>
      <c r="C55" s="81" t="s">
        <v>64</v>
      </c>
      <c r="D55" s="83"/>
      <c r="E55" s="83"/>
      <c r="F55" s="83"/>
      <c r="G55" s="83"/>
    </row>
    <row r="56" spans="1:7" ht="20.100000000000001" customHeight="1">
      <c r="A56" s="60"/>
      <c r="B56" s="82"/>
      <c r="C56" s="81" t="s">
        <v>36</v>
      </c>
      <c r="D56" s="83"/>
      <c r="E56" s="83"/>
      <c r="F56" s="83"/>
      <c r="G56" s="83"/>
    </row>
    <row r="57" spans="1:7" ht="20.100000000000001" customHeight="1">
      <c r="A57" s="19"/>
      <c r="B57" s="82"/>
      <c r="C57" s="81"/>
      <c r="D57" s="19"/>
      <c r="E57" s="19"/>
      <c r="F57" s="19"/>
      <c r="G57" s="19"/>
    </row>
    <row r="58" spans="1:7" ht="20.100000000000001" customHeight="1">
      <c r="A58" s="19"/>
      <c r="B58" s="84" t="s">
        <v>20</v>
      </c>
      <c r="C58" s="85" t="s">
        <v>65</v>
      </c>
      <c r="D58" s="19"/>
      <c r="E58" s="19"/>
      <c r="F58" s="19"/>
      <c r="G58" s="19"/>
    </row>
    <row r="59" spans="1:7" ht="20.100000000000001" customHeight="1">
      <c r="A59" s="19"/>
      <c r="B59" s="84"/>
      <c r="C59" s="85" t="s">
        <v>66</v>
      </c>
      <c r="D59" s="19"/>
      <c r="E59" s="19"/>
      <c r="F59" s="19"/>
      <c r="G59" s="19"/>
    </row>
    <row r="60" spans="1:7" ht="20.100000000000001" customHeight="1">
      <c r="A60" s="19"/>
      <c r="B60" s="84"/>
      <c r="C60" s="85" t="s">
        <v>67</v>
      </c>
      <c r="D60" s="19"/>
      <c r="E60" s="19"/>
      <c r="F60" s="19"/>
      <c r="G60" s="19"/>
    </row>
    <row r="61" spans="1:7" ht="20.100000000000001" customHeight="1">
      <c r="A61" s="19"/>
      <c r="B61" s="23"/>
      <c r="C61" s="86"/>
      <c r="D61" s="19"/>
      <c r="E61" s="19"/>
      <c r="F61" s="19"/>
      <c r="G61" s="19"/>
    </row>
    <row r="62" spans="1:7" ht="20.100000000000001" customHeight="1">
      <c r="A62" s="19"/>
      <c r="B62" s="23"/>
      <c r="C62" s="86"/>
      <c r="D62" s="19"/>
      <c r="E62" s="19"/>
      <c r="F62" s="19"/>
      <c r="G62" s="19"/>
    </row>
    <row r="63" spans="1:7" ht="20.100000000000001" customHeight="1">
      <c r="A63" s="19"/>
      <c r="B63" s="19"/>
      <c r="C63" s="20"/>
      <c r="D63" s="19"/>
      <c r="E63" s="19"/>
      <c r="F63" s="19"/>
      <c r="G63" s="19"/>
    </row>
    <row r="64" spans="1:7" ht="20.100000000000001" customHeight="1">
      <c r="A64" s="19"/>
      <c r="B64" s="20"/>
      <c r="C64" s="20"/>
      <c r="D64" s="19"/>
      <c r="E64" s="19"/>
      <c r="F64" s="19"/>
      <c r="G64" s="19"/>
    </row>
    <row r="65" spans="1:7" ht="20.100000000000001" customHeight="1">
      <c r="A65" s="19"/>
      <c r="B65" s="20"/>
      <c r="C65" s="20"/>
      <c r="D65" s="19"/>
      <c r="E65" s="19"/>
      <c r="F65" s="19"/>
      <c r="G65" s="19"/>
    </row>
    <row r="66" spans="1:7" ht="20.100000000000001" customHeight="1" thickBot="1">
      <c r="A66" s="19"/>
      <c r="B66" s="19" t="s">
        <v>68</v>
      </c>
      <c r="C66" s="63"/>
      <c r="D66" s="19"/>
      <c r="E66" s="19"/>
      <c r="F66" s="19"/>
      <c r="G66" s="19"/>
    </row>
    <row r="67" spans="1:7" ht="20.100000000000001" customHeight="1">
      <c r="A67" s="19"/>
      <c r="B67" s="19"/>
      <c r="C67" s="19"/>
      <c r="D67" s="19"/>
      <c r="E67" s="19"/>
      <c r="F67" s="19"/>
      <c r="G67" s="19"/>
    </row>
    <row r="68" spans="1:7" ht="20.100000000000001" customHeight="1">
      <c r="A68" s="19"/>
      <c r="B68" s="19"/>
      <c r="C68" s="19"/>
      <c r="D68" s="19"/>
      <c r="E68" s="19"/>
      <c r="F68" s="19"/>
      <c r="G68" s="19"/>
    </row>
    <row r="69" spans="1:7" ht="20.100000000000001" customHeight="1" thickBot="1">
      <c r="A69" s="19"/>
      <c r="B69" s="19" t="s">
        <v>69</v>
      </c>
      <c r="C69" s="63"/>
      <c r="D69" s="19"/>
      <c r="E69" s="19"/>
      <c r="F69" s="19"/>
      <c r="G69" s="19"/>
    </row>
    <row r="70" spans="1:7" ht="20.100000000000001" customHeight="1">
      <c r="A70" s="19"/>
      <c r="B70" s="19"/>
      <c r="C70" s="19"/>
      <c r="D70" s="19"/>
      <c r="E70" s="19"/>
      <c r="F70" s="19"/>
      <c r="G70" s="19"/>
    </row>
    <row r="71" spans="1:7" ht="20.100000000000001" customHeight="1">
      <c r="A71" s="19"/>
      <c r="B71" s="19"/>
      <c r="C71" s="19"/>
      <c r="D71" s="19"/>
      <c r="E71" s="19"/>
      <c r="F71" s="19"/>
      <c r="G71" s="19"/>
    </row>
    <row r="72" spans="1:7" ht="20.100000000000001" customHeight="1">
      <c r="A72" s="19"/>
      <c r="B72" s="19"/>
      <c r="C72" s="19"/>
      <c r="D72" s="19"/>
      <c r="E72" s="19"/>
      <c r="F72" s="19"/>
      <c r="G72" s="19"/>
    </row>
    <row r="73" spans="1:7" ht="20.100000000000001" customHeight="1">
      <c r="A73" s="19"/>
      <c r="B73" s="19"/>
      <c r="C73" s="19"/>
      <c r="D73" s="19"/>
      <c r="E73" s="19"/>
      <c r="F73" s="19"/>
      <c r="G73" s="19"/>
    </row>
    <row r="74" spans="1:7" ht="20.100000000000001" customHeight="1" thickBot="1">
      <c r="A74" s="19"/>
      <c r="B74" s="19" t="s">
        <v>15</v>
      </c>
      <c r="C74" s="63"/>
      <c r="D74" s="19"/>
      <c r="E74" s="19"/>
      <c r="F74" s="19"/>
      <c r="G74" s="19"/>
    </row>
    <row r="75" spans="1:7" ht="20.100000000000001" customHeight="1">
      <c r="A75" s="19"/>
      <c r="B75" s="19"/>
      <c r="C75" s="19"/>
      <c r="D75" s="19"/>
      <c r="E75" s="19"/>
      <c r="F75" s="19"/>
      <c r="G75" s="19"/>
    </row>
    <row r="76" spans="1:7" ht="20.100000000000001" customHeight="1">
      <c r="A76" s="19"/>
      <c r="B76" s="19"/>
      <c r="C76" s="19"/>
      <c r="D76" s="19"/>
      <c r="E76" s="19"/>
      <c r="F76" s="19"/>
      <c r="G76" s="19"/>
    </row>
    <row r="77" spans="1:7" ht="20.100000000000001" customHeight="1" thickBot="1">
      <c r="A77" s="19"/>
      <c r="B77" s="19" t="s">
        <v>70</v>
      </c>
      <c r="C77" s="63"/>
      <c r="D77" s="19"/>
      <c r="E77" s="19"/>
      <c r="F77" s="19"/>
      <c r="G77" s="19"/>
    </row>
    <row r="78" spans="1:7" ht="20.100000000000001" customHeight="1">
      <c r="A78" s="19"/>
      <c r="B78" s="19"/>
      <c r="C78" s="19"/>
      <c r="D78" s="19"/>
      <c r="E78" s="19"/>
      <c r="F78" s="19"/>
      <c r="G78" s="19"/>
    </row>
    <row r="79" spans="1:7" ht="20.100000000000001" customHeight="1">
      <c r="A79" s="19"/>
      <c r="B79" s="19"/>
      <c r="C79" s="19"/>
      <c r="D79" s="19"/>
      <c r="E79" s="19"/>
      <c r="F79" s="19"/>
      <c r="G79" s="19"/>
    </row>
    <row r="80" spans="1:7" ht="20.100000000000001" customHeight="1" thickBot="1">
      <c r="A80" s="19"/>
      <c r="B80" s="19" t="s">
        <v>16</v>
      </c>
      <c r="C80" s="63"/>
      <c r="D80" s="19"/>
      <c r="E80" s="19"/>
      <c r="F80" s="19"/>
      <c r="G80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conditionalFormatting sqref="C4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574C-A478-49A5-98A4-321F1AC0C3A1}">
  <dimension ref="A1:N45"/>
  <sheetViews>
    <sheetView topLeftCell="A7" workbookViewId="0">
      <selection activeCell="C24" sqref="C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11" t="s">
        <v>22</v>
      </c>
      <c r="D1" s="112"/>
      <c r="E1" s="93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13" t="s">
        <v>23</v>
      </c>
      <c r="D2" s="114"/>
      <c r="E2" s="94" t="s">
        <v>75</v>
      </c>
      <c r="F2" s="4"/>
      <c r="G2" s="4"/>
      <c r="H2" s="4"/>
      <c r="I2" s="4"/>
      <c r="J2" s="4"/>
      <c r="K2" s="4"/>
      <c r="L2" s="100"/>
      <c r="M2" s="100"/>
      <c r="N2" s="6"/>
    </row>
    <row r="3" spans="1:14" ht="18">
      <c r="A3" s="7"/>
      <c r="B3" s="7"/>
      <c r="C3" s="7"/>
      <c r="D3" s="7"/>
      <c r="E3" s="7"/>
      <c r="L3" s="100"/>
      <c r="M3" s="100"/>
    </row>
    <row r="4" spans="1:14" ht="15.75">
      <c r="A4" s="8" t="s">
        <v>0</v>
      </c>
      <c r="B4" s="8"/>
      <c r="C4" s="9">
        <f ca="1">NOW()</f>
        <v>45321.67825960648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98" t="s">
        <v>19</v>
      </c>
      <c r="B8" s="99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2"/>
      <c r="M11" s="42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44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8</v>
      </c>
      <c r="B14" s="8"/>
      <c r="C14" s="11" t="s">
        <v>43</v>
      </c>
      <c r="D14" s="14"/>
      <c r="E14" s="15"/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9</v>
      </c>
      <c r="B16" s="8"/>
      <c r="C16" s="11"/>
      <c r="D16" s="12" t="s">
        <v>17</v>
      </c>
      <c r="E16" s="13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4" t="s">
        <v>10</v>
      </c>
      <c r="B20" s="21" t="s">
        <v>11</v>
      </c>
      <c r="C20" s="21" t="s">
        <v>12</v>
      </c>
      <c r="D20" s="21" t="s">
        <v>13</v>
      </c>
      <c r="E20" s="44" t="s">
        <v>37</v>
      </c>
      <c r="F20" s="45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6" t="s">
        <v>80</v>
      </c>
      <c r="B21" s="40" t="s">
        <v>81</v>
      </c>
      <c r="C21" s="67" t="s">
        <v>76</v>
      </c>
      <c r="D21" s="48">
        <v>1</v>
      </c>
      <c r="E21" s="49">
        <v>46257</v>
      </c>
      <c r="F21" s="40"/>
      <c r="G21" s="50">
        <v>1800</v>
      </c>
      <c r="H21" s="51">
        <f>G21*D21</f>
        <v>1800</v>
      </c>
      <c r="L21" s="16"/>
      <c r="M21" s="16"/>
    </row>
    <row r="22" spans="1:13" ht="19.5" customHeight="1">
      <c r="A22" s="46" t="s">
        <v>77</v>
      </c>
      <c r="B22" s="40" t="s">
        <v>78</v>
      </c>
      <c r="C22" s="67" t="s">
        <v>79</v>
      </c>
      <c r="D22" s="48">
        <v>1</v>
      </c>
      <c r="E22" s="49">
        <v>46159</v>
      </c>
      <c r="F22" s="40"/>
      <c r="G22" s="50">
        <v>720</v>
      </c>
      <c r="H22" s="51">
        <f>G22*D22</f>
        <v>720</v>
      </c>
      <c r="L22" s="16"/>
      <c r="M22" s="16"/>
    </row>
    <row r="23" spans="1:13" ht="18">
      <c r="A23" s="52"/>
      <c r="B23" s="53"/>
      <c r="C23" s="54"/>
      <c r="D23" s="55"/>
      <c r="E23" s="55"/>
      <c r="F23" s="56"/>
      <c r="G23" s="95" t="s">
        <v>30</v>
      </c>
      <c r="H23" s="58">
        <f>SUM(H21:H22)</f>
        <v>2520</v>
      </c>
    </row>
    <row r="24" spans="1:13" ht="18">
      <c r="A24" s="52"/>
      <c r="B24" s="53"/>
      <c r="C24" s="54"/>
      <c r="D24" s="55"/>
      <c r="E24" s="55"/>
      <c r="F24" s="56"/>
      <c r="G24" s="57" t="s">
        <v>31</v>
      </c>
      <c r="H24" s="59">
        <f>+H23*0.12</f>
        <v>302.39999999999998</v>
      </c>
    </row>
    <row r="25" spans="1:13" ht="18">
      <c r="A25" s="52"/>
      <c r="B25" s="53"/>
      <c r="C25" s="54"/>
      <c r="D25" s="55"/>
      <c r="E25" s="55"/>
      <c r="F25" s="56"/>
      <c r="G25" s="57" t="s">
        <v>32</v>
      </c>
      <c r="H25" s="59">
        <f>+H23+H24</f>
        <v>2822.4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0"/>
      <c r="B28" s="60"/>
      <c r="C28" s="60"/>
    </row>
    <row r="29" spans="1:13" ht="15.75" thickBot="1">
      <c r="B29" s="61" t="s">
        <v>39</v>
      </c>
      <c r="C29" s="62"/>
    </row>
    <row r="30" spans="1:13" ht="15.75">
      <c r="B30" s="60"/>
      <c r="C30" s="60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40</v>
      </c>
      <c r="C33" s="63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3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41</v>
      </c>
      <c r="C40" s="63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3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1DC-9E1B-4336-BAF6-54DDB74DEA42}">
  <dimension ref="A1:N45"/>
  <sheetViews>
    <sheetView view="pageBreakPreview" topLeftCell="A4" zoomScaleNormal="100" zoomScaleSheetLayoutView="100" workbookViewId="0">
      <selection activeCell="B24" sqref="B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11" t="s">
        <v>22</v>
      </c>
      <c r="D1" s="112"/>
      <c r="E1" s="93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13" t="s">
        <v>23</v>
      </c>
      <c r="D2" s="114"/>
      <c r="E2" s="94" t="s">
        <v>75</v>
      </c>
      <c r="F2" s="4"/>
      <c r="G2" s="4"/>
      <c r="H2" s="4"/>
      <c r="I2" s="4"/>
      <c r="J2" s="4"/>
      <c r="K2" s="4"/>
      <c r="L2" s="100"/>
      <c r="M2" s="100"/>
      <c r="N2" s="6"/>
    </row>
    <row r="3" spans="1:14" ht="18">
      <c r="A3" s="7"/>
      <c r="B3" s="7"/>
      <c r="C3" s="7"/>
      <c r="D3" s="7"/>
      <c r="E3" s="7"/>
      <c r="L3" s="100"/>
      <c r="M3" s="100"/>
    </row>
    <row r="4" spans="1:14" ht="15.75">
      <c r="A4" s="8" t="s">
        <v>0</v>
      </c>
      <c r="B4" s="8"/>
      <c r="C4" s="9">
        <f ca="1">NOW()</f>
        <v>45321.67825960648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98" t="s">
        <v>19</v>
      </c>
      <c r="B8" s="99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2"/>
      <c r="M11" s="42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44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8</v>
      </c>
      <c r="B14" s="8"/>
      <c r="C14" s="11" t="s">
        <v>43</v>
      </c>
      <c r="D14" s="14"/>
      <c r="E14" s="15"/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9</v>
      </c>
      <c r="B16" s="8"/>
      <c r="C16" s="11"/>
      <c r="D16" s="12" t="s">
        <v>17</v>
      </c>
      <c r="E16" s="13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4" t="s">
        <v>10</v>
      </c>
      <c r="B20" s="21" t="s">
        <v>11</v>
      </c>
      <c r="C20" s="21" t="s">
        <v>12</v>
      </c>
      <c r="D20" s="21" t="s">
        <v>13</v>
      </c>
      <c r="E20" s="44" t="s">
        <v>37</v>
      </c>
      <c r="F20" s="45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6" t="s">
        <v>80</v>
      </c>
      <c r="B21" s="40" t="s">
        <v>83</v>
      </c>
      <c r="C21" s="67" t="s">
        <v>76</v>
      </c>
      <c r="D21" s="48">
        <v>1</v>
      </c>
      <c r="E21" s="49">
        <v>46427</v>
      </c>
      <c r="F21" s="40"/>
      <c r="G21" s="50">
        <v>1800</v>
      </c>
      <c r="H21" s="51">
        <f>G21*D21</f>
        <v>1800</v>
      </c>
      <c r="L21" s="16"/>
      <c r="M21" s="16"/>
    </row>
    <row r="22" spans="1:13" ht="19.5" customHeight="1">
      <c r="A22" s="46" t="s">
        <v>84</v>
      </c>
      <c r="B22" s="40" t="s">
        <v>85</v>
      </c>
      <c r="C22" s="67" t="s">
        <v>82</v>
      </c>
      <c r="D22" s="48">
        <v>1</v>
      </c>
      <c r="E22" s="49">
        <v>46770</v>
      </c>
      <c r="F22" s="40"/>
      <c r="G22" s="50">
        <v>1680</v>
      </c>
      <c r="H22" s="51">
        <f>G22*D22</f>
        <v>1680</v>
      </c>
      <c r="L22" s="16"/>
      <c r="M22" s="16"/>
    </row>
    <row r="23" spans="1:13" ht="18">
      <c r="A23" s="52"/>
      <c r="B23" s="53"/>
      <c r="C23" s="54"/>
      <c r="D23" s="55"/>
      <c r="E23" s="55"/>
      <c r="F23" s="56"/>
      <c r="G23" s="95" t="s">
        <v>30</v>
      </c>
      <c r="H23" s="58">
        <f>SUM(H21:H22)</f>
        <v>3480</v>
      </c>
    </row>
    <row r="24" spans="1:13" ht="18">
      <c r="A24" s="52"/>
      <c r="B24" s="53"/>
      <c r="C24" s="54"/>
      <c r="D24" s="55"/>
      <c r="E24" s="55"/>
      <c r="F24" s="56"/>
      <c r="G24" s="57" t="s">
        <v>31</v>
      </c>
      <c r="H24" s="59">
        <f>+H23*0.12</f>
        <v>417.59999999999997</v>
      </c>
    </row>
    <row r="25" spans="1:13" ht="18">
      <c r="A25" s="52"/>
      <c r="B25" s="53"/>
      <c r="C25" s="54"/>
      <c r="D25" s="55"/>
      <c r="E25" s="55"/>
      <c r="F25" s="56"/>
      <c r="G25" s="57" t="s">
        <v>32</v>
      </c>
      <c r="H25" s="59">
        <f>+H23+H24</f>
        <v>3897.6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0"/>
      <c r="B28" s="60"/>
      <c r="C28" s="60"/>
    </row>
    <row r="29" spans="1:13" ht="15.75" thickBot="1">
      <c r="B29" s="61" t="s">
        <v>39</v>
      </c>
      <c r="C29" s="62"/>
    </row>
    <row r="30" spans="1:13" ht="15.75">
      <c r="B30" s="60"/>
      <c r="C30" s="60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40</v>
      </c>
      <c r="C33" s="63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3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41</v>
      </c>
      <c r="C40" s="63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3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dimension ref="A1:N46"/>
  <sheetViews>
    <sheetView view="pageBreakPreview" zoomScale="78" zoomScaleNormal="100" zoomScaleSheetLayoutView="78" workbookViewId="0">
      <selection activeCell="E32" sqref="E32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6"/>
      <c r="B1" s="27"/>
      <c r="C1" s="105" t="s">
        <v>22</v>
      </c>
      <c r="D1" s="101" t="s">
        <v>21</v>
      </c>
      <c r="E1" s="102"/>
      <c r="F1" s="1"/>
      <c r="G1" s="1"/>
      <c r="H1" s="1"/>
      <c r="I1" s="1"/>
      <c r="J1" s="2"/>
      <c r="K1" s="3"/>
    </row>
    <row r="2" spans="1:14" customFormat="1" ht="24" thickBot="1">
      <c r="A2" s="32"/>
      <c r="B2" s="33"/>
      <c r="C2" s="106"/>
      <c r="D2" s="35" t="s">
        <v>24</v>
      </c>
      <c r="E2" s="34"/>
      <c r="F2" s="4"/>
      <c r="G2" s="4"/>
      <c r="H2" s="4"/>
      <c r="I2" s="4"/>
      <c r="J2" s="4"/>
      <c r="K2" s="4"/>
      <c r="L2" s="100"/>
      <c r="M2" s="100"/>
      <c r="N2" s="6"/>
    </row>
    <row r="3" spans="1:14" ht="16.5" thickBot="1">
      <c r="A3" s="32"/>
      <c r="B3" s="33"/>
      <c r="C3" s="103" t="s">
        <v>23</v>
      </c>
      <c r="D3" s="107" t="s">
        <v>25</v>
      </c>
      <c r="E3" s="108"/>
      <c r="L3" s="100"/>
      <c r="M3" s="100"/>
    </row>
    <row r="4" spans="1:14" ht="18.75" thickBot="1">
      <c r="A4" s="28"/>
      <c r="B4" s="29"/>
      <c r="C4" s="104"/>
      <c r="D4" s="109" t="s">
        <v>26</v>
      </c>
      <c r="E4" s="110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45321.67825960648</v>
      </c>
      <c r="D6" s="8" t="s">
        <v>1</v>
      </c>
      <c r="E6" s="31">
        <v>20240100130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37" t="s">
        <v>33</v>
      </c>
      <c r="D8" s="12" t="s">
        <v>3</v>
      </c>
      <c r="E8" s="39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98" t="s">
        <v>19</v>
      </c>
      <c r="B10" s="99"/>
      <c r="C10" s="37" t="s">
        <v>33</v>
      </c>
      <c r="D10" s="12" t="s">
        <v>20</v>
      </c>
      <c r="E10" s="30" t="s">
        <v>35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42"/>
      <c r="M11" s="42"/>
    </row>
    <row r="12" spans="1:14" ht="32.25" thickBot="1">
      <c r="A12" s="8" t="s">
        <v>4</v>
      </c>
      <c r="B12" s="8"/>
      <c r="C12" s="38" t="s">
        <v>34</v>
      </c>
      <c r="D12" s="12" t="s">
        <v>5</v>
      </c>
      <c r="E12" s="11" t="s">
        <v>27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6</v>
      </c>
      <c r="B14" s="8"/>
      <c r="C14" s="9">
        <v>45320</v>
      </c>
      <c r="D14" s="12" t="s">
        <v>7</v>
      </c>
      <c r="E14" s="13" t="s">
        <v>44</v>
      </c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8</v>
      </c>
      <c r="B16" s="8"/>
      <c r="C16" s="11" t="s">
        <v>43</v>
      </c>
      <c r="D16" s="14"/>
      <c r="E16" s="15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17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18</v>
      </c>
      <c r="B20" s="8"/>
      <c r="C20" s="25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44" t="s">
        <v>10</v>
      </c>
      <c r="B22" s="21" t="s">
        <v>11</v>
      </c>
      <c r="C22" s="21" t="s">
        <v>12</v>
      </c>
      <c r="D22" s="21" t="s">
        <v>13</v>
      </c>
      <c r="E22" s="44" t="s">
        <v>37</v>
      </c>
      <c r="F22" s="45" t="s">
        <v>14</v>
      </c>
      <c r="G22" s="36" t="s">
        <v>28</v>
      </c>
      <c r="H22" s="36" t="s">
        <v>29</v>
      </c>
      <c r="L22" s="16"/>
      <c r="M22" s="16"/>
    </row>
    <row r="23" spans="1:13" ht="19.5" customHeight="1">
      <c r="A23" s="46" t="s">
        <v>71</v>
      </c>
      <c r="B23" s="41" t="s">
        <v>72</v>
      </c>
      <c r="C23" s="47" t="s">
        <v>38</v>
      </c>
      <c r="D23" s="48">
        <v>1</v>
      </c>
      <c r="E23" s="49" t="s">
        <v>73</v>
      </c>
      <c r="F23" s="40"/>
      <c r="G23" s="50">
        <v>1140</v>
      </c>
      <c r="H23" s="51">
        <f>G23*D23</f>
        <v>1140</v>
      </c>
      <c r="L23" s="16"/>
      <c r="M23" s="16"/>
    </row>
    <row r="24" spans="1:13" ht="18">
      <c r="A24" s="52"/>
      <c r="B24" s="53"/>
      <c r="C24" s="54"/>
      <c r="D24" s="55"/>
      <c r="E24" s="55"/>
      <c r="F24" s="56"/>
      <c r="G24" s="57" t="s">
        <v>30</v>
      </c>
      <c r="H24" s="58">
        <f>SUM(H23:H23)</f>
        <v>1140</v>
      </c>
    </row>
    <row r="25" spans="1:13" ht="18">
      <c r="A25" s="52"/>
      <c r="B25" s="53"/>
      <c r="C25" s="54"/>
      <c r="D25" s="55"/>
      <c r="E25" s="55"/>
      <c r="F25" s="56"/>
      <c r="G25" s="57" t="s">
        <v>31</v>
      </c>
      <c r="H25" s="59">
        <f>+H24*0.12</f>
        <v>136.79999999999998</v>
      </c>
    </row>
    <row r="26" spans="1:13" ht="18">
      <c r="A26" s="52"/>
      <c r="B26" s="53"/>
      <c r="C26" s="54"/>
      <c r="D26" s="55"/>
      <c r="E26" s="55"/>
      <c r="F26" s="56"/>
      <c r="G26" s="57" t="s">
        <v>32</v>
      </c>
      <c r="H26" s="59">
        <f>+H24+H25</f>
        <v>1276.8</v>
      </c>
    </row>
    <row r="27" spans="1:13" ht="15.75">
      <c r="A27"/>
      <c r="B27"/>
      <c r="C27"/>
    </row>
    <row r="28" spans="1:13" ht="15.75">
      <c r="A28"/>
      <c r="B28"/>
      <c r="C28"/>
    </row>
    <row r="29" spans="1:13" ht="15.75">
      <c r="A29" s="60"/>
      <c r="B29" s="60"/>
      <c r="C29" s="60"/>
    </row>
    <row r="30" spans="1:13" ht="15.75" thickBot="1">
      <c r="B30" s="61" t="s">
        <v>39</v>
      </c>
      <c r="C30" s="62"/>
    </row>
    <row r="31" spans="1:13" ht="15.75">
      <c r="B31" s="60"/>
      <c r="C31" s="60"/>
    </row>
    <row r="32" spans="1:13" ht="20.100000000000001" customHeight="1">
      <c r="B32" s="19"/>
      <c r="C32" s="19"/>
    </row>
    <row r="33" spans="1:3" ht="20.100000000000001" customHeight="1">
      <c r="B33" s="19"/>
      <c r="C33" s="19"/>
    </row>
    <row r="34" spans="1:3" ht="15.75" thickBot="1">
      <c r="B34" s="19" t="s">
        <v>40</v>
      </c>
      <c r="C34" s="63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15.75" thickBot="1">
      <c r="B38" s="19" t="s">
        <v>15</v>
      </c>
      <c r="C38" s="63"/>
    </row>
    <row r="39" spans="1:3" ht="20.100000000000001" customHeight="1">
      <c r="B39" s="19"/>
      <c r="C39" s="19"/>
    </row>
    <row r="40" spans="1:3" ht="20.100000000000001" customHeight="1">
      <c r="B40" s="19"/>
      <c r="C40" s="19"/>
    </row>
    <row r="41" spans="1:3" ht="15.75" thickBot="1">
      <c r="B41" s="19" t="s">
        <v>41</v>
      </c>
      <c r="C41" s="63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15.75" thickBot="1">
      <c r="B45" s="19" t="s">
        <v>16</v>
      </c>
      <c r="C45" s="63"/>
    </row>
    <row r="46" spans="1:3" ht="20.100000000000001" customHeight="1">
      <c r="A46" s="19"/>
      <c r="B46" s="20"/>
      <c r="C46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31496062992125984" right="0.31496062992125984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15CC</vt:lpstr>
      <vt:lpstr>10CC</vt:lpstr>
      <vt:lpstr>INJERTO</vt:lpstr>
      <vt:lpstr>'10CC'!Área_de_impresión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2024-01-30T21:17:53Z</cp:lastPrinted>
  <dcterms:created xsi:type="dcterms:W3CDTF">2023-01-26T13:28:36Z</dcterms:created>
  <dcterms:modified xsi:type="dcterms:W3CDTF">2024-01-30T21:17:54Z</dcterms:modified>
</cp:coreProperties>
</file>