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D1CFCF4-7578-4F79-8447-D71392B271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Hoja1!$A$2:$G$163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6" i="2"/>
  <c r="G68" i="1"/>
  <c r="G69" i="1"/>
  <c r="G70" i="1"/>
  <c r="G83" i="1" l="1"/>
  <c r="G73" i="1"/>
  <c r="G74" i="1"/>
  <c r="G75" i="1"/>
  <c r="G76" i="1"/>
  <c r="G77" i="1"/>
  <c r="G78" i="1"/>
  <c r="G79" i="1"/>
  <c r="G80" i="1"/>
  <c r="G81" i="1"/>
  <c r="G82" i="1"/>
  <c r="G71" i="1" l="1"/>
  <c r="G56" i="1"/>
  <c r="G55" i="1"/>
  <c r="H24" i="2" l="1"/>
  <c r="G23" i="2"/>
  <c r="H25" i="2" s="1"/>
  <c r="B125" i="1"/>
  <c r="B108" i="1"/>
  <c r="H26" i="2" l="1"/>
  <c r="H27" i="2" s="1"/>
  <c r="G29" i="1"/>
  <c r="G30" i="1"/>
  <c r="G31" i="1"/>
  <c r="G32" i="1"/>
  <c r="G34" i="1"/>
  <c r="G35" i="1"/>
  <c r="G50" i="1" l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25" i="1" l="1"/>
  <c r="G26" i="1"/>
  <c r="G27" i="1"/>
  <c r="G37" i="1"/>
  <c r="G39" i="1"/>
  <c r="G40" i="1"/>
  <c r="G43" i="1"/>
  <c r="G45" i="1"/>
  <c r="G46" i="1"/>
  <c r="G47" i="1"/>
  <c r="G49" i="1"/>
  <c r="G24" i="1"/>
  <c r="G84" i="1" l="1"/>
  <c r="G85" i="1" s="1"/>
  <c r="G86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BD282C59-70F8-481B-822C-2663100F9D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C113CFF3-7161-4325-BB6E-7DA816BEDFC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<sst xmlns="http://schemas.openxmlformats.org/spreadsheetml/2006/main" count="271" uniqueCount="223">
  <si>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</si>
  <si>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</si>
  <si>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</si>
  <si>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</si>
  <si>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</si>
  <si>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</si>
  <si>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</si>
  <si>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</si>
  <si>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</si>
  <si>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</si>
  <si>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</si>
  <si>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</si>
  <si>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</si>
  <si>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</si>
  <si>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</si>
  <si>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</si>
  <si>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</si>
  <si>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</si>
  <si>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</si>
  <si>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</si>
  <si>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</si>
  <si>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</si>
  <si>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</si>
  <si>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</si>
  <si>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</si>
  <si>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</si>
  <si>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</si>
  <si>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</si>
  <si>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</si>
  <si>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</si>
  <si>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</si>
  <si>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</si>
  <si>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</si>
  <si>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</si>
  <si>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</si>
  <si>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</si>
  <si>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</si>
  <si>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</si>
  <si>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</si>
  <si>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</si>
  <si>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</si>
  <si>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</si>
  <si>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</si>
  <si>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</si>
  <si>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</si>
  <si>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</si>
  <si>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</si>
  <si>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</si>
  <si>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</si>
  <si>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</si>
  <si>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</si>
  <si>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/>
  </si>
  <si>
    <t>MEDIDOR DE PROFUNDIDAD</t>
  </si>
  <si>
    <t>PINES</t>
  </si>
  <si>
    <t>SEPARADORES MINIHOMMAN FINOS</t>
  </si>
  <si>
    <t>100.212</t>
  </si>
  <si>
    <t>200518258</t>
  </si>
  <si>
    <t>TORNILLO CORTICAL 2.4*12mm ACERO</t>
  </si>
  <si>
    <t>100.214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</si>
  <si>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</si>
  <si>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</si>
  <si>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</si>
  <si>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</si>
  <si>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</si>
  <si>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</si>
  <si>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</si>
  <si>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</si>
  <si>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</si>
  <si>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</si>
  <si>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</si>
  <si>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</si>
  <si>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</si>
  <si>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</si>
  <si>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</si>
  <si>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TORNILLO CORTICAL 2.4*26mm ACERO</t>
  </si>
  <si>
    <t>100.228</t>
  </si>
  <si>
    <t>TORNILLO CORTICAL 2.4*28mm ACERO</t>
  </si>
  <si>
    <t>100.230</t>
  </si>
  <si>
    <t>TORNILLO CORTICAL 2.4*30mm ACERO</t>
  </si>
  <si>
    <t>TORNILLO DE BLOQUEO 2.4*12mm ACERO</t>
  </si>
  <si>
    <t>TORNILLO DE BLOQUEO 2.4*14mm ACERO</t>
  </si>
  <si>
    <t>TORNILLO DE BLOQUEO 2.4*16mm ACERO</t>
  </si>
  <si>
    <t>TORNILLO DE BLOQUEO 2.4*18mm ACERO</t>
  </si>
  <si>
    <t>TORNILLO DE BLOQUEO 2.4*20mm ACERO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</si>
  <si>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</si>
  <si>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</si>
  <si>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</si>
  <si>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</si>
  <si>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</si>
  <si>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>201225590</t>
  </si>
  <si>
    <t xml:space="preserve">TORNILLO DE BLOQUEO 2.4*28mm ACERO </t>
  </si>
  <si>
    <t>BROCAS 1.8</t>
  </si>
  <si>
    <t>DESCRIPCIÓN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</si>
  <si>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</si>
  <si>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</si>
  <si>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</si>
  <si>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</si>
  <si>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</si>
  <si>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</si>
  <si>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</si>
  <si>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</si>
  <si>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</si>
  <si>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</si>
  <si>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</si>
  <si>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</si>
  <si>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</si>
  <si>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</si>
  <si>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</si>
  <si>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</si>
  <si>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</si>
  <si>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</si>
  <si>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</si>
  <si>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</si>
  <si>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</si>
  <si>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</si>
  <si>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</si>
  <si>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</si>
  <si>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</si>
  <si>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</si>
  <si>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</si>
  <si>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</si>
  <si>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</si>
  <si>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</si>
  <si>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</si>
  <si>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</si>
  <si>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</si>
  <si>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</si>
  <si>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</si>
  <si>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</si>
  <si>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</si>
  <si>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SF-125.106</t>
  </si>
  <si>
    <t>N2306000655</t>
  </si>
  <si>
    <t>N2306000656</t>
  </si>
  <si>
    <t>N2306000657</t>
  </si>
  <si>
    <t>2306000641</t>
  </si>
  <si>
    <t xml:space="preserve">TORNILLO DE BLOQUEO 2.4*30mm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</si>
  <si>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</si>
  <si>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</si>
  <si>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</si>
  <si>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</si>
  <si>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</si>
  <si>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</si>
  <si>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</si>
  <si>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</si>
  <si>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</si>
  <si>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</si>
  <si>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</si>
  <si>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</si>
  <si>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</si>
  <si>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</si>
  <si>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</si>
  <si>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</si>
  <si>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</si>
  <si>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</si>
  <si>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</si>
  <si>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</si>
  <si>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MANGO EN T DE ANCLAJE RAPIDO</t>
  </si>
  <si>
    <t>SEPARADORES MINIHOMMAN ANCHOS</t>
  </si>
  <si>
    <t>SEPARADORES SENMMILER</t>
  </si>
  <si>
    <t>GUIAS DE BLOQUEO 1.5</t>
  </si>
  <si>
    <t>GUIAS DE BLOQUEO 1.8</t>
  </si>
  <si>
    <t>GUIAS DE BLOQUEO 2.0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</si>
  <si>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</si>
  <si>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</si>
  <si>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</si>
  <si>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</si>
  <si>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</si>
  <si>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</si>
  <si>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</si>
  <si>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</si>
  <si>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</si>
  <si>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</si>
  <si>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</si>
  <si>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</si>
  <si>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</si>
  <si>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FECHA CADUCIDAD</t>
  </si>
  <si>
    <t>A230153-707</t>
  </si>
  <si>
    <t xml:space="preserve">INJERTO OSEO PUTTY DE 1CC </t>
  </si>
  <si>
    <t>05A101</t>
  </si>
  <si>
    <t>INJERTO OSEO CORTICO ESPONJOSO DE 05 CC</t>
  </si>
  <si>
    <t>ENTREGADO</t>
  </si>
  <si>
    <t>RECIBIDO</t>
  </si>
  <si>
    <t>VERIFICADO</t>
  </si>
  <si>
    <t xml:space="preserve">CORTADOR DE PINES </t>
  </si>
  <si>
    <t>185.742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</si>
  <si>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</si>
  <si>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</si>
  <si>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</si>
  <si>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</si>
  <si>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</si>
  <si>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</si>
  <si>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</si>
  <si>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</si>
  <si>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</si>
  <si>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</si>
  <si>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</si>
  <si>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</si>
  <si>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DR. PARRALES</t>
  </si>
  <si>
    <t>MOTOR ACUULAN # 1</t>
  </si>
  <si>
    <t>ADAPTADORES ANCLAJE RAPIDO</t>
  </si>
  <si>
    <t>LLAVE JACOBS</t>
  </si>
  <si>
    <t>INTERCAMBIADOR BATERIA</t>
  </si>
  <si>
    <t xml:space="preserve">PLACA BLOQ. CUBITO DISTAL DORSAL *2.4 mm RECTA *5 ORIF. ACERO </t>
  </si>
  <si>
    <t xml:space="preserve">PLACA BLOQ. CUBITO DISTAL DORSAL *2.4 mm RECTA *6 ORIF. ACERO </t>
  </si>
  <si>
    <t>SF-100.212</t>
  </si>
  <si>
    <t>SF-100.214</t>
  </si>
  <si>
    <t>SF-100.216</t>
  </si>
  <si>
    <t>SF-100.218</t>
  </si>
  <si>
    <t>SF-100.220</t>
  </si>
  <si>
    <t>SF-100.222</t>
  </si>
  <si>
    <t>SF-100.224</t>
  </si>
  <si>
    <t>SF-100.226</t>
  </si>
  <si>
    <t>SF-100.228</t>
  </si>
  <si>
    <t>SF-100.230</t>
  </si>
  <si>
    <t>7:00AM</t>
  </si>
  <si>
    <t>0340770068</t>
  </si>
  <si>
    <t>DRA. BARREZUETA</t>
  </si>
  <si>
    <t>12:00MD</t>
  </si>
  <si>
    <t>200113945</t>
  </si>
  <si>
    <t>BATERIAS ACUULAN # 1 # 2</t>
  </si>
  <si>
    <t>CLAVIJA KIRSCHNER 0.8*200 mm ACERO</t>
  </si>
  <si>
    <t>185.117</t>
  </si>
  <si>
    <t>CLAVIJA KIRSCHNER 1.0*225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</si>
</sst>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 applyProtection="1">
      <alignment horizontal="center" wrapText="1"/>
      <protection locked="0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6" xfId="0" applyFont="1" applyBorder="1"/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0" fontId="12" fillId="0" borderId="1" xfId="0" applyNumberFormat="1" applyFont="1" applyBorder="1"/>
    <xf numFmtId="168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8" fontId="6" fillId="0" borderId="16" xfId="8" applyNumberFormat="1" applyFont="1" applyFill="1" applyBorder="1" applyAlignment="1">
      <alignment horizontal="right"/>
    </xf>
    <xf numFmtId="168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7" fillId="0" borderId="1" xfId="0" quotePrefix="1" applyNumberFormat="1" applyFont="1" applyBorder="1" applyAlignment="1" applyProtection="1">
      <alignment horizontal="center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51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0" xfId="47" xr:uid="{B70FD1A8-5121-4835-9BC1-34A90148C411}"/>
    <cellStyle name="Moneda 21" xfId="50" xr:uid="{34516436-DF63-4443-9890-15B63485B18E}"/>
    <cellStyle name="Moneda 22" xfId="49" xr:uid="{8A5F0385-EF37-48FF-A482-4D128377E7BF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28" t="s">
        <v>25</v>
      </c>
      <c r="D2" s="124" t="s">
        <v>24</v>
      </c>
      <c r="E2" s="12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29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6" t="s">
        <v>26</v>
      </c>
      <c r="D4" s="130" t="s">
        <v>28</v>
      </c>
      <c r="E4" s="13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27"/>
      <c r="D5" s="132" t="s">
        <v>29</v>
      </c>
      <c r="E5" s="133"/>
      <c r="F5" s="4"/>
      <c r="G5" s="4"/>
      <c r="H5" s="4"/>
      <c r="I5" s="4"/>
      <c r="J5" s="4"/>
      <c r="K5" s="4"/>
      <c r="L5" s="123"/>
      <c r="M5" s="123"/>
      <c r="N5" s="6"/>
    </row>
    <row r="6" spans="1:14" ht="20.100000000000001" customHeight="1">
      <c r="A6" s="7"/>
      <c r="B6" s="7"/>
      <c r="C6" s="7"/>
      <c r="D6" s="7"/>
      <c r="E6" s="7"/>
      <c r="L6" s="123"/>
      <c r="M6" s="123"/>
    </row>
    <row r="7" spans="1:14" ht="20.100000000000001" customHeight="1">
      <c r="A7" s="8" t="s">
        <v>0</v>
      </c>
      <c r="B7" s="8"/>
      <c r="C7" s="9">
        <f ca="1">NOW()</f>
        <v>45326.700408912038</v>
      </c>
      <c r="D7" s="8" t="s">
        <v>1</v>
      </c>
      <c r="E7" s="34">
        <v>20240200172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1" t="s">
        <v>22</v>
      </c>
      <c r="B11" s="122"/>
      <c r="C11" s="46" t="s">
        <v>36</v>
      </c>
      <c r="D11" s="12" t="s">
        <v>23</v>
      </c>
      <c r="E11" s="33" t="s">
        <v>39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45326.700408912038</v>
      </c>
      <c r="D15" s="12" t="s">
        <v>7</v>
      </c>
      <c r="E15" s="13" t="s">
        <v>217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216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09" t="s">
        <v>93</v>
      </c>
      <c r="B24" s="109" t="s">
        <v>94</v>
      </c>
      <c r="C24" s="99" t="s">
        <v>95</v>
      </c>
      <c r="D24" s="60">
        <v>1</v>
      </c>
      <c r="E24" s="60"/>
      <c r="F24" s="43">
        <v>480</v>
      </c>
      <c r="G24" s="43">
        <f t="shared" ref="G24:G83" si="0">D24*F24</f>
        <v>480</v>
      </c>
      <c r="L24" s="16"/>
      <c r="M24" s="16"/>
    </row>
    <row r="25" spans="1:13" ht="20.100000000000001" customHeight="1">
      <c r="A25" s="110" t="s">
        <v>96</v>
      </c>
      <c r="B25" s="110" t="s">
        <v>97</v>
      </c>
      <c r="C25" s="100" t="s">
        <v>98</v>
      </c>
      <c r="D25" s="60">
        <v>1</v>
      </c>
      <c r="E25" s="60"/>
      <c r="F25" s="43">
        <v>480</v>
      </c>
      <c r="G25" s="43">
        <f t="shared" si="0"/>
        <v>480</v>
      </c>
      <c r="L25" s="16"/>
      <c r="M25" s="16"/>
    </row>
    <row r="26" spans="1:13" ht="20.100000000000001" customHeight="1">
      <c r="A26" s="109" t="s">
        <v>99</v>
      </c>
      <c r="B26" s="109">
        <v>200113948</v>
      </c>
      <c r="C26" s="99" t="s">
        <v>100</v>
      </c>
      <c r="D26" s="60">
        <v>1</v>
      </c>
      <c r="E26" s="60"/>
      <c r="F26" s="43">
        <v>480</v>
      </c>
      <c r="G26" s="43">
        <f t="shared" si="0"/>
        <v>480</v>
      </c>
      <c r="L26" s="16"/>
      <c r="M26" s="16"/>
    </row>
    <row r="27" spans="1:13" ht="20.100000000000001" customHeight="1">
      <c r="A27" s="110" t="s">
        <v>101</v>
      </c>
      <c r="B27" s="110" t="s">
        <v>102</v>
      </c>
      <c r="C27" s="100" t="s">
        <v>103</v>
      </c>
      <c r="D27" s="60">
        <v>1</v>
      </c>
      <c r="E27" s="60"/>
      <c r="F27" s="43">
        <v>480</v>
      </c>
      <c r="G27" s="43">
        <f t="shared" si="0"/>
        <v>480</v>
      </c>
      <c r="L27" s="16"/>
      <c r="M27" s="16"/>
    </row>
    <row r="28" spans="1:13" ht="20.100000000000001" customHeight="1">
      <c r="A28" s="110" t="s">
        <v>51</v>
      </c>
      <c r="B28" s="110"/>
      <c r="C28" s="100"/>
      <c r="D28" s="101">
        <v>4</v>
      </c>
      <c r="E28" s="60"/>
      <c r="F28" s="43"/>
      <c r="G28" s="43"/>
      <c r="L28" s="16"/>
      <c r="M28" s="16"/>
    </row>
    <row r="29" spans="1:13" ht="20.100000000000001" customHeight="1">
      <c r="A29" s="109" t="s">
        <v>104</v>
      </c>
      <c r="B29" s="109" t="s">
        <v>105</v>
      </c>
      <c r="C29" s="99" t="s">
        <v>106</v>
      </c>
      <c r="D29" s="60">
        <v>1</v>
      </c>
      <c r="E29" s="60"/>
      <c r="F29" s="43">
        <v>480</v>
      </c>
      <c r="G29" s="43">
        <f t="shared" si="0"/>
        <v>480</v>
      </c>
      <c r="L29" s="16"/>
      <c r="M29" s="16"/>
    </row>
    <row r="30" spans="1:13" ht="20.100000000000001" customHeight="1">
      <c r="A30" s="110" t="s">
        <v>107</v>
      </c>
      <c r="B30" s="110" t="s">
        <v>218</v>
      </c>
      <c r="C30" s="100" t="s">
        <v>108</v>
      </c>
      <c r="D30" s="60">
        <v>1</v>
      </c>
      <c r="E30" s="60"/>
      <c r="F30" s="43">
        <v>480</v>
      </c>
      <c r="G30" s="43">
        <f t="shared" si="0"/>
        <v>480</v>
      </c>
      <c r="L30" s="16"/>
      <c r="M30" s="16"/>
    </row>
    <row r="31" spans="1:13" ht="20.100000000000001" customHeight="1">
      <c r="A31" s="109" t="s">
        <v>109</v>
      </c>
      <c r="B31" s="109" t="s">
        <v>110</v>
      </c>
      <c r="C31" s="99" t="s">
        <v>111</v>
      </c>
      <c r="D31" s="60">
        <v>1</v>
      </c>
      <c r="E31" s="60"/>
      <c r="F31" s="43">
        <v>480</v>
      </c>
      <c r="G31" s="43">
        <f t="shared" si="0"/>
        <v>480</v>
      </c>
      <c r="L31" s="16"/>
      <c r="M31" s="16"/>
    </row>
    <row r="32" spans="1:13" ht="20.100000000000001" customHeight="1">
      <c r="A32" s="110" t="s">
        <v>112</v>
      </c>
      <c r="B32" s="110" t="s">
        <v>113</v>
      </c>
      <c r="C32" s="100" t="s">
        <v>114</v>
      </c>
      <c r="D32" s="60">
        <v>1</v>
      </c>
      <c r="E32" s="60"/>
      <c r="F32" s="43">
        <v>480</v>
      </c>
      <c r="G32" s="43">
        <f t="shared" si="0"/>
        <v>480</v>
      </c>
      <c r="L32" s="16"/>
      <c r="M32" s="16"/>
    </row>
    <row r="33" spans="1:13" ht="20.100000000000001" customHeight="1">
      <c r="A33" s="110" t="s">
        <v>51</v>
      </c>
      <c r="B33" s="110"/>
      <c r="C33" s="100"/>
      <c r="D33" s="101">
        <v>4</v>
      </c>
      <c r="E33" s="60"/>
      <c r="F33" s="43"/>
      <c r="G33" s="43"/>
      <c r="L33" s="16"/>
      <c r="M33" s="16"/>
    </row>
    <row r="34" spans="1:13" ht="20.100000000000001" customHeight="1">
      <c r="A34" s="109" t="s">
        <v>115</v>
      </c>
      <c r="B34" s="109" t="s">
        <v>116</v>
      </c>
      <c r="C34" s="99" t="s">
        <v>117</v>
      </c>
      <c r="D34" s="60">
        <v>1</v>
      </c>
      <c r="E34" s="60"/>
      <c r="F34" s="43">
        <v>480</v>
      </c>
      <c r="G34" s="43">
        <f t="shared" si="0"/>
        <v>480</v>
      </c>
      <c r="L34" s="16"/>
      <c r="M34" s="16"/>
    </row>
    <row r="35" spans="1:13" ht="20.100000000000001" customHeight="1">
      <c r="A35" s="110" t="s">
        <v>118</v>
      </c>
      <c r="B35" s="110" t="s">
        <v>119</v>
      </c>
      <c r="C35" s="100" t="s">
        <v>120</v>
      </c>
      <c r="D35" s="60">
        <v>1</v>
      </c>
      <c r="E35" s="60"/>
      <c r="F35" s="43">
        <v>480</v>
      </c>
      <c r="G35" s="43">
        <f t="shared" si="0"/>
        <v>480</v>
      </c>
      <c r="L35" s="16"/>
      <c r="M35" s="16"/>
    </row>
    <row r="36" spans="1:13" ht="20.100000000000001" customHeight="1">
      <c r="A36" s="109" t="s">
        <v>121</v>
      </c>
      <c r="B36" s="109">
        <v>200112891</v>
      </c>
      <c r="C36" s="99" t="s">
        <v>122</v>
      </c>
      <c r="D36" s="60">
        <v>1</v>
      </c>
      <c r="E36" s="60"/>
      <c r="F36" s="43">
        <v>480</v>
      </c>
      <c r="G36" s="43"/>
      <c r="L36" s="16"/>
      <c r="M36" s="16"/>
    </row>
    <row r="37" spans="1:13" ht="20.100000000000001" customHeight="1">
      <c r="A37" s="110" t="s">
        <v>123</v>
      </c>
      <c r="B37" s="110">
        <v>200112893</v>
      </c>
      <c r="C37" s="100" t="s">
        <v>124</v>
      </c>
      <c r="D37" s="60">
        <v>1</v>
      </c>
      <c r="E37" s="60"/>
      <c r="F37" s="43">
        <v>480</v>
      </c>
      <c r="G37" s="43">
        <f t="shared" si="0"/>
        <v>480</v>
      </c>
      <c r="L37" s="16"/>
      <c r="M37" s="16"/>
    </row>
    <row r="38" spans="1:13" ht="20.100000000000001" customHeight="1">
      <c r="A38" s="110" t="s">
        <v>51</v>
      </c>
      <c r="B38" s="110"/>
      <c r="C38" s="100"/>
      <c r="D38" s="101">
        <v>4</v>
      </c>
      <c r="E38" s="60"/>
      <c r="F38" s="43"/>
      <c r="G38" s="43"/>
      <c r="L38" s="16"/>
      <c r="M38" s="16"/>
    </row>
    <row r="39" spans="1:13" ht="30.75" customHeight="1">
      <c r="A39" s="111" t="s">
        <v>125</v>
      </c>
      <c r="B39" s="64">
        <v>19035091</v>
      </c>
      <c r="C39" s="103" t="s">
        <v>126</v>
      </c>
      <c r="D39" s="60">
        <v>0</v>
      </c>
      <c r="E39" s="60"/>
      <c r="F39" s="43">
        <v>480</v>
      </c>
      <c r="G39" s="43">
        <f t="shared" si="0"/>
        <v>0</v>
      </c>
      <c r="L39" s="16"/>
      <c r="M39" s="16"/>
    </row>
    <row r="40" spans="1:13" ht="20.100000000000001" customHeight="1">
      <c r="A40" s="111" t="s">
        <v>127</v>
      </c>
      <c r="B40" s="64">
        <v>19035091</v>
      </c>
      <c r="C40" s="103" t="s">
        <v>128</v>
      </c>
      <c r="D40" s="60">
        <v>1</v>
      </c>
      <c r="E40" s="60"/>
      <c r="F40" s="43">
        <v>480</v>
      </c>
      <c r="G40" s="43">
        <f t="shared" si="0"/>
        <v>480</v>
      </c>
      <c r="L40" s="16"/>
      <c r="M40" s="16"/>
    </row>
    <row r="41" spans="1:13" ht="20.100000000000001" customHeight="1">
      <c r="A41" s="112" t="s">
        <v>51</v>
      </c>
      <c r="B41" s="55"/>
      <c r="C41" s="104"/>
      <c r="D41" s="105">
        <v>1</v>
      </c>
      <c r="E41" s="60"/>
      <c r="F41" s="43"/>
      <c r="G41" s="43"/>
      <c r="L41" s="16"/>
      <c r="M41" s="16"/>
    </row>
    <row r="42" spans="1:13" ht="20.100000000000001" customHeight="1">
      <c r="A42" s="113" t="s">
        <v>129</v>
      </c>
      <c r="B42" s="64">
        <v>190805984</v>
      </c>
      <c r="C42" s="103" t="s">
        <v>202</v>
      </c>
      <c r="D42" s="60">
        <v>1</v>
      </c>
      <c r="E42" s="60"/>
      <c r="F42" s="43">
        <v>480</v>
      </c>
      <c r="G42" s="43"/>
      <c r="L42" s="16"/>
      <c r="M42" s="16"/>
    </row>
    <row r="43" spans="1:13" ht="20.100000000000001" customHeight="1">
      <c r="A43" s="113" t="s">
        <v>130</v>
      </c>
      <c r="B43" s="64">
        <v>190805985</v>
      </c>
      <c r="C43" s="103" t="s">
        <v>203</v>
      </c>
      <c r="D43" s="60">
        <v>1</v>
      </c>
      <c r="E43" s="60"/>
      <c r="F43" s="43">
        <v>480</v>
      </c>
      <c r="G43" s="43">
        <f t="shared" si="0"/>
        <v>480</v>
      </c>
      <c r="L43" s="16"/>
      <c r="M43" s="16"/>
    </row>
    <row r="44" spans="1:13" ht="20.100000000000001" customHeight="1">
      <c r="A44" s="111" t="s">
        <v>51</v>
      </c>
      <c r="B44" s="64"/>
      <c r="C44" s="103"/>
      <c r="D44" s="101">
        <v>2</v>
      </c>
      <c r="E44" s="60"/>
      <c r="F44" s="43"/>
      <c r="G44" s="43"/>
      <c r="L44" s="16"/>
      <c r="M44" s="16"/>
    </row>
    <row r="45" spans="1:13" ht="20.100000000000001" customHeight="1">
      <c r="A45" s="61" t="s">
        <v>55</v>
      </c>
      <c r="B45" s="64" t="s">
        <v>56</v>
      </c>
      <c r="C45" s="59" t="s">
        <v>57</v>
      </c>
      <c r="D45" s="106">
        <v>2</v>
      </c>
      <c r="E45" s="60"/>
      <c r="F45" s="43">
        <v>14.88</v>
      </c>
      <c r="G45" s="43">
        <f t="shared" si="0"/>
        <v>29.76</v>
      </c>
      <c r="L45" s="16"/>
      <c r="M45" s="16"/>
    </row>
    <row r="46" spans="1:13" ht="20.100000000000001" customHeight="1">
      <c r="A46" s="61" t="s">
        <v>58</v>
      </c>
      <c r="B46" s="64">
        <v>221153331</v>
      </c>
      <c r="C46" s="59" t="s">
        <v>59</v>
      </c>
      <c r="D46" s="106">
        <v>2</v>
      </c>
      <c r="E46" s="60"/>
      <c r="F46" s="43">
        <v>14.88</v>
      </c>
      <c r="G46" s="43">
        <f t="shared" si="0"/>
        <v>29.76</v>
      </c>
      <c r="L46" s="16"/>
      <c r="M46" s="16"/>
    </row>
    <row r="47" spans="1:13" ht="20.100000000000001" customHeight="1">
      <c r="A47" s="61" t="s">
        <v>60</v>
      </c>
      <c r="B47" s="64">
        <v>2306000650</v>
      </c>
      <c r="C47" s="59" t="s">
        <v>61</v>
      </c>
      <c r="D47" s="106">
        <v>2</v>
      </c>
      <c r="E47" s="60"/>
      <c r="F47" s="43">
        <v>14.88</v>
      </c>
      <c r="G47" s="43">
        <f t="shared" si="0"/>
        <v>29.76</v>
      </c>
      <c r="L47" s="16"/>
      <c r="M47" s="16"/>
    </row>
    <row r="48" spans="1:13" ht="20.100000000000001" customHeight="1">
      <c r="A48" s="61" t="s">
        <v>62</v>
      </c>
      <c r="B48" s="64" t="s">
        <v>63</v>
      </c>
      <c r="C48" s="59" t="s">
        <v>64</v>
      </c>
      <c r="D48" s="106">
        <v>2</v>
      </c>
      <c r="E48" s="60"/>
      <c r="F48" s="43">
        <v>14.88</v>
      </c>
      <c r="G48" s="43"/>
      <c r="L48" s="16"/>
      <c r="M48" s="16"/>
    </row>
    <row r="49" spans="1:13" ht="20.100000000000001" customHeight="1">
      <c r="A49" s="61" t="s">
        <v>65</v>
      </c>
      <c r="B49" s="64" t="s">
        <v>66</v>
      </c>
      <c r="C49" s="59" t="s">
        <v>67</v>
      </c>
      <c r="D49" s="106">
        <v>2</v>
      </c>
      <c r="E49" s="60"/>
      <c r="F49" s="43">
        <v>14.88</v>
      </c>
      <c r="G49" s="43">
        <f t="shared" si="0"/>
        <v>29.76</v>
      </c>
      <c r="L49" s="16"/>
      <c r="M49" s="16"/>
    </row>
    <row r="50" spans="1:13" ht="20.100000000000001" customHeight="1">
      <c r="A50" s="114" t="s">
        <v>68</v>
      </c>
      <c r="B50" s="64" t="s">
        <v>69</v>
      </c>
      <c r="C50" s="59" t="s">
        <v>70</v>
      </c>
      <c r="D50" s="106">
        <v>2</v>
      </c>
      <c r="E50" s="60"/>
      <c r="F50" s="43">
        <v>14.88</v>
      </c>
      <c r="G50" s="43">
        <f t="shared" si="0"/>
        <v>29.76</v>
      </c>
      <c r="L50" s="16"/>
      <c r="M50" s="16"/>
    </row>
    <row r="51" spans="1:13" ht="20.100000000000001" customHeight="1">
      <c r="A51" s="115" t="s">
        <v>71</v>
      </c>
      <c r="B51" s="64" t="s">
        <v>69</v>
      </c>
      <c r="C51" s="59" t="s">
        <v>72</v>
      </c>
      <c r="D51" s="102">
        <v>2</v>
      </c>
      <c r="E51" s="60"/>
      <c r="F51" s="43">
        <v>14.88</v>
      </c>
      <c r="G51" s="43">
        <f t="shared" si="0"/>
        <v>29.76</v>
      </c>
      <c r="L51" s="16"/>
      <c r="M51" s="16"/>
    </row>
    <row r="52" spans="1:13" ht="20.100000000000001" customHeight="1">
      <c r="A52" s="115" t="s">
        <v>73</v>
      </c>
      <c r="B52" s="64" t="s">
        <v>131</v>
      </c>
      <c r="C52" s="59" t="s">
        <v>74</v>
      </c>
      <c r="D52" s="102">
        <v>2</v>
      </c>
      <c r="E52" s="60"/>
      <c r="F52" s="43">
        <v>14.88</v>
      </c>
      <c r="G52" s="43">
        <f t="shared" si="0"/>
        <v>29.76</v>
      </c>
      <c r="L52" s="16"/>
      <c r="M52" s="16"/>
    </row>
    <row r="53" spans="1:13" ht="20.100000000000001" customHeight="1">
      <c r="A53" s="115" t="s">
        <v>75</v>
      </c>
      <c r="B53" s="64" t="s">
        <v>132</v>
      </c>
      <c r="C53" s="59" t="s">
        <v>76</v>
      </c>
      <c r="D53" s="102">
        <v>2</v>
      </c>
      <c r="E53" s="60"/>
      <c r="F53" s="43">
        <v>14.88</v>
      </c>
      <c r="G53" s="43">
        <f t="shared" si="0"/>
        <v>29.76</v>
      </c>
      <c r="L53" s="16"/>
      <c r="M53" s="16"/>
    </row>
    <row r="54" spans="1:13" ht="20.100000000000001" customHeight="1">
      <c r="A54" s="115" t="s">
        <v>77</v>
      </c>
      <c r="B54" s="64" t="s">
        <v>133</v>
      </c>
      <c r="C54" s="59" t="s">
        <v>78</v>
      </c>
      <c r="D54" s="102">
        <v>2</v>
      </c>
      <c r="E54" s="60"/>
      <c r="F54" s="43">
        <v>14.88</v>
      </c>
      <c r="G54" s="43">
        <f t="shared" si="0"/>
        <v>29.76</v>
      </c>
      <c r="L54" s="16"/>
      <c r="M54" s="16"/>
    </row>
    <row r="55" spans="1:13" ht="20.100000000000001" customHeight="1">
      <c r="A55" s="115" t="s">
        <v>51</v>
      </c>
      <c r="B55" s="64"/>
      <c r="C55" s="59"/>
      <c r="D55" s="107">
        <v>20</v>
      </c>
      <c r="E55" s="60"/>
      <c r="F55" s="43"/>
      <c r="G55" s="43">
        <f t="shared" si="0"/>
        <v>0</v>
      </c>
      <c r="L55" s="16"/>
      <c r="M55" s="16"/>
    </row>
    <row r="56" spans="1:13" ht="20.100000000000001" customHeight="1">
      <c r="A56" s="61" t="s">
        <v>204</v>
      </c>
      <c r="B56" s="64">
        <v>2306000638</v>
      </c>
      <c r="C56" s="59" t="s">
        <v>79</v>
      </c>
      <c r="D56" s="106">
        <v>10</v>
      </c>
      <c r="E56" s="60"/>
      <c r="F56" s="43">
        <v>36</v>
      </c>
      <c r="G56" s="43">
        <f t="shared" si="0"/>
        <v>360</v>
      </c>
      <c r="L56" s="16"/>
      <c r="M56" s="16"/>
    </row>
    <row r="57" spans="1:13" ht="20.100000000000001" customHeight="1">
      <c r="A57" s="61" t="s">
        <v>205</v>
      </c>
      <c r="B57" s="64">
        <v>220546882</v>
      </c>
      <c r="C57" s="59" t="s">
        <v>80</v>
      </c>
      <c r="D57" s="106">
        <v>8</v>
      </c>
      <c r="E57" s="60"/>
      <c r="F57" s="43">
        <v>36</v>
      </c>
      <c r="G57" s="43">
        <f t="shared" si="0"/>
        <v>288</v>
      </c>
      <c r="L57" s="16"/>
      <c r="M57" s="16"/>
    </row>
    <row r="58" spans="1:13" ht="20.100000000000001" customHeight="1">
      <c r="A58" s="61" t="s">
        <v>206</v>
      </c>
      <c r="B58" s="64">
        <v>201124042</v>
      </c>
      <c r="C58" s="59" t="s">
        <v>81</v>
      </c>
      <c r="D58" s="106">
        <v>4</v>
      </c>
      <c r="E58" s="60"/>
      <c r="F58" s="43">
        <v>36</v>
      </c>
      <c r="G58" s="43">
        <f t="shared" si="0"/>
        <v>144</v>
      </c>
      <c r="L58" s="16"/>
      <c r="M58" s="16"/>
    </row>
    <row r="59" spans="1:13" ht="20.100000000000001" customHeight="1">
      <c r="A59" s="61" t="s">
        <v>206</v>
      </c>
      <c r="B59" s="64">
        <v>2306000640</v>
      </c>
      <c r="C59" s="59" t="s">
        <v>81</v>
      </c>
      <c r="D59" s="106">
        <v>4</v>
      </c>
      <c r="E59" s="60"/>
      <c r="F59" s="43">
        <v>36</v>
      </c>
      <c r="G59" s="43">
        <f t="shared" si="0"/>
        <v>144</v>
      </c>
      <c r="L59" s="16"/>
      <c r="M59" s="16"/>
    </row>
    <row r="60" spans="1:13" ht="20.100000000000001" customHeight="1">
      <c r="A60" s="116" t="s">
        <v>207</v>
      </c>
      <c r="B60" s="116" t="s">
        <v>134</v>
      </c>
      <c r="C60" s="108" t="s">
        <v>82</v>
      </c>
      <c r="D60" s="106">
        <v>8</v>
      </c>
      <c r="E60" s="60"/>
      <c r="F60" s="43">
        <v>36</v>
      </c>
      <c r="G60" s="43">
        <f t="shared" si="0"/>
        <v>288</v>
      </c>
      <c r="L60" s="16"/>
      <c r="M60" s="16"/>
    </row>
    <row r="61" spans="1:13" ht="20.100000000000001" customHeight="1">
      <c r="A61" s="61" t="s">
        <v>208</v>
      </c>
      <c r="B61" s="64">
        <v>2306000642</v>
      </c>
      <c r="C61" s="59" t="s">
        <v>83</v>
      </c>
      <c r="D61" s="106">
        <v>8</v>
      </c>
      <c r="E61" s="60"/>
      <c r="F61" s="43">
        <v>36</v>
      </c>
      <c r="G61" s="43">
        <f t="shared" si="0"/>
        <v>288</v>
      </c>
      <c r="L61" s="16"/>
      <c r="M61" s="16"/>
    </row>
    <row r="62" spans="1:13" ht="20.100000000000001" customHeight="1">
      <c r="A62" s="61" t="s">
        <v>209</v>
      </c>
      <c r="B62" s="64">
        <v>220546886</v>
      </c>
      <c r="C62" s="59" t="s">
        <v>84</v>
      </c>
      <c r="D62" s="106">
        <v>8</v>
      </c>
      <c r="E62" s="60"/>
      <c r="F62" s="43">
        <v>36</v>
      </c>
      <c r="G62" s="43">
        <f t="shared" si="0"/>
        <v>288</v>
      </c>
      <c r="L62" s="16"/>
      <c r="M62" s="16"/>
    </row>
    <row r="63" spans="1:13" ht="20.100000000000001" customHeight="1">
      <c r="A63" s="61" t="s">
        <v>210</v>
      </c>
      <c r="B63" s="64" t="s">
        <v>85</v>
      </c>
      <c r="C63" s="59" t="s">
        <v>86</v>
      </c>
      <c r="D63" s="106">
        <v>8</v>
      </c>
      <c r="E63" s="60"/>
      <c r="F63" s="43">
        <v>36</v>
      </c>
      <c r="G63" s="43">
        <f t="shared" si="0"/>
        <v>288</v>
      </c>
      <c r="L63" s="16"/>
      <c r="M63" s="16"/>
    </row>
    <row r="64" spans="1:13" ht="20.100000000000001" customHeight="1">
      <c r="A64" s="61" t="s">
        <v>211</v>
      </c>
      <c r="B64" s="64" t="s">
        <v>87</v>
      </c>
      <c r="C64" s="59" t="s">
        <v>88</v>
      </c>
      <c r="D64" s="106">
        <v>8</v>
      </c>
      <c r="E64" s="60"/>
      <c r="F64" s="43">
        <v>36</v>
      </c>
      <c r="G64" s="43">
        <f t="shared" si="0"/>
        <v>288</v>
      </c>
      <c r="L64" s="16"/>
      <c r="M64" s="16"/>
    </row>
    <row r="65" spans="1:13" ht="20.100000000000001" customHeight="1">
      <c r="A65" s="61" t="s">
        <v>212</v>
      </c>
      <c r="B65" s="64" t="s">
        <v>89</v>
      </c>
      <c r="C65" s="59" t="s">
        <v>90</v>
      </c>
      <c r="D65" s="106">
        <v>8</v>
      </c>
      <c r="E65" s="60"/>
      <c r="F65" s="43">
        <v>36</v>
      </c>
      <c r="G65" s="43">
        <f t="shared" si="0"/>
        <v>288</v>
      </c>
      <c r="L65" s="16"/>
      <c r="M65" s="16"/>
    </row>
    <row r="66" spans="1:13" ht="20.100000000000001" customHeight="1">
      <c r="A66" s="61" t="s">
        <v>213</v>
      </c>
      <c r="B66" s="64">
        <v>2306000647</v>
      </c>
      <c r="C66" s="59" t="s">
        <v>135</v>
      </c>
      <c r="D66" s="106">
        <v>8</v>
      </c>
      <c r="E66" s="60"/>
      <c r="F66" s="43">
        <v>36</v>
      </c>
      <c r="G66" s="43">
        <f t="shared" si="0"/>
        <v>288</v>
      </c>
      <c r="L66" s="16"/>
      <c r="M66" s="16"/>
    </row>
    <row r="67" spans="1:13" ht="20.100000000000001" customHeight="1">
      <c r="A67" s="61" t="s">
        <v>51</v>
      </c>
      <c r="B67" s="64"/>
      <c r="C67" s="59"/>
      <c r="D67" s="62">
        <v>82</v>
      </c>
      <c r="E67" s="60"/>
      <c r="F67" s="43"/>
      <c r="G67" s="43"/>
      <c r="L67" s="16"/>
      <c r="M67" s="16"/>
    </row>
    <row r="68" spans="1:13" ht="20.100000000000001" customHeight="1">
      <c r="A68" s="61" t="s">
        <v>136</v>
      </c>
      <c r="B68" s="64" t="s">
        <v>137</v>
      </c>
      <c r="C68" s="59" t="s">
        <v>138</v>
      </c>
      <c r="D68" s="106">
        <v>3</v>
      </c>
      <c r="E68" s="60"/>
      <c r="F68" s="43">
        <v>36</v>
      </c>
      <c r="G68" s="43">
        <f t="shared" si="0"/>
        <v>108</v>
      </c>
      <c r="L68" s="16"/>
      <c r="M68" s="16"/>
    </row>
    <row r="69" spans="1:13" ht="20.100000000000001" customHeight="1">
      <c r="A69" s="61" t="s">
        <v>139</v>
      </c>
      <c r="B69" s="64" t="s">
        <v>140</v>
      </c>
      <c r="C69" s="59" t="s">
        <v>141</v>
      </c>
      <c r="D69" s="106">
        <v>3</v>
      </c>
      <c r="E69" s="60"/>
      <c r="F69" s="43">
        <v>36</v>
      </c>
      <c r="G69" s="43">
        <f t="shared" si="0"/>
        <v>108</v>
      </c>
      <c r="L69" s="16"/>
      <c r="M69" s="16"/>
    </row>
    <row r="70" spans="1:13" ht="20.100000000000001" customHeight="1">
      <c r="A70" s="61" t="s">
        <v>142</v>
      </c>
      <c r="B70" s="64" t="s">
        <v>143</v>
      </c>
      <c r="C70" s="59" t="s">
        <v>144</v>
      </c>
      <c r="D70" s="106">
        <v>3</v>
      </c>
      <c r="E70" s="60"/>
      <c r="F70" s="43">
        <v>36</v>
      </c>
      <c r="G70" s="43">
        <f t="shared" si="0"/>
        <v>108</v>
      </c>
      <c r="L70" s="16"/>
      <c r="M70" s="16"/>
    </row>
    <row r="71" spans="1:13" ht="20.100000000000001" customHeight="1">
      <c r="A71" s="61" t="s">
        <v>145</v>
      </c>
      <c r="B71" s="64" t="s">
        <v>146</v>
      </c>
      <c r="C71" s="59" t="s">
        <v>147</v>
      </c>
      <c r="D71" s="106">
        <v>3</v>
      </c>
      <c r="E71" s="60"/>
      <c r="F71" s="43">
        <v>36</v>
      </c>
      <c r="G71" s="43">
        <f t="shared" si="0"/>
        <v>108</v>
      </c>
      <c r="L71" s="16"/>
      <c r="M71" s="16"/>
    </row>
    <row r="72" spans="1:13" ht="20.100000000000001" customHeight="1">
      <c r="A72" s="61" t="s">
        <v>51</v>
      </c>
      <c r="B72" s="64"/>
      <c r="C72" s="59"/>
      <c r="D72" s="62">
        <v>12</v>
      </c>
      <c r="E72" s="60"/>
      <c r="F72" s="43"/>
      <c r="G72" s="43"/>
      <c r="L72" s="16"/>
      <c r="M72" s="16"/>
    </row>
    <row r="73" spans="1:13" ht="20.100000000000001" customHeight="1">
      <c r="A73" s="61"/>
      <c r="B73" s="64"/>
      <c r="C73" s="59"/>
      <c r="D73" s="62"/>
      <c r="E73" s="60"/>
      <c r="F73" s="43"/>
      <c r="G73" s="43">
        <f t="shared" si="0"/>
        <v>0</v>
      </c>
      <c r="L73" s="16"/>
      <c r="M73" s="16"/>
    </row>
    <row r="74" spans="1:13" ht="20.100000000000001" customHeight="1">
      <c r="A74" s="117" t="s">
        <v>184</v>
      </c>
      <c r="B74" s="118">
        <v>2306000617</v>
      </c>
      <c r="C74" s="119" t="s">
        <v>220</v>
      </c>
      <c r="D74" s="60">
        <v>8</v>
      </c>
      <c r="E74" s="60"/>
      <c r="F74" s="43">
        <v>25</v>
      </c>
      <c r="G74" s="43">
        <f t="shared" si="0"/>
        <v>200</v>
      </c>
      <c r="L74" s="16"/>
      <c r="M74" s="16"/>
    </row>
    <row r="75" spans="1:13" ht="20.100000000000001" customHeight="1">
      <c r="A75" s="117" t="s">
        <v>221</v>
      </c>
      <c r="B75" s="118">
        <v>2306000617</v>
      </c>
      <c r="C75" s="119" t="s">
        <v>222</v>
      </c>
      <c r="D75" s="60">
        <v>5</v>
      </c>
      <c r="E75" s="60"/>
      <c r="F75" s="43">
        <v>25</v>
      </c>
      <c r="G75" s="43">
        <f t="shared" si="0"/>
        <v>125</v>
      </c>
      <c r="L75" s="16"/>
      <c r="M75" s="16"/>
    </row>
    <row r="76" spans="1:13" ht="20.100000000000001" customHeight="1">
      <c r="A76" s="117" t="s">
        <v>185</v>
      </c>
      <c r="B76" s="118">
        <v>201226140</v>
      </c>
      <c r="C76" s="119" t="s">
        <v>186</v>
      </c>
      <c r="D76" s="60">
        <v>10</v>
      </c>
      <c r="E76" s="60"/>
      <c r="F76" s="43">
        <v>25</v>
      </c>
      <c r="G76" s="43">
        <f t="shared" si="0"/>
        <v>250</v>
      </c>
      <c r="L76" s="16"/>
      <c r="M76" s="16"/>
    </row>
    <row r="77" spans="1:13" ht="20.100000000000001" customHeight="1">
      <c r="A77" s="117" t="s">
        <v>187</v>
      </c>
      <c r="B77" s="118">
        <v>2306000619</v>
      </c>
      <c r="C77" s="119" t="s">
        <v>188</v>
      </c>
      <c r="D77" s="60">
        <v>10</v>
      </c>
      <c r="E77" s="60"/>
      <c r="F77" s="43">
        <v>25</v>
      </c>
      <c r="G77" s="43">
        <f t="shared" si="0"/>
        <v>250</v>
      </c>
      <c r="L77" s="16"/>
      <c r="M77" s="16"/>
    </row>
    <row r="78" spans="1:13" ht="20.100000000000001" customHeight="1">
      <c r="A78" s="117" t="s">
        <v>189</v>
      </c>
      <c r="B78" s="118">
        <v>2306000620</v>
      </c>
      <c r="C78" s="119" t="s">
        <v>190</v>
      </c>
      <c r="D78" s="60">
        <v>10</v>
      </c>
      <c r="E78" s="60"/>
      <c r="F78" s="43">
        <v>25</v>
      </c>
      <c r="G78" s="43">
        <f t="shared" si="0"/>
        <v>250</v>
      </c>
      <c r="L78" s="16"/>
      <c r="M78" s="16"/>
    </row>
    <row r="79" spans="1:13" ht="20.100000000000001" customHeight="1">
      <c r="A79" s="117" t="s">
        <v>191</v>
      </c>
      <c r="B79" s="118">
        <v>2306000621</v>
      </c>
      <c r="C79" s="119" t="s">
        <v>192</v>
      </c>
      <c r="D79" s="60">
        <v>8</v>
      </c>
      <c r="E79" s="60"/>
      <c r="F79" s="43">
        <v>25</v>
      </c>
      <c r="G79" s="43">
        <f t="shared" si="0"/>
        <v>200</v>
      </c>
      <c r="L79" s="16"/>
      <c r="M79" s="16"/>
    </row>
    <row r="80" spans="1:13" ht="20.100000000000001" customHeight="1">
      <c r="A80" s="117" t="s">
        <v>193</v>
      </c>
      <c r="B80" s="118">
        <v>2306000622</v>
      </c>
      <c r="C80" s="119" t="s">
        <v>194</v>
      </c>
      <c r="D80" s="60">
        <v>9</v>
      </c>
      <c r="E80" s="60"/>
      <c r="F80" s="43">
        <v>25</v>
      </c>
      <c r="G80" s="43">
        <f t="shared" si="0"/>
        <v>225</v>
      </c>
      <c r="L80" s="16"/>
      <c r="M80" s="16"/>
    </row>
    <row r="81" spans="1:13" ht="20.100000000000001" customHeight="1">
      <c r="A81" s="117" t="s">
        <v>195</v>
      </c>
      <c r="B81" s="118">
        <v>210127384</v>
      </c>
      <c r="C81" s="119" t="s">
        <v>196</v>
      </c>
      <c r="D81" s="60">
        <v>11</v>
      </c>
      <c r="E81" s="60"/>
      <c r="F81" s="43">
        <v>25</v>
      </c>
      <c r="G81" s="43">
        <f t="shared" si="0"/>
        <v>275</v>
      </c>
      <c r="L81" s="16"/>
      <c r="M81" s="16"/>
    </row>
    <row r="82" spans="1:13" ht="20.100000000000001" customHeight="1">
      <c r="A82" s="117"/>
      <c r="B82" s="118"/>
      <c r="C82" s="119"/>
      <c r="D82" s="101">
        <v>71</v>
      </c>
      <c r="E82" s="60"/>
      <c r="F82" s="43"/>
      <c r="G82" s="43">
        <f t="shared" si="0"/>
        <v>0</v>
      </c>
      <c r="L82" s="16"/>
      <c r="M82" s="16"/>
    </row>
    <row r="83" spans="1:13" ht="20.100000000000001" customHeight="1">
      <c r="A83" s="61"/>
      <c r="B83" s="64"/>
      <c r="C83" s="59"/>
      <c r="D83" s="62"/>
      <c r="E83" s="60"/>
      <c r="F83" s="43"/>
      <c r="G83" s="43">
        <f t="shared" si="0"/>
        <v>0</v>
      </c>
      <c r="L83" s="16"/>
      <c r="M83" s="16"/>
    </row>
    <row r="84" spans="1:13" ht="20.100000000000001" customHeight="1">
      <c r="B84" s="49"/>
      <c r="C84" s="50"/>
      <c r="D84" s="51"/>
      <c r="F84" s="44" t="s">
        <v>33</v>
      </c>
      <c r="G84" s="45">
        <f>SUM(G24:G83)</f>
        <v>11666.840000000002</v>
      </c>
    </row>
    <row r="85" spans="1:13" ht="20.100000000000001" customHeight="1">
      <c r="B85" s="49"/>
      <c r="C85" s="50"/>
      <c r="D85" s="52"/>
      <c r="F85" s="44" t="s">
        <v>34</v>
      </c>
      <c r="G85" s="45">
        <f>G84*0.12</f>
        <v>1400.0208000000002</v>
      </c>
    </row>
    <row r="86" spans="1:13" ht="20.100000000000001" customHeight="1">
      <c r="B86" s="49"/>
      <c r="C86" s="50"/>
      <c r="D86" s="51"/>
      <c r="F86" s="44" t="s">
        <v>35</v>
      </c>
      <c r="G86" s="45">
        <f>SUM(G84:G85)</f>
        <v>13066.860800000002</v>
      </c>
    </row>
    <row r="87" spans="1:13" ht="20.100000000000001" customHeight="1">
      <c r="B87" s="53"/>
      <c r="C87" s="50"/>
    </row>
    <row r="88" spans="1:13" ht="20.100000000000001" customHeight="1">
      <c r="B88" s="120" t="s">
        <v>148</v>
      </c>
      <c r="C88" s="120"/>
      <c r="D88" s="55"/>
    </row>
    <row r="89" spans="1:13" ht="20.100000000000001" customHeight="1">
      <c r="B89" s="66" t="s">
        <v>38</v>
      </c>
      <c r="C89" s="66" t="s">
        <v>92</v>
      </c>
      <c r="D89" s="55"/>
    </row>
    <row r="90" spans="1:13" ht="20.100000000000001" customHeight="1">
      <c r="B90" s="67"/>
      <c r="C90" s="65" t="s">
        <v>49</v>
      </c>
      <c r="D90" s="55"/>
    </row>
    <row r="91" spans="1:13" ht="20.100000000000001" customHeight="1">
      <c r="B91" s="68">
        <v>2</v>
      </c>
      <c r="C91" s="69" t="s">
        <v>52</v>
      </c>
      <c r="D91" s="55"/>
    </row>
    <row r="92" spans="1:13" ht="20.100000000000001" customHeight="1">
      <c r="B92" s="68">
        <v>1</v>
      </c>
      <c r="C92" s="69" t="s">
        <v>149</v>
      </c>
      <c r="D92" s="55"/>
    </row>
    <row r="93" spans="1:13" ht="20.100000000000001" customHeight="1">
      <c r="B93" s="68">
        <v>1</v>
      </c>
      <c r="C93" s="69" t="s">
        <v>150</v>
      </c>
      <c r="D93" s="55"/>
    </row>
    <row r="94" spans="1:13" ht="20.100000000000001" customHeight="1">
      <c r="B94" s="68">
        <v>1</v>
      </c>
      <c r="C94" s="69" t="s">
        <v>151</v>
      </c>
      <c r="D94" s="55"/>
    </row>
    <row r="95" spans="1:13" ht="20.100000000000001" customHeight="1">
      <c r="B95" s="68">
        <v>1</v>
      </c>
      <c r="C95" s="69" t="s">
        <v>152</v>
      </c>
      <c r="D95" s="55"/>
    </row>
    <row r="96" spans="1:13" ht="20.100000000000001" customHeight="1">
      <c r="B96" s="70">
        <v>1</v>
      </c>
      <c r="C96" s="71" t="s">
        <v>153</v>
      </c>
      <c r="D96" s="55"/>
    </row>
    <row r="97" spans="2:4" ht="20.100000000000001" customHeight="1">
      <c r="B97" s="68">
        <v>1</v>
      </c>
      <c r="C97" s="72" t="s">
        <v>154</v>
      </c>
      <c r="D97" s="55"/>
    </row>
    <row r="98" spans="2:4" ht="20.100000000000001" customHeight="1">
      <c r="B98" s="68">
        <v>3</v>
      </c>
      <c r="C98" s="72" t="s">
        <v>155</v>
      </c>
      <c r="D98" s="55"/>
    </row>
    <row r="99" spans="2:4" ht="20.100000000000001" customHeight="1">
      <c r="B99" s="68">
        <v>2</v>
      </c>
      <c r="C99" s="72" t="s">
        <v>91</v>
      </c>
      <c r="D99" s="55"/>
    </row>
    <row r="100" spans="2:4" ht="20.100000000000001" customHeight="1">
      <c r="B100" s="70">
        <v>1</v>
      </c>
      <c r="C100" s="71" t="s">
        <v>156</v>
      </c>
      <c r="D100" s="55"/>
    </row>
    <row r="101" spans="2:4" ht="20.100000000000001" customHeight="1">
      <c r="B101" s="68">
        <v>2</v>
      </c>
      <c r="C101" s="72" t="s">
        <v>54</v>
      </c>
      <c r="D101" s="55"/>
    </row>
    <row r="102" spans="2:4" ht="20.100000000000001" customHeight="1">
      <c r="B102" s="68">
        <v>2</v>
      </c>
      <c r="C102" s="72" t="s">
        <v>157</v>
      </c>
      <c r="D102" s="55"/>
    </row>
    <row r="103" spans="2:4" ht="20.100000000000001" customHeight="1">
      <c r="B103" s="68">
        <v>2</v>
      </c>
      <c r="C103" s="72" t="s">
        <v>158</v>
      </c>
      <c r="D103" s="55"/>
    </row>
    <row r="104" spans="2:4" ht="20.100000000000001" customHeight="1">
      <c r="B104" s="70">
        <v>2</v>
      </c>
      <c r="C104" s="71" t="s">
        <v>159</v>
      </c>
      <c r="D104" s="55"/>
    </row>
    <row r="105" spans="2:4" ht="20.100000000000001" customHeight="1">
      <c r="B105" s="70">
        <v>2</v>
      </c>
      <c r="C105" s="71" t="s">
        <v>160</v>
      </c>
      <c r="D105" s="55"/>
    </row>
    <row r="106" spans="2:4" ht="20.100000000000001" customHeight="1">
      <c r="B106" s="70">
        <v>1</v>
      </c>
      <c r="C106" s="71" t="s">
        <v>161</v>
      </c>
      <c r="D106" s="55"/>
    </row>
    <row r="107" spans="2:4" ht="20.100000000000001" customHeight="1">
      <c r="B107" s="68"/>
      <c r="C107" s="72" t="s">
        <v>53</v>
      </c>
      <c r="D107" s="55"/>
    </row>
    <row r="108" spans="2:4" ht="20.100000000000001" customHeight="1">
      <c r="B108" s="66">
        <f>SUM(B91:B107)</f>
        <v>25</v>
      </c>
      <c r="C108" s="72"/>
      <c r="D108" s="55"/>
    </row>
    <row r="109" spans="2:4" ht="20.100000000000001" customHeight="1">
      <c r="B109" s="68"/>
      <c r="C109" s="69"/>
      <c r="D109" s="55"/>
    </row>
    <row r="110" spans="2:4" ht="20.100000000000001" customHeight="1">
      <c r="B110" s="68"/>
      <c r="C110" s="66" t="s">
        <v>40</v>
      </c>
      <c r="D110" s="55"/>
    </row>
    <row r="111" spans="2:4" ht="20.100000000000001" customHeight="1">
      <c r="B111" s="68">
        <v>1</v>
      </c>
      <c r="C111" s="69" t="s">
        <v>162</v>
      </c>
      <c r="D111" s="55"/>
    </row>
    <row r="112" spans="2:4" ht="20.100000000000001" customHeight="1">
      <c r="B112" s="70">
        <v>1</v>
      </c>
      <c r="C112" s="71" t="s">
        <v>163</v>
      </c>
      <c r="D112" s="54"/>
    </row>
    <row r="113" spans="2:4" ht="20.100000000000001" customHeight="1">
      <c r="B113" s="70">
        <v>1</v>
      </c>
      <c r="C113" s="71" t="s">
        <v>164</v>
      </c>
      <c r="D113" s="54"/>
    </row>
    <row r="114" spans="2:4" ht="20.100000000000001" customHeight="1">
      <c r="B114" s="70">
        <v>1</v>
      </c>
      <c r="C114" s="71" t="s">
        <v>165</v>
      </c>
      <c r="D114" s="54"/>
    </row>
    <row r="115" spans="2:4" ht="20.100000000000001" customHeight="1">
      <c r="B115" s="70">
        <v>1</v>
      </c>
      <c r="C115" s="71" t="s">
        <v>166</v>
      </c>
      <c r="D115" s="54"/>
    </row>
    <row r="116" spans="2:4" ht="20.100000000000001" customHeight="1">
      <c r="B116" s="70">
        <v>1</v>
      </c>
      <c r="C116" s="71" t="s">
        <v>167</v>
      </c>
      <c r="D116" s="54"/>
    </row>
    <row r="117" spans="2:4" ht="20.100000000000001" customHeight="1">
      <c r="B117" s="70">
        <v>1</v>
      </c>
      <c r="C117" s="71" t="s">
        <v>168</v>
      </c>
      <c r="D117" s="54"/>
    </row>
    <row r="118" spans="2:4" ht="20.100000000000001" customHeight="1">
      <c r="B118" s="70">
        <v>1</v>
      </c>
      <c r="C118" s="71" t="s">
        <v>169</v>
      </c>
      <c r="D118" s="54"/>
    </row>
    <row r="119" spans="2:4" ht="20.100000000000001" customHeight="1">
      <c r="B119" s="70">
        <v>1</v>
      </c>
      <c r="C119" s="71" t="s">
        <v>50</v>
      </c>
      <c r="D119" s="54"/>
    </row>
    <row r="120" spans="2:4" ht="20.100000000000001" customHeight="1">
      <c r="B120" s="68">
        <v>1</v>
      </c>
      <c r="C120" s="71" t="s">
        <v>170</v>
      </c>
      <c r="D120" s="54"/>
    </row>
    <row r="121" spans="2:4" ht="20.100000000000001" customHeight="1">
      <c r="B121" s="70">
        <v>2</v>
      </c>
      <c r="C121" s="71" t="s">
        <v>171</v>
      </c>
      <c r="D121" s="54"/>
    </row>
    <row r="122" spans="2:4" ht="20.100000000000001" customHeight="1">
      <c r="B122" s="70">
        <v>1</v>
      </c>
      <c r="C122" s="71" t="s">
        <v>172</v>
      </c>
      <c r="D122" s="54"/>
    </row>
    <row r="123" spans="2:4" ht="20.100000000000001" customHeight="1">
      <c r="B123" s="70">
        <v>1</v>
      </c>
      <c r="C123" s="71" t="s">
        <v>173</v>
      </c>
      <c r="D123" s="54"/>
    </row>
    <row r="124" spans="2:4" ht="20.100000000000001" customHeight="1">
      <c r="B124" s="68">
        <v>1</v>
      </c>
      <c r="C124" s="71" t="s">
        <v>174</v>
      </c>
      <c r="D124" s="54"/>
    </row>
    <row r="125" spans="2:4" ht="20.100000000000001" customHeight="1">
      <c r="B125" s="65">
        <f>SUM(B111:B124)</f>
        <v>15</v>
      </c>
      <c r="C125" s="71"/>
      <c r="D125" s="54"/>
    </row>
    <row r="126" spans="2:4" ht="20.100000000000001" customHeight="1">
      <c r="B126" s="95"/>
      <c r="C126" s="23"/>
      <c r="D126" s="54"/>
    </row>
    <row r="127" spans="2:4" ht="20.100000000000001" customHeight="1">
      <c r="B127" s="65">
        <v>1</v>
      </c>
      <c r="C127" s="71" t="s">
        <v>183</v>
      </c>
      <c r="D127" s="54"/>
    </row>
    <row r="128" spans="2:4" ht="20.100000000000001" customHeight="1">
      <c r="B128" s="95"/>
      <c r="C128" s="23"/>
      <c r="D128" s="54"/>
    </row>
    <row r="129" spans="2:5" ht="20.100000000000001" customHeight="1">
      <c r="B129" s="97">
        <v>1</v>
      </c>
      <c r="C129" s="96" t="s">
        <v>198</v>
      </c>
      <c r="D129" s="54"/>
    </row>
    <row r="130" spans="2:5" ht="20.100000000000001" customHeight="1">
      <c r="B130" s="97">
        <v>3</v>
      </c>
      <c r="C130" s="96" t="s">
        <v>199</v>
      </c>
      <c r="D130" s="54"/>
    </row>
    <row r="131" spans="2:5" ht="20.100000000000001" customHeight="1">
      <c r="B131" s="97">
        <v>1</v>
      </c>
      <c r="C131" s="96" t="s">
        <v>200</v>
      </c>
      <c r="D131" s="54"/>
    </row>
    <row r="132" spans="2:5" ht="20.100000000000001" customHeight="1">
      <c r="B132" s="97">
        <v>1</v>
      </c>
      <c r="C132" s="96" t="s">
        <v>201</v>
      </c>
      <c r="D132" s="54"/>
    </row>
    <row r="133" spans="2:5" ht="20.100000000000001" customHeight="1">
      <c r="B133" s="97">
        <v>2</v>
      </c>
      <c r="C133" s="96" t="s">
        <v>219</v>
      </c>
      <c r="D133" s="54"/>
    </row>
    <row r="134" spans="2:5" ht="20.100000000000001" customHeight="1">
      <c r="B134" s="98">
        <v>8</v>
      </c>
      <c r="C134" s="96"/>
      <c r="D134" s="54"/>
    </row>
    <row r="135" spans="2:5" ht="20.100000000000001" customHeight="1">
      <c r="B135" s="95"/>
      <c r="C135" s="23"/>
      <c r="D135" s="54"/>
    </row>
    <row r="136" spans="2:5" ht="20.100000000000001" customHeight="1">
      <c r="B136" s="63"/>
      <c r="C136" s="50"/>
      <c r="D136" s="20"/>
      <c r="E136" s="6"/>
    </row>
    <row r="137" spans="2:5" ht="20.100000000000001" customHeight="1">
      <c r="B137" s="56" t="s">
        <v>41</v>
      </c>
      <c r="C137" s="57" t="s">
        <v>42</v>
      </c>
    </row>
    <row r="138" spans="2:5" ht="20.100000000000001" customHeight="1">
      <c r="B138" s="56"/>
      <c r="C138" s="57" t="s">
        <v>43</v>
      </c>
    </row>
    <row r="139" spans="2:5" ht="20.100000000000001" customHeight="1">
      <c r="B139" s="39"/>
      <c r="C139" s="40"/>
    </row>
    <row r="140" spans="2:5" ht="20.100000000000001" customHeight="1">
      <c r="B140" s="39"/>
      <c r="C140" s="58" t="s">
        <v>44</v>
      </c>
    </row>
    <row r="141" spans="2:5" ht="20.100000000000001" customHeight="1">
      <c r="B141" s="39"/>
      <c r="C141" s="58" t="s">
        <v>45</v>
      </c>
    </row>
    <row r="142" spans="2:5" ht="20.100000000000001" customHeight="1">
      <c r="B142" s="39"/>
      <c r="C142" s="40"/>
    </row>
    <row r="143" spans="2:5" ht="20.100000000000001" customHeight="1">
      <c r="B143" s="39"/>
      <c r="C143" s="57" t="s">
        <v>46</v>
      </c>
    </row>
    <row r="144" spans="2:5" ht="20.100000000000001" customHeight="1">
      <c r="B144" s="39"/>
      <c r="C144" s="57" t="s">
        <v>47</v>
      </c>
    </row>
    <row r="145" spans="1:3" ht="20.100000000000001" customHeight="1">
      <c r="C145" s="57" t="s">
        <v>48</v>
      </c>
    </row>
    <row r="148" spans="1:3" ht="20.100000000000001" customHeight="1" thickBot="1">
      <c r="A148" s="24" t="s">
        <v>15</v>
      </c>
      <c r="B148" s="39"/>
      <c r="C148" s="41"/>
    </row>
    <row r="149" spans="1:3" ht="20.100000000000001" customHeight="1">
      <c r="A149" s="24"/>
      <c r="B149" s="39"/>
      <c r="C149" s="40"/>
    </row>
    <row r="150" spans="1:3" ht="20.100000000000001" customHeight="1">
      <c r="A150" s="24"/>
      <c r="B150" s="23"/>
      <c r="C150" s="23"/>
    </row>
    <row r="151" spans="1:3" ht="20.100000000000001" customHeight="1" thickBot="1">
      <c r="A151" s="24" t="s">
        <v>16</v>
      </c>
      <c r="B151" s="23"/>
      <c r="C151" s="25"/>
    </row>
    <row r="152" spans="1:3" ht="20.100000000000001" customHeight="1">
      <c r="A152" s="24"/>
      <c r="B152" s="23"/>
      <c r="C152" s="23"/>
    </row>
    <row r="153" spans="1:3" ht="20.100000000000001" customHeight="1">
      <c r="A153" s="24"/>
    </row>
    <row r="154" spans="1:3" ht="20.100000000000001" customHeight="1" thickBot="1">
      <c r="A154" s="24" t="s">
        <v>17</v>
      </c>
      <c r="C154" s="27"/>
    </row>
    <row r="155" spans="1:3" ht="20.100000000000001" customHeight="1">
      <c r="A155" s="24"/>
    </row>
    <row r="156" spans="1:3" ht="20.100000000000001" customHeight="1">
      <c r="A156" s="24"/>
    </row>
    <row r="157" spans="1:3" ht="20.100000000000001" customHeight="1" thickBot="1">
      <c r="A157" s="24" t="s">
        <v>18</v>
      </c>
      <c r="C157" s="27"/>
    </row>
    <row r="158" spans="1:3" ht="20.100000000000001" customHeight="1">
      <c r="A158" s="24"/>
    </row>
    <row r="159" spans="1:3" ht="20.100000000000001" customHeight="1">
      <c r="A159" s="24"/>
    </row>
    <row r="160" spans="1:3" ht="20.100000000000001" customHeight="1" thickBot="1">
      <c r="A160" s="24" t="s">
        <v>19</v>
      </c>
      <c r="C160" s="27"/>
    </row>
    <row r="164" spans="2:4" ht="20.100000000000001" customHeight="1">
      <c r="B164" s="6"/>
      <c r="C164" s="6"/>
      <c r="D164" s="6"/>
    </row>
    <row r="165" spans="2:4" ht="20.100000000000001" customHeight="1">
      <c r="B165" s="6"/>
      <c r="C165" s="6"/>
      <c r="D165" s="6"/>
    </row>
    <row r="166" spans="2:4" ht="20.100000000000001" customHeight="1">
      <c r="B166" s="6"/>
      <c r="C166" s="6"/>
      <c r="D166" s="6"/>
    </row>
    <row r="167" spans="2:4" ht="20.100000000000001" customHeight="1">
      <c r="B167" s="6"/>
      <c r="C167" s="6"/>
      <c r="D167" s="6"/>
    </row>
    <row r="168" spans="2:4" ht="20.100000000000001" customHeight="1">
      <c r="B168" s="6"/>
      <c r="C168" s="6"/>
      <c r="D168" s="6"/>
    </row>
    <row r="169" spans="2:4" ht="20.100000000000001" customHeight="1">
      <c r="B169" s="6"/>
      <c r="C169" s="6"/>
      <c r="D169" s="6"/>
    </row>
    <row r="170" spans="2:4" ht="20.100000000000001" customHeight="1">
      <c r="B170" s="6"/>
      <c r="C170" s="6"/>
      <c r="D170" s="6"/>
    </row>
    <row r="171" spans="2:4" ht="20.100000000000001" customHeight="1">
      <c r="B171" s="6"/>
      <c r="C171" s="6"/>
      <c r="D171" s="6"/>
    </row>
    <row r="172" spans="2:4" ht="20.100000000000001" customHeight="1">
      <c r="B172" s="6"/>
      <c r="C172" s="6"/>
      <c r="D172" s="6"/>
    </row>
    <row r="173" spans="2:4" ht="20.100000000000001" customHeight="1">
      <c r="B173" s="6"/>
      <c r="C173" s="6"/>
      <c r="D173" s="6"/>
    </row>
    <row r="174" spans="2:4" ht="20.100000000000001" customHeight="1">
      <c r="B174" s="6"/>
      <c r="C174" s="6"/>
      <c r="D174" s="6"/>
    </row>
    <row r="175" spans="2:4" ht="20.100000000000001" customHeight="1">
      <c r="B175" s="6"/>
      <c r="C175" s="6"/>
      <c r="D175" s="6"/>
    </row>
    <row r="176" spans="2:4" ht="20.100000000000001" customHeight="1">
      <c r="B176" s="6"/>
      <c r="C176" s="6"/>
      <c r="D176" s="6"/>
    </row>
    <row r="177" spans="2:4" ht="20.100000000000001" customHeight="1">
      <c r="B177" s="6"/>
      <c r="C177" s="6"/>
      <c r="D177" s="6"/>
    </row>
    <row r="178" spans="2:4" ht="20.100000000000001" customHeight="1">
      <c r="B178" s="6"/>
      <c r="C178" s="6"/>
      <c r="D178" s="6"/>
    </row>
    <row r="179" spans="2:4" ht="20.100000000000001" customHeight="1">
      <c r="B179" s="6"/>
      <c r="C179" s="6"/>
      <c r="D179" s="6"/>
    </row>
    <row r="180" spans="2:4" ht="20.100000000000001" customHeight="1">
      <c r="B180" s="6"/>
      <c r="C180" s="6"/>
      <c r="D180" s="6"/>
    </row>
    <row r="181" spans="2:4" ht="20.100000000000001" customHeight="1">
      <c r="B181" s="6"/>
      <c r="C181" s="6"/>
      <c r="D181" s="6"/>
    </row>
  </sheetData>
  <mergeCells count="8">
    <mergeCell ref="B88:C88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view="pageBreakPreview" zoomScale="60" zoomScaleNormal="100" workbookViewId="0">
      <selection activeCell="E37" sqref="E37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128" t="s">
        <v>25</v>
      </c>
      <c r="D1" s="124" t="s">
        <v>24</v>
      </c>
      <c r="E1" s="125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129"/>
      <c r="D2" s="38" t="s">
        <v>27</v>
      </c>
      <c r="E2" s="37"/>
      <c r="F2" s="4"/>
      <c r="G2" s="4"/>
      <c r="H2" s="4"/>
      <c r="I2" s="4"/>
      <c r="J2" s="4"/>
      <c r="K2" s="4"/>
      <c r="L2" s="123"/>
      <c r="M2" s="123"/>
      <c r="N2" s="6"/>
    </row>
    <row r="3" spans="1:14" ht="16.5" thickBot="1">
      <c r="A3" s="35"/>
      <c r="B3" s="36"/>
      <c r="C3" s="126" t="s">
        <v>26</v>
      </c>
      <c r="D3" s="130" t="s">
        <v>28</v>
      </c>
      <c r="E3" s="131"/>
      <c r="L3" s="123"/>
      <c r="M3" s="123"/>
    </row>
    <row r="4" spans="1:14" ht="18.75" thickBot="1">
      <c r="A4" s="31"/>
      <c r="B4" s="32"/>
      <c r="C4" s="127"/>
      <c r="D4" s="132" t="s">
        <v>29</v>
      </c>
      <c r="E4" s="133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45326.700408912038</v>
      </c>
      <c r="D6" s="8" t="s">
        <v>1</v>
      </c>
      <c r="E6" s="34">
        <v>20240100086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121" t="s">
        <v>22</v>
      </c>
      <c r="B10" s="122"/>
      <c r="C10" s="46" t="s">
        <v>36</v>
      </c>
      <c r="D10" s="12" t="s">
        <v>23</v>
      </c>
      <c r="E10" s="33" t="s">
        <v>39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73"/>
      <c r="M11" s="73"/>
    </row>
    <row r="12" spans="1:14" ht="32.2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73"/>
      <c r="M12" s="73"/>
    </row>
    <row r="13" spans="1:14" ht="15.75">
      <c r="A13" s="10"/>
      <c r="B13" s="10"/>
      <c r="C13" s="10"/>
      <c r="D13" s="10"/>
      <c r="E13" s="10"/>
      <c r="L13" s="74"/>
      <c r="M13" s="74"/>
    </row>
    <row r="14" spans="1:14" ht="15.75">
      <c r="A14" s="8" t="s">
        <v>6</v>
      </c>
      <c r="B14" s="8"/>
      <c r="C14" s="9">
        <v>45310</v>
      </c>
      <c r="D14" s="12" t="s">
        <v>7</v>
      </c>
      <c r="E14" s="13" t="s">
        <v>214</v>
      </c>
      <c r="L14" s="74"/>
      <c r="M14" s="74"/>
    </row>
    <row r="15" spans="1:14" ht="15.75">
      <c r="A15" s="10"/>
      <c r="B15" s="10"/>
      <c r="C15" s="10"/>
      <c r="D15" s="10"/>
      <c r="E15" s="10"/>
      <c r="L15" s="74"/>
      <c r="M15" s="74"/>
    </row>
    <row r="16" spans="1:14" ht="15.75">
      <c r="A16" s="8" t="s">
        <v>8</v>
      </c>
      <c r="B16" s="8"/>
      <c r="C16" s="11" t="s">
        <v>197</v>
      </c>
      <c r="D16" s="14"/>
      <c r="E16" s="15"/>
      <c r="L16" s="74"/>
      <c r="M16" s="74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75" t="s">
        <v>10</v>
      </c>
      <c r="B22" s="21" t="s">
        <v>11</v>
      </c>
      <c r="C22" s="21" t="s">
        <v>12</v>
      </c>
      <c r="D22" s="21" t="s">
        <v>13</v>
      </c>
      <c r="E22" s="75" t="s">
        <v>175</v>
      </c>
      <c r="F22" s="76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60" t="s">
        <v>176</v>
      </c>
      <c r="B23" s="78" t="s">
        <v>177</v>
      </c>
      <c r="C23" s="79">
        <v>1</v>
      </c>
      <c r="D23" s="80">
        <v>46159</v>
      </c>
      <c r="E23" s="60"/>
      <c r="F23" s="81">
        <v>720</v>
      </c>
      <c r="G23" s="82">
        <f>F23*C23</f>
        <v>720</v>
      </c>
      <c r="K23" s="16"/>
      <c r="L23" s="16"/>
    </row>
    <row r="24" spans="1:13" ht="19.5" customHeight="1">
      <c r="A24" s="77" t="s">
        <v>178</v>
      </c>
      <c r="B24" s="61" t="s">
        <v>215</v>
      </c>
      <c r="C24" s="78" t="s">
        <v>179</v>
      </c>
      <c r="D24" s="79">
        <v>1</v>
      </c>
      <c r="E24" s="80"/>
      <c r="F24" s="60"/>
      <c r="G24" s="81">
        <v>1140</v>
      </c>
      <c r="H24" s="82">
        <f>G24*D24</f>
        <v>1140</v>
      </c>
      <c r="L24" s="16"/>
      <c r="M24" s="16"/>
    </row>
    <row r="25" spans="1:13" ht="18">
      <c r="A25" s="83"/>
      <c r="B25" s="84"/>
      <c r="C25" s="85"/>
      <c r="D25" s="86"/>
      <c r="E25" s="86"/>
      <c r="F25" s="87"/>
      <c r="G25" s="88" t="s">
        <v>33</v>
      </c>
      <c r="H25" s="89">
        <f>SUM(H23:H24)</f>
        <v>1140</v>
      </c>
    </row>
    <row r="26" spans="1:13" ht="18">
      <c r="A26" s="83"/>
      <c r="B26" s="84"/>
      <c r="C26" s="85"/>
      <c r="D26" s="86"/>
      <c r="E26" s="86"/>
      <c r="F26" s="87"/>
      <c r="G26" s="88" t="s">
        <v>34</v>
      </c>
      <c r="H26" s="90">
        <f>+H25*0.12</f>
        <v>136.79999999999998</v>
      </c>
    </row>
    <row r="27" spans="1:13" ht="18">
      <c r="A27" s="83"/>
      <c r="B27" s="84"/>
      <c r="C27" s="85"/>
      <c r="D27" s="86"/>
      <c r="E27" s="86"/>
      <c r="F27" s="87"/>
      <c r="G27" s="88" t="s">
        <v>35</v>
      </c>
      <c r="H27" s="90">
        <f>+H25+H26</f>
        <v>1276.8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91"/>
      <c r="B30" s="91"/>
      <c r="C30" s="91"/>
    </row>
    <row r="31" spans="1:13" ht="15.75" thickBot="1">
      <c r="B31" s="92" t="s">
        <v>180</v>
      </c>
      <c r="C31" s="93"/>
    </row>
    <row r="32" spans="1:13" ht="15.75">
      <c r="B32" s="91"/>
      <c r="C32" s="91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181</v>
      </c>
      <c r="C35" s="94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94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182</v>
      </c>
      <c r="C42" s="94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94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2024-02-03T15:40:48Z</cp:lastPrinted>
  <dcterms:created xsi:type="dcterms:W3CDTF">2023-01-26T13:28:36Z</dcterms:created>
  <dcterms:modified xsi:type="dcterms:W3CDTF">2024-02-04T21:48:36Z</dcterms:modified>
</cp:coreProperties>
</file>