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CE41A12-1404-40FF-807F-BAC842B0D5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INJERTO" sheetId="2" r:id="rId2"/>
  </sheets>
  <definedNames>
    <definedName name="_xlnm.Print_Area" localSheetId="0">Hoja1!$A$2:$G$105</definedName>
    <definedName name="_xlnm.Print_Area" localSheetId="1">INJERTO!$A$1:$H$46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1" i="1"/>
  <c r="C6" i="2" l="1"/>
  <c r="H24" i="2" l="1"/>
  <c r="G23" i="2"/>
  <c r="H25" i="2" s="1"/>
  <c r="H26" i="2" l="1"/>
  <c r="H27" i="2" s="1"/>
  <c r="G24" i="1" l="1"/>
  <c r="G43" i="1" l="1"/>
  <c r="G44" i="1" s="1"/>
  <c r="G45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BD282C59-70F8-481B-822C-2663100F9D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C113CFF3-7161-4325-BB6E-7DA816BEDFC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<sst xmlns="http://schemas.openxmlformats.org/spreadsheetml/2006/main" count="170" uniqueCount="132">
  <si>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</si>
  <si>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</si>
  <si>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</si>
  <si>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</si>
  <si>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</si>
  <si>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</si>
  <si>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</si>
  <si>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</si>
  <si>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</si>
  <si>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</si>
  <si>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</si>
  <si>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</si>
  <si>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</si>
  <si>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</si>
  <si>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</si>
  <si>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</si>
  <si>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</si>
  <si>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</si>
  <si>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</si>
  <si>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</si>
  <si>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</si>
  <si>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</si>
  <si>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</si>
  <si>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</si>
  <si>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</si>
  <si>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</si>
  <si>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</si>
  <si>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</si>
  <si>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</si>
  <si>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</si>
  <si>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</si>
  <si>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</si>
  <si>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</si>
  <si>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</si>
  <si>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</si>
  <si>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</si>
  <si>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</si>
  <si>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</si>
  <si>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</si>
  <si>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</si>
  <si>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</si>
  <si>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</si>
  <si>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</si>
  <si>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</si>
  <si>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</si>
  <si>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</si>
  <si>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</si>
  <si>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/>
  </si>
  <si>
    <t>FECHA CADUCIDAD</t>
  </si>
  <si>
    <t>A230153-707</t>
  </si>
  <si>
    <t xml:space="preserve">INJERTO OSEO PUTTY DE 1CC </t>
  </si>
  <si>
    <t>05A101</t>
  </si>
  <si>
    <t>INJERTO OSEO CORTICO ESPONJOSO DE 05 CC</t>
  </si>
  <si>
    <t>ENTREGADO</t>
  </si>
  <si>
    <t>RECIBIDO</t>
  </si>
  <si>
    <t>VERIFICADO</t>
  </si>
  <si>
    <t>DR. PARRALES</t>
  </si>
  <si>
    <t>7:00AM</t>
  </si>
  <si>
    <t>0340770068</t>
  </si>
  <si>
    <t>CANTIDAD</t>
  </si>
  <si>
    <t>DR.</t>
  </si>
  <si>
    <t>11:00AM</t>
  </si>
  <si>
    <t>172.037</t>
  </si>
  <si>
    <t>PROTESIS THOMPSON # 37</t>
  </si>
  <si>
    <t>172.038</t>
  </si>
  <si>
    <t>PROTESIS THOMPSON # 38</t>
  </si>
  <si>
    <t>172.039</t>
  </si>
  <si>
    <t>18A8921</t>
  </si>
  <si>
    <t>PROTESIS THOMPSON # 39</t>
  </si>
  <si>
    <t>172.040</t>
  </si>
  <si>
    <t>18A0427</t>
  </si>
  <si>
    <t>PROTESIS THOMPSON # 40</t>
  </si>
  <si>
    <t>172.041</t>
  </si>
  <si>
    <t>PROTESIS THOMPSON # 41</t>
  </si>
  <si>
    <t>172.042</t>
  </si>
  <si>
    <t>200214899</t>
  </si>
  <si>
    <t>PROTESIS THOMPSON # 42</t>
  </si>
  <si>
    <t>172.043</t>
  </si>
  <si>
    <t>PROTESIS THOMPSON # 43</t>
  </si>
  <si>
    <t>172.044</t>
  </si>
  <si>
    <t>18A0430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</si>
  <si>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</si>
  <si>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</si>
  <si>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</si>
  <si>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</si>
  <si>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</si>
  <si>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</si>
  <si>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</si>
  <si>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</si>
  <si>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200214905</t>
  </si>
  <si>
    <t>PROTESIS THOMPSON # 48</t>
  </si>
  <si>
    <t>172.049</t>
  </si>
  <si>
    <t>S6613</t>
  </si>
  <si>
    <t>PROTESIS THOMPSON # 49</t>
  </si>
  <si>
    <t>172.051</t>
  </si>
  <si>
    <t>PROTESIS THOMPSON # 51</t>
  </si>
  <si>
    <t>172.053</t>
  </si>
  <si>
    <t>PROTESIS THOMPSON # 53</t>
  </si>
  <si>
    <t>800007</t>
  </si>
  <si>
    <t>20230300060</t>
  </si>
  <si>
    <t>G21A40 BONE CEMENT</t>
  </si>
  <si>
    <t>INSTRUMENTAL PROTESIS THOMPSON # 2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</si>
  <si>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</si>
  <si>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</si>
  <si>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</si>
  <si>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</si>
  <si>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</si>
  <si>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</si>
  <si>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</si>
  <si>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</si>
  <si>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</si>
  <si>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</si>
  <si>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</si>
  <si>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</si>
  <si>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</si>
  <si>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</si>
  <si>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</si>
  <si>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</si>
  <si>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</si>
  <si>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</si>
  <si>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</si>
  <si>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</si>
  <si>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</si>
  <si>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</si>
  <si>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>POSICIONADOR PLASTICO NEGRO</t>
  </si>
  <si>
    <t xml:space="preserve"> MOTOR SIERRA </t>
  </si>
  <si>
    <t xml:space="preserve">HOJAS DE SIERRA </t>
  </si>
  <si>
    <t>PROTECTOR DE BATERIA</t>
  </si>
  <si>
    <t>BATERIAS NEGRAS # 5 # 6</t>
  </si>
  <si>
    <t>871900075999</t>
  </si>
  <si>
    <t>919</t>
  </si>
  <si>
    <t>COJIN ABDUCTOR AZUL 075 T/UNICA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</si>
</sst>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&quot;$&quot;#,##0.00"/>
    <numFmt numFmtId="172" formatCode="_ &quot;$&quot;* #,##0_ ;_ &quot;$&quot;* \-#,##0_ ;_ &quot;$&quot;* &quot;-&quot;_ ;_ @_ "/>
    <numFmt numFmtId="174" formatCode="_ &quot;$&quot;* #,##0.00_ ;_ &quot;$&quot;* \-#,##0.00_ ;_ &quot;$&quot;* &quot;-&quot;??_ ;_ @_ "/>
    <numFmt numFmtId="176" formatCode="0.000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7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2" fontId="23" fillId="0" borderId="0" applyFont="0" applyFill="0" applyBorder="0" applyAlignment="0" applyProtection="0"/>
  </cellStyleXfs>
  <cellXfs count="13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9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0" fontId="12" fillId="0" borderId="1" xfId="0" applyNumberFormat="1" applyFont="1" applyBorder="1"/>
    <xf numFmtId="168" fontId="7" fillId="0" borderId="1" xfId="8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8" fontId="6" fillId="0" borderId="16" xfId="8" applyNumberFormat="1" applyFont="1" applyFill="1" applyBorder="1" applyAlignment="1">
      <alignment horizontal="right"/>
    </xf>
    <xf numFmtId="168" fontId="6" fillId="0" borderId="1" xfId="8" applyNumberFormat="1" applyFont="1" applyFill="1" applyBorder="1" applyAlignment="1">
      <alignment horizontal="right"/>
    </xf>
    <xf numFmtId="0" fontId="31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5" fillId="0" borderId="1" xfId="0" applyFont="1" applyBorder="1"/>
    <xf numFmtId="0" fontId="12" fillId="0" borderId="1" xfId="0" applyFont="1" applyBorder="1" applyAlignment="1">
      <alignment horizontal="center"/>
    </xf>
    <xf numFmtId="176" fontId="7" fillId="0" borderId="1" xfId="1" applyNumberFormat="1" applyFont="1" applyBorder="1" applyAlignment="1">
      <alignment horizontal="center" shrinkToFit="1"/>
    </xf>
    <xf numFmtId="176" fontId="7" fillId="0" borderId="1" xfId="1" applyNumberFormat="1" applyFont="1" applyBorder="1" applyAlignment="1">
      <alignment horizontal="left" shrinkToFit="1"/>
    </xf>
    <xf numFmtId="0" fontId="7" fillId="0" borderId="1" xfId="1" applyFont="1" applyBorder="1" applyAlignment="1">
      <alignment horizontal="center" shrinkToFit="1"/>
    </xf>
    <xf numFmtId="49" fontId="7" fillId="0" borderId="1" xfId="1" applyNumberFormat="1" applyFont="1" applyBorder="1" applyAlignment="1">
      <alignment horizontal="center" shrinkToFit="1"/>
    </xf>
    <xf numFmtId="1" fontId="7" fillId="0" borderId="1" xfId="1" applyNumberFormat="1" applyFont="1" applyBorder="1" applyAlignment="1">
      <alignment horizontal="center" shrinkToFit="1"/>
    </xf>
    <xf numFmtId="49" fontId="7" fillId="2" borderId="1" xfId="1" applyNumberFormat="1" applyFont="1" applyFill="1" applyBorder="1" applyAlignment="1">
      <alignment horizontal="center" shrinkToFi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7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 vertic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 applyAlignment="1" applyProtection="1">
      <alignment vertical="top" wrapText="1" readingOrder="1"/>
      <protection locked="0"/>
    </xf>
    <xf numFmtId="0" fontId="12" fillId="0" borderId="0" xfId="0" applyFont="1" applyAlignment="1" applyProtection="1">
      <alignment vertical="top" wrapText="1" readingOrder="1"/>
      <protection locked="0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left" vertical="top" wrapText="1" readingOrder="1"/>
      <protection locked="0"/>
    </xf>
    <xf numFmtId="0" fontId="12" fillId="2" borderId="1" xfId="0" applyFont="1" applyFill="1" applyBorder="1" applyAlignment="1" applyProtection="1">
      <alignment vertical="top" wrapText="1" readingOrder="1"/>
      <protection locked="0"/>
    </xf>
    <xf numFmtId="0" fontId="12" fillId="0" borderId="1" xfId="0" applyFont="1" applyBorder="1" applyAlignment="1" applyProtection="1">
      <alignment horizontal="left" vertical="top" wrapText="1" readingOrder="1"/>
      <protection locked="0"/>
    </xf>
    <xf numFmtId="176" fontId="7" fillId="0" borderId="1" xfId="1" applyNumberFormat="1" applyFont="1" applyBorder="1" applyAlignment="1">
      <alignment horizontal="left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49" fontId="7" fillId="2" borderId="1" xfId="1" applyNumberFormat="1" applyFont="1" applyFill="1" applyBorder="1" applyAlignment="1">
      <alignment horizontal="center" shrinkToFit="1"/>
    </xf>
    <xf numFmtId="0" fontId="7" fillId="0" borderId="1" xfId="0" applyFont="1" applyBorder="1" applyAlignment="1">
      <alignment wrapText="1"/>
    </xf>
    <xf numFmtId="49" fontId="12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wrapText="1"/>
    </xf>
    <xf numFmtId="170" fontId="12" fillId="0" borderId="1" xfId="0" applyNumberFormat="1" applyFont="1" applyBorder="1"/>
    <xf numFmtId="168" fontId="7" fillId="0" borderId="1" xfId="53" applyNumberFormat="1" applyFont="1" applyFill="1" applyBorder="1" applyAlignment="1"/>
    <xf numFmtId="49" fontId="7" fillId="0" borderId="1" xfId="0" applyNumberFormat="1" applyFont="1" applyBorder="1" applyAlignment="1">
      <alignment horizontal="center"/>
    </xf>
  </cellXfs>
  <cellStyles count="54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2 4" xfId="53" xr:uid="{DAD26A70-B21A-47E4-A09F-B01818B0B114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0" xfId="47" xr:uid="{B70FD1A8-5121-4835-9BC1-34A90148C411}"/>
    <cellStyle name="Moneda 21" xfId="49" xr:uid="{F3BB9567-01B4-4A22-9767-83FA24736AB6}"/>
    <cellStyle name="Moneda 22" xfId="50" xr:uid="{1808BF6F-4A0A-41AC-AB8C-05F653F4F562}"/>
    <cellStyle name="Moneda 23" xfId="52" xr:uid="{BFE5D2E9-E897-4BEC-99D7-A924FF909F19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4 2" xfId="51" xr:uid="{DE4A2E7D-64A7-4F70-8979-F98A219D3233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showGridLines="0" tabSelected="1" view="pageBreakPreview" zoomScaleNormal="100" zoomScaleSheetLayoutView="100" workbookViewId="0">
      <selection activeCell="D44" sqref="D44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5" t="s">
        <v>25</v>
      </c>
      <c r="D2" s="91" t="s">
        <v>24</v>
      </c>
      <c r="E2" s="9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6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3" t="s">
        <v>26</v>
      </c>
      <c r="D4" s="97" t="s">
        <v>28</v>
      </c>
      <c r="E4" s="98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4"/>
      <c r="D5" s="99" t="s">
        <v>29</v>
      </c>
      <c r="E5" s="100"/>
      <c r="F5" s="4"/>
      <c r="G5" s="4"/>
      <c r="H5" s="4"/>
      <c r="I5" s="4"/>
      <c r="J5" s="4"/>
      <c r="K5" s="4"/>
      <c r="L5" s="90"/>
      <c r="M5" s="90"/>
      <c r="N5" s="6"/>
    </row>
    <row r="6" spans="1:14" ht="20.100000000000001" customHeight="1">
      <c r="A6" s="7"/>
      <c r="B6" s="7"/>
      <c r="C6" s="7"/>
      <c r="D6" s="7"/>
      <c r="E6" s="7"/>
      <c r="L6" s="90"/>
      <c r="M6" s="90"/>
    </row>
    <row r="7" spans="1:14" ht="20.100000000000001" customHeight="1">
      <c r="A7" s="8" t="s">
        <v>0</v>
      </c>
      <c r="B7" s="8"/>
      <c r="C7" s="9">
        <f ca="1">NOW()</f>
        <v>45327.351224768521</v>
      </c>
      <c r="D7" s="8" t="s">
        <v>1</v>
      </c>
      <c r="E7" s="34">
        <v>20240200173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8" t="s">
        <v>22</v>
      </c>
      <c r="B11" s="89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45327.351224768521</v>
      </c>
      <c r="D15" s="12" t="s">
        <v>7</v>
      </c>
      <c r="E15" s="13" t="s">
        <v>61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08" t="s">
        <v>62</v>
      </c>
      <c r="B24" s="107">
        <v>200214894</v>
      </c>
      <c r="C24" s="104" t="s">
        <v>63</v>
      </c>
      <c r="D24" s="102">
        <v>1</v>
      </c>
      <c r="E24" s="59"/>
      <c r="F24" s="43">
        <v>336</v>
      </c>
      <c r="G24" s="43">
        <f t="shared" ref="G24:G41" si="0">D24*F24</f>
        <v>336</v>
      </c>
      <c r="L24" s="16"/>
      <c r="M24" s="16"/>
    </row>
    <row r="25" spans="1:13" ht="20.100000000000001" customHeight="1">
      <c r="A25" s="108" t="s">
        <v>64</v>
      </c>
      <c r="B25" s="107">
        <v>200214895</v>
      </c>
      <c r="C25" s="104" t="s">
        <v>65</v>
      </c>
      <c r="D25" s="102">
        <v>1</v>
      </c>
      <c r="E25" s="59"/>
      <c r="F25" s="43">
        <v>336</v>
      </c>
      <c r="G25" s="43">
        <f t="shared" si="0"/>
        <v>336</v>
      </c>
      <c r="L25" s="16"/>
      <c r="M25" s="16"/>
    </row>
    <row r="26" spans="1:13" ht="20.100000000000001" customHeight="1">
      <c r="A26" s="108" t="s">
        <v>66</v>
      </c>
      <c r="B26" s="103" t="s">
        <v>67</v>
      </c>
      <c r="C26" s="104" t="s">
        <v>68</v>
      </c>
      <c r="D26" s="102">
        <v>1</v>
      </c>
      <c r="E26" s="59"/>
      <c r="F26" s="43">
        <v>336</v>
      </c>
      <c r="G26" s="43">
        <f t="shared" si="0"/>
        <v>336</v>
      </c>
      <c r="L26" s="16"/>
      <c r="M26" s="16"/>
    </row>
    <row r="27" spans="1:13" ht="20.100000000000001" customHeight="1">
      <c r="A27" s="108" t="s">
        <v>69</v>
      </c>
      <c r="B27" s="103" t="s">
        <v>70</v>
      </c>
      <c r="C27" s="104" t="s">
        <v>71</v>
      </c>
      <c r="D27" s="102">
        <v>1</v>
      </c>
      <c r="E27" s="59"/>
      <c r="F27" s="43">
        <v>336</v>
      </c>
      <c r="G27" s="43">
        <f t="shared" si="0"/>
        <v>336</v>
      </c>
      <c r="L27" s="16"/>
      <c r="M27" s="16"/>
    </row>
    <row r="28" spans="1:13" ht="20.100000000000001" customHeight="1">
      <c r="A28" s="108" t="s">
        <v>72</v>
      </c>
      <c r="B28" s="107">
        <v>202214898</v>
      </c>
      <c r="C28" s="104" t="s">
        <v>73</v>
      </c>
      <c r="D28" s="102">
        <v>1</v>
      </c>
      <c r="E28" s="59"/>
      <c r="F28" s="43">
        <v>336</v>
      </c>
      <c r="G28" s="43">
        <f t="shared" si="0"/>
        <v>336</v>
      </c>
      <c r="L28" s="16"/>
      <c r="M28" s="16"/>
    </row>
    <row r="29" spans="1:13" ht="20.100000000000001" customHeight="1">
      <c r="A29" s="108" t="s">
        <v>74</v>
      </c>
      <c r="B29" s="103" t="s">
        <v>75</v>
      </c>
      <c r="C29" s="104" t="s">
        <v>76</v>
      </c>
      <c r="D29" s="102">
        <v>1</v>
      </c>
      <c r="E29" s="59"/>
      <c r="F29" s="43">
        <v>336</v>
      </c>
      <c r="G29" s="43">
        <f t="shared" si="0"/>
        <v>336</v>
      </c>
      <c r="L29" s="16"/>
      <c r="M29" s="16"/>
    </row>
    <row r="30" spans="1:13" ht="20.100000000000001" customHeight="1">
      <c r="A30" s="108" t="s">
        <v>77</v>
      </c>
      <c r="B30" s="107">
        <v>210227508</v>
      </c>
      <c r="C30" s="104" t="s">
        <v>78</v>
      </c>
      <c r="D30" s="102">
        <v>1</v>
      </c>
      <c r="E30" s="59"/>
      <c r="F30" s="43">
        <v>336</v>
      </c>
      <c r="G30" s="43">
        <f t="shared" si="0"/>
        <v>336</v>
      </c>
      <c r="L30" s="16"/>
      <c r="M30" s="16"/>
    </row>
    <row r="31" spans="1:13" ht="20.100000000000001" customHeight="1">
      <c r="A31" s="108" t="s">
        <v>79</v>
      </c>
      <c r="B31" s="103" t="s">
        <v>80</v>
      </c>
      <c r="C31" s="104" t="s">
        <v>81</v>
      </c>
      <c r="D31" s="102">
        <v>1</v>
      </c>
      <c r="E31" s="59"/>
      <c r="F31" s="43">
        <v>336</v>
      </c>
      <c r="G31" s="43">
        <f t="shared" si="0"/>
        <v>336</v>
      </c>
      <c r="L31" s="16"/>
      <c r="M31" s="16"/>
    </row>
    <row r="32" spans="1:13" ht="20.100000000000001" customHeight="1">
      <c r="A32" s="108" t="s">
        <v>82</v>
      </c>
      <c r="B32" s="107">
        <v>27322</v>
      </c>
      <c r="C32" s="104" t="s">
        <v>83</v>
      </c>
      <c r="D32" s="102">
        <v>1</v>
      </c>
      <c r="E32" s="59"/>
      <c r="F32" s="43">
        <v>336</v>
      </c>
      <c r="G32" s="43">
        <f t="shared" si="0"/>
        <v>336</v>
      </c>
      <c r="L32" s="16"/>
      <c r="M32" s="16"/>
    </row>
    <row r="33" spans="1:13" ht="20.100000000000001" customHeight="1">
      <c r="A33" s="108" t="s">
        <v>84</v>
      </c>
      <c r="B33" s="107">
        <v>200112036</v>
      </c>
      <c r="C33" s="104" t="s">
        <v>85</v>
      </c>
      <c r="D33" s="102">
        <v>1</v>
      </c>
      <c r="E33" s="59"/>
      <c r="F33" s="43">
        <v>336</v>
      </c>
      <c r="G33" s="43">
        <f t="shared" si="0"/>
        <v>336</v>
      </c>
      <c r="L33" s="16"/>
      <c r="M33" s="16"/>
    </row>
    <row r="34" spans="1:13" ht="20.100000000000001" customHeight="1">
      <c r="A34" s="108" t="s">
        <v>86</v>
      </c>
      <c r="B34" s="107">
        <v>20110825</v>
      </c>
      <c r="C34" s="104" t="s">
        <v>87</v>
      </c>
      <c r="D34" s="102">
        <v>1</v>
      </c>
      <c r="E34" s="59"/>
      <c r="F34" s="43">
        <v>336</v>
      </c>
      <c r="G34" s="43">
        <f t="shared" si="0"/>
        <v>336</v>
      </c>
      <c r="L34" s="16"/>
      <c r="M34" s="16"/>
    </row>
    <row r="35" spans="1:13" ht="20.100000000000001" customHeight="1">
      <c r="A35" s="108" t="s">
        <v>88</v>
      </c>
      <c r="B35" s="103" t="s">
        <v>89</v>
      </c>
      <c r="C35" s="104" t="s">
        <v>90</v>
      </c>
      <c r="D35" s="102">
        <v>1</v>
      </c>
      <c r="E35" s="59"/>
      <c r="F35" s="43">
        <v>336</v>
      </c>
      <c r="G35" s="43">
        <f t="shared" si="0"/>
        <v>336</v>
      </c>
      <c r="L35" s="16"/>
      <c r="M35" s="16"/>
    </row>
    <row r="36" spans="1:13" ht="20.100000000000001" customHeight="1">
      <c r="A36" s="108" t="s">
        <v>91</v>
      </c>
      <c r="B36" s="103" t="s">
        <v>92</v>
      </c>
      <c r="C36" s="104" t="s">
        <v>93</v>
      </c>
      <c r="D36" s="102">
        <v>0</v>
      </c>
      <c r="E36" s="59"/>
      <c r="F36" s="43">
        <v>336</v>
      </c>
      <c r="G36" s="43">
        <f t="shared" si="0"/>
        <v>0</v>
      </c>
      <c r="L36" s="16"/>
      <c r="M36" s="16"/>
    </row>
    <row r="37" spans="1:13" ht="20.100000000000001" customHeight="1">
      <c r="A37" s="108" t="s">
        <v>94</v>
      </c>
      <c r="B37" s="105">
        <v>221153116</v>
      </c>
      <c r="C37" s="104" t="s">
        <v>95</v>
      </c>
      <c r="D37" s="102">
        <v>1</v>
      </c>
      <c r="E37" s="59"/>
      <c r="F37" s="43">
        <v>336</v>
      </c>
      <c r="G37" s="43">
        <f t="shared" si="0"/>
        <v>336</v>
      </c>
      <c r="L37" s="16"/>
      <c r="M37" s="16"/>
    </row>
    <row r="38" spans="1:13" ht="20.100000000000001" customHeight="1">
      <c r="A38" s="108" t="s">
        <v>96</v>
      </c>
      <c r="B38" s="105">
        <v>221153117</v>
      </c>
      <c r="C38" s="104" t="s">
        <v>97</v>
      </c>
      <c r="D38" s="102">
        <v>1</v>
      </c>
      <c r="E38" s="59"/>
      <c r="F38" s="43">
        <v>336</v>
      </c>
      <c r="G38" s="43">
        <f t="shared" si="0"/>
        <v>336</v>
      </c>
      <c r="L38" s="16"/>
      <c r="M38" s="16"/>
    </row>
    <row r="39" spans="1:13" s="114" customFormat="1" ht="20.100000000000001" customHeight="1">
      <c r="A39" s="128"/>
      <c r="B39" s="126"/>
      <c r="C39" s="125"/>
      <c r="D39" s="110"/>
      <c r="E39" s="110"/>
      <c r="F39" s="43"/>
      <c r="G39" s="43"/>
      <c r="L39" s="115"/>
      <c r="M39" s="115"/>
    </row>
    <row r="40" spans="1:13" s="114" customFormat="1" ht="20.100000000000001" customHeight="1">
      <c r="A40" s="135" t="s">
        <v>129</v>
      </c>
      <c r="B40" s="130" t="s">
        <v>130</v>
      </c>
      <c r="C40" s="131" t="s">
        <v>131</v>
      </c>
      <c r="D40" s="132">
        <v>1</v>
      </c>
      <c r="E40" s="129"/>
      <c r="F40" s="133">
        <v>137.5</v>
      </c>
      <c r="G40" s="134">
        <v>137.5</v>
      </c>
      <c r="L40" s="115"/>
      <c r="M40" s="115"/>
    </row>
    <row r="41" spans="1:13" ht="20.100000000000001" customHeight="1">
      <c r="A41" s="108" t="s">
        <v>98</v>
      </c>
      <c r="B41" s="106" t="s">
        <v>99</v>
      </c>
      <c r="C41" s="104" t="s">
        <v>100</v>
      </c>
      <c r="D41" s="102">
        <v>2</v>
      </c>
      <c r="E41" s="59"/>
      <c r="F41" s="43">
        <v>144</v>
      </c>
      <c r="G41" s="43">
        <f t="shared" si="0"/>
        <v>288</v>
      </c>
      <c r="L41" s="16"/>
      <c r="M41" s="16"/>
    </row>
    <row r="42" spans="1:13" ht="20.100000000000001" customHeight="1">
      <c r="A42" s="101" t="s">
        <v>47</v>
      </c>
      <c r="B42" s="85"/>
      <c r="C42" s="86"/>
      <c r="D42" s="87">
        <v>43</v>
      </c>
      <c r="E42" s="59"/>
      <c r="F42" s="43"/>
      <c r="G42" s="43"/>
      <c r="L42" s="16"/>
      <c r="M42" s="16"/>
    </row>
    <row r="43" spans="1:13" ht="20.100000000000001" customHeight="1">
      <c r="B43" s="49"/>
      <c r="C43" s="50"/>
      <c r="D43" s="51"/>
      <c r="F43" s="44" t="s">
        <v>33</v>
      </c>
      <c r="G43" s="45">
        <f>SUM(G24:G42)</f>
        <v>5129.5</v>
      </c>
    </row>
    <row r="44" spans="1:13" ht="20.100000000000001" customHeight="1">
      <c r="B44" s="49"/>
      <c r="C44" s="50"/>
      <c r="D44" s="52"/>
      <c r="F44" s="44" t="s">
        <v>34</v>
      </c>
      <c r="G44" s="45">
        <f>G43*0.12</f>
        <v>615.54</v>
      </c>
    </row>
    <row r="45" spans="1:13" ht="20.100000000000001" customHeight="1">
      <c r="B45" s="49"/>
      <c r="C45" s="50"/>
      <c r="D45" s="51"/>
      <c r="F45" s="44" t="s">
        <v>35</v>
      </c>
      <c r="G45" s="45">
        <f>SUM(G43:G44)</f>
        <v>5745.04</v>
      </c>
    </row>
    <row r="46" spans="1:13" ht="20.100000000000001" customHeight="1">
      <c r="B46" s="53"/>
      <c r="C46" s="50"/>
    </row>
    <row r="47" spans="1:13" ht="20.100000000000001" customHeight="1">
      <c r="B47" s="109" t="s">
        <v>101</v>
      </c>
      <c r="C47" s="109"/>
      <c r="D47" s="55"/>
    </row>
    <row r="48" spans="1:13" ht="20.100000000000001" customHeight="1">
      <c r="B48" s="111" t="s">
        <v>59</v>
      </c>
      <c r="C48" s="111" t="s">
        <v>102</v>
      </c>
      <c r="D48" s="55"/>
    </row>
    <row r="49" spans="2:4" ht="20.100000000000001" customHeight="1">
      <c r="B49" s="110">
        <v>2</v>
      </c>
      <c r="C49" s="119" t="s">
        <v>103</v>
      </c>
      <c r="D49" s="55"/>
    </row>
    <row r="50" spans="2:4" ht="20.100000000000001" customHeight="1">
      <c r="B50" s="110">
        <v>2</v>
      </c>
      <c r="C50" s="119" t="s">
        <v>104</v>
      </c>
      <c r="D50" s="55"/>
    </row>
    <row r="51" spans="2:4" ht="20.100000000000001" customHeight="1">
      <c r="B51" s="110">
        <v>2</v>
      </c>
      <c r="C51" s="119" t="s">
        <v>105</v>
      </c>
      <c r="D51" s="55"/>
    </row>
    <row r="52" spans="2:4" ht="20.100000000000001" customHeight="1">
      <c r="B52" s="110">
        <v>2</v>
      </c>
      <c r="C52" s="119" t="s">
        <v>106</v>
      </c>
      <c r="D52" s="55"/>
    </row>
    <row r="53" spans="2:4" ht="20.100000000000001" customHeight="1">
      <c r="B53" s="110">
        <v>2</v>
      </c>
      <c r="C53" s="119" t="s">
        <v>107</v>
      </c>
      <c r="D53" s="55"/>
    </row>
    <row r="54" spans="2:4" ht="20.100000000000001" customHeight="1">
      <c r="B54" s="110">
        <v>2</v>
      </c>
      <c r="C54" s="121" t="s">
        <v>108</v>
      </c>
      <c r="D54" s="55"/>
    </row>
    <row r="55" spans="2:4" ht="20.100000000000001" customHeight="1">
      <c r="B55" s="110">
        <v>2</v>
      </c>
      <c r="C55" s="121" t="s">
        <v>109</v>
      </c>
      <c r="D55" s="55"/>
    </row>
    <row r="56" spans="2:4" ht="20.100000000000001" customHeight="1">
      <c r="B56" s="110">
        <v>1</v>
      </c>
      <c r="C56" s="121" t="s">
        <v>110</v>
      </c>
      <c r="D56" s="55"/>
    </row>
    <row r="57" spans="2:4" ht="20.100000000000001" customHeight="1">
      <c r="B57" s="110">
        <v>1</v>
      </c>
      <c r="C57" s="121" t="s">
        <v>111</v>
      </c>
      <c r="D57" s="55"/>
    </row>
    <row r="58" spans="2:4" ht="20.100000000000001" customHeight="1">
      <c r="B58" s="110">
        <v>1</v>
      </c>
      <c r="C58" s="121" t="s">
        <v>112</v>
      </c>
      <c r="D58" s="55"/>
    </row>
    <row r="59" spans="2:4" ht="20.100000000000001" customHeight="1">
      <c r="B59" s="110">
        <v>1</v>
      </c>
      <c r="C59" s="121" t="s">
        <v>113</v>
      </c>
      <c r="D59" s="55"/>
    </row>
    <row r="60" spans="2:4" ht="20.100000000000001" customHeight="1">
      <c r="B60" s="110">
        <v>1</v>
      </c>
      <c r="C60" s="121" t="s">
        <v>114</v>
      </c>
      <c r="D60" s="55"/>
    </row>
    <row r="61" spans="2:4" ht="20.100000000000001" customHeight="1">
      <c r="B61" s="110">
        <v>1</v>
      </c>
      <c r="C61" s="121" t="s">
        <v>115</v>
      </c>
      <c r="D61" s="55"/>
    </row>
    <row r="62" spans="2:4" ht="20.100000000000001" customHeight="1">
      <c r="B62" s="110">
        <v>1</v>
      </c>
      <c r="C62" s="121" t="s">
        <v>116</v>
      </c>
      <c r="D62" s="55"/>
    </row>
    <row r="63" spans="2:4" ht="20.100000000000001" customHeight="1">
      <c r="B63" s="127">
        <v>1</v>
      </c>
      <c r="C63" s="122" t="s">
        <v>117</v>
      </c>
      <c r="D63" s="55"/>
    </row>
    <row r="64" spans="2:4" ht="20.100000000000001" customHeight="1">
      <c r="B64" s="127">
        <v>1</v>
      </c>
      <c r="C64" s="122" t="s">
        <v>118</v>
      </c>
      <c r="D64" s="55"/>
    </row>
    <row r="65" spans="2:5" ht="20.100000000000001" customHeight="1">
      <c r="B65" s="127">
        <v>1</v>
      </c>
      <c r="C65" s="122" t="s">
        <v>119</v>
      </c>
      <c r="D65" s="55"/>
    </row>
    <row r="66" spans="2:5" ht="20.100000000000001" customHeight="1">
      <c r="B66" s="127">
        <v>1</v>
      </c>
      <c r="C66" s="122" t="s">
        <v>120</v>
      </c>
      <c r="D66" s="55"/>
    </row>
    <row r="67" spans="2:5" ht="20.100000000000001" customHeight="1">
      <c r="B67" s="110">
        <v>1</v>
      </c>
      <c r="C67" s="122" t="s">
        <v>121</v>
      </c>
      <c r="D67" s="55"/>
    </row>
    <row r="68" spans="2:5" ht="20.100000000000001" customHeight="1">
      <c r="B68" s="127">
        <v>1</v>
      </c>
      <c r="C68" s="122" t="s">
        <v>122</v>
      </c>
      <c r="D68" s="55"/>
    </row>
    <row r="69" spans="2:5" ht="20.100000000000001" customHeight="1">
      <c r="B69" s="113">
        <v>1</v>
      </c>
      <c r="C69" s="123" t="s">
        <v>123</v>
      </c>
      <c r="D69" s="55"/>
    </row>
    <row r="70" spans="2:5" ht="20.100000000000001" customHeight="1">
      <c r="B70" s="120">
        <v>28</v>
      </c>
      <c r="C70" s="116"/>
      <c r="D70" s="55"/>
    </row>
    <row r="71" spans="2:5" ht="20.100000000000001" customHeight="1">
      <c r="B71" s="118"/>
      <c r="C71" s="117"/>
      <c r="D71" s="54"/>
    </row>
    <row r="72" spans="2:5" ht="20.100000000000001" customHeight="1">
      <c r="B72" s="113">
        <v>1</v>
      </c>
      <c r="C72" s="116" t="s">
        <v>124</v>
      </c>
      <c r="D72" s="54"/>
    </row>
    <row r="73" spans="2:5" ht="20.100000000000001" customHeight="1">
      <c r="B73" s="118"/>
      <c r="C73" s="117"/>
      <c r="D73" s="54"/>
    </row>
    <row r="74" spans="2:5" ht="20.100000000000001" customHeight="1">
      <c r="B74" s="112">
        <v>1</v>
      </c>
      <c r="C74" s="124" t="s">
        <v>125</v>
      </c>
      <c r="D74" s="54"/>
    </row>
    <row r="75" spans="2:5" ht="20.100000000000001" customHeight="1">
      <c r="B75" s="112">
        <v>4</v>
      </c>
      <c r="C75" s="124" t="s">
        <v>126</v>
      </c>
      <c r="D75" s="54"/>
    </row>
    <row r="76" spans="2:5" ht="20.100000000000001" customHeight="1">
      <c r="B76" s="112">
        <v>1</v>
      </c>
      <c r="C76" s="124" t="s">
        <v>127</v>
      </c>
      <c r="D76" s="54"/>
    </row>
    <row r="77" spans="2:5" ht="20.100000000000001" customHeight="1">
      <c r="B77" s="113">
        <v>2</v>
      </c>
      <c r="C77" s="124" t="s">
        <v>128</v>
      </c>
      <c r="D77" s="54"/>
    </row>
    <row r="78" spans="2:5" ht="20.100000000000001" customHeight="1">
      <c r="B78" s="120">
        <v>8</v>
      </c>
      <c r="C78" s="124"/>
      <c r="D78" s="54"/>
    </row>
    <row r="79" spans="2:5" ht="20.100000000000001" customHeight="1">
      <c r="B79" s="84"/>
      <c r="C79" s="23"/>
      <c r="D79" s="54"/>
    </row>
    <row r="80" spans="2:5" ht="20.100000000000001" customHeight="1">
      <c r="B80" s="61"/>
      <c r="C80" s="50"/>
      <c r="D80" s="20"/>
      <c r="E80" s="6"/>
    </row>
    <row r="81" spans="1:3" ht="20.100000000000001" customHeight="1">
      <c r="B81" s="56" t="s">
        <v>39</v>
      </c>
      <c r="C81" s="57" t="s">
        <v>40</v>
      </c>
    </row>
    <row r="82" spans="1:3" ht="20.100000000000001" customHeight="1">
      <c r="B82" s="56"/>
      <c r="C82" s="57" t="s">
        <v>41</v>
      </c>
    </row>
    <row r="83" spans="1:3" ht="20.100000000000001" customHeight="1">
      <c r="B83" s="39"/>
      <c r="C83" s="40"/>
    </row>
    <row r="84" spans="1:3" ht="20.100000000000001" customHeight="1">
      <c r="B84" s="39"/>
      <c r="C84" s="58" t="s">
        <v>42</v>
      </c>
    </row>
    <row r="85" spans="1:3" ht="20.100000000000001" customHeight="1">
      <c r="B85" s="39"/>
      <c r="C85" s="58" t="s">
        <v>43</v>
      </c>
    </row>
    <row r="86" spans="1:3" ht="20.100000000000001" customHeight="1">
      <c r="B86" s="39"/>
      <c r="C86" s="40"/>
    </row>
    <row r="87" spans="1:3" ht="20.100000000000001" customHeight="1">
      <c r="B87" s="39"/>
      <c r="C87" s="57" t="s">
        <v>44</v>
      </c>
    </row>
    <row r="88" spans="1:3" ht="20.100000000000001" customHeight="1">
      <c r="B88" s="39"/>
      <c r="C88" s="57" t="s">
        <v>45</v>
      </c>
    </row>
    <row r="89" spans="1:3" ht="20.100000000000001" customHeight="1">
      <c r="C89" s="57" t="s">
        <v>46</v>
      </c>
    </row>
    <row r="92" spans="1:3" ht="20.100000000000001" customHeight="1" thickBot="1">
      <c r="A92" s="24" t="s">
        <v>15</v>
      </c>
      <c r="B92" s="39"/>
      <c r="C92" s="41"/>
    </row>
    <row r="93" spans="1:3" ht="20.100000000000001" customHeight="1">
      <c r="A93" s="24"/>
      <c r="B93" s="39"/>
      <c r="C93" s="40"/>
    </row>
    <row r="94" spans="1:3" ht="20.100000000000001" customHeight="1">
      <c r="A94" s="24"/>
      <c r="B94" s="23"/>
      <c r="C94" s="23"/>
    </row>
    <row r="95" spans="1:3" ht="20.100000000000001" customHeight="1" thickBot="1">
      <c r="A95" s="24" t="s">
        <v>16</v>
      </c>
      <c r="B95" s="23"/>
      <c r="C95" s="25"/>
    </row>
    <row r="96" spans="1:3" ht="20.100000000000001" customHeight="1">
      <c r="A96" s="24"/>
      <c r="B96" s="23"/>
      <c r="C96" s="23"/>
    </row>
    <row r="97" spans="1:4" ht="20.100000000000001" customHeight="1">
      <c r="A97" s="24"/>
    </row>
    <row r="98" spans="1:4" ht="20.100000000000001" customHeight="1" thickBot="1">
      <c r="A98" s="24" t="s">
        <v>17</v>
      </c>
      <c r="C98" s="27"/>
    </row>
    <row r="99" spans="1:4" ht="20.100000000000001" customHeight="1">
      <c r="A99" s="24"/>
    </row>
    <row r="100" spans="1:4" ht="20.100000000000001" customHeight="1">
      <c r="A100" s="24"/>
    </row>
    <row r="101" spans="1:4" ht="20.100000000000001" customHeight="1" thickBot="1">
      <c r="A101" s="24" t="s">
        <v>18</v>
      </c>
      <c r="C101" s="27"/>
    </row>
    <row r="102" spans="1:4" ht="20.100000000000001" customHeight="1">
      <c r="A102" s="24"/>
    </row>
    <row r="103" spans="1:4" ht="20.100000000000001" customHeight="1">
      <c r="A103" s="24"/>
    </row>
    <row r="104" spans="1:4" ht="20.100000000000001" customHeight="1" thickBot="1">
      <c r="A104" s="24" t="s">
        <v>19</v>
      </c>
      <c r="C104" s="27"/>
    </row>
    <row r="108" spans="1:4" ht="20.100000000000001" customHeight="1">
      <c r="B108" s="6"/>
      <c r="C108" s="6"/>
      <c r="D108" s="6"/>
    </row>
    <row r="109" spans="1:4" ht="20.100000000000001" customHeight="1">
      <c r="B109" s="6"/>
      <c r="C109" s="6"/>
      <c r="D109" s="6"/>
    </row>
    <row r="110" spans="1:4" ht="20.100000000000001" customHeight="1">
      <c r="B110" s="6"/>
      <c r="C110" s="6"/>
      <c r="D110" s="6"/>
    </row>
    <row r="111" spans="1:4" ht="20.100000000000001" customHeight="1">
      <c r="B111" s="6"/>
      <c r="C111" s="6"/>
      <c r="D111" s="6"/>
    </row>
    <row r="112" spans="1:4" ht="20.100000000000001" customHeight="1">
      <c r="B112" s="6"/>
      <c r="C112" s="6"/>
      <c r="D112" s="6"/>
    </row>
    <row r="113" spans="2:4" ht="20.100000000000001" customHeight="1">
      <c r="B113" s="6"/>
      <c r="C113" s="6"/>
      <c r="D113" s="6"/>
    </row>
    <row r="114" spans="2:4" ht="20.100000000000001" customHeight="1">
      <c r="B114" s="6"/>
      <c r="C114" s="6"/>
      <c r="D114" s="6"/>
    </row>
    <row r="115" spans="2:4" ht="20.100000000000001" customHeight="1">
      <c r="B115" s="6"/>
      <c r="C115" s="6"/>
      <c r="D115" s="6"/>
    </row>
    <row r="116" spans="2:4" ht="20.100000000000001" customHeight="1">
      <c r="B116" s="6"/>
      <c r="C116" s="6"/>
      <c r="D116" s="6"/>
    </row>
    <row r="117" spans="2:4" ht="20.100000000000001" customHeight="1">
      <c r="B117" s="6"/>
      <c r="C117" s="6"/>
      <c r="D117" s="6"/>
    </row>
    <row r="118" spans="2:4" ht="20.100000000000001" customHeight="1">
      <c r="B118" s="6"/>
      <c r="C118" s="6"/>
      <c r="D118" s="6"/>
    </row>
    <row r="119" spans="2:4" ht="20.100000000000001" customHeight="1">
      <c r="B119" s="6"/>
      <c r="C119" s="6"/>
      <c r="D119" s="6"/>
    </row>
    <row r="120" spans="2:4" ht="20.100000000000001" customHeight="1">
      <c r="B120" s="6"/>
      <c r="C120" s="6"/>
      <c r="D120" s="6"/>
    </row>
    <row r="121" spans="2:4" ht="20.100000000000001" customHeight="1">
      <c r="B121" s="6"/>
      <c r="C121" s="6"/>
      <c r="D121" s="6"/>
    </row>
    <row r="122" spans="2:4" ht="20.100000000000001" customHeight="1">
      <c r="B122" s="6"/>
      <c r="C122" s="6"/>
      <c r="D122" s="6"/>
    </row>
    <row r="123" spans="2:4" ht="20.100000000000001" customHeight="1">
      <c r="B123" s="6"/>
      <c r="C123" s="6"/>
      <c r="D123" s="6"/>
    </row>
    <row r="124" spans="2:4" ht="20.100000000000001" customHeight="1">
      <c r="B124" s="6"/>
      <c r="C124" s="6"/>
      <c r="D124" s="6"/>
    </row>
    <row r="125" spans="2:4" ht="20.100000000000001" customHeight="1">
      <c r="B125" s="6"/>
      <c r="C125" s="6"/>
      <c r="D125" s="6"/>
    </row>
  </sheetData>
  <mergeCells count="8">
    <mergeCell ref="A11:B11"/>
    <mergeCell ref="L5:M6"/>
    <mergeCell ref="D2:E2"/>
    <mergeCell ref="C4:C5"/>
    <mergeCell ref="C2:C3"/>
    <mergeCell ref="D4:E4"/>
    <mergeCell ref="D5:E5"/>
    <mergeCell ref="B47:C47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sheetPr>
    <pageSetUpPr fitToPage="1"/>
  </sheetPr>
  <dimension ref="A1:N47"/>
  <sheetViews>
    <sheetView view="pageBreakPreview" zoomScale="60" zoomScaleNormal="100" workbookViewId="0">
      <selection activeCell="E37" sqref="E37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6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9"/>
      <c r="B1" s="30"/>
      <c r="C1" s="95" t="s">
        <v>25</v>
      </c>
      <c r="D1" s="91" t="s">
        <v>24</v>
      </c>
      <c r="E1" s="92"/>
      <c r="F1" s="1"/>
      <c r="G1" s="1"/>
      <c r="H1" s="1"/>
      <c r="I1" s="1"/>
      <c r="J1" s="2"/>
      <c r="K1" s="3"/>
    </row>
    <row r="2" spans="1:14" customFormat="1" ht="24" thickBot="1">
      <c r="A2" s="35"/>
      <c r="B2" s="36"/>
      <c r="C2" s="96"/>
      <c r="D2" s="38" t="s">
        <v>27</v>
      </c>
      <c r="E2" s="37"/>
      <c r="F2" s="4"/>
      <c r="G2" s="4"/>
      <c r="H2" s="4"/>
      <c r="I2" s="4"/>
      <c r="J2" s="4"/>
      <c r="K2" s="4"/>
      <c r="L2" s="90"/>
      <c r="M2" s="90"/>
      <c r="N2" s="6"/>
    </row>
    <row r="3" spans="1:14" ht="16.5" thickBot="1">
      <c r="A3" s="35"/>
      <c r="B3" s="36"/>
      <c r="C3" s="93" t="s">
        <v>26</v>
      </c>
      <c r="D3" s="97" t="s">
        <v>28</v>
      </c>
      <c r="E3" s="98"/>
      <c r="L3" s="90"/>
      <c r="M3" s="90"/>
    </row>
    <row r="4" spans="1:14" ht="18.75" thickBot="1">
      <c r="A4" s="31"/>
      <c r="B4" s="32"/>
      <c r="C4" s="94"/>
      <c r="D4" s="99" t="s">
        <v>29</v>
      </c>
      <c r="E4" s="100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45327.351224768521</v>
      </c>
      <c r="D6" s="8" t="s">
        <v>1</v>
      </c>
      <c r="E6" s="34">
        <v>20240100086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46" t="s">
        <v>36</v>
      </c>
      <c r="D8" s="12" t="s">
        <v>3</v>
      </c>
      <c r="E8" s="48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88" t="s">
        <v>22</v>
      </c>
      <c r="B10" s="89"/>
      <c r="C10" s="46" t="s">
        <v>36</v>
      </c>
      <c r="D10" s="12" t="s">
        <v>23</v>
      </c>
      <c r="E10" s="33" t="s">
        <v>38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62"/>
      <c r="M11" s="62"/>
    </row>
    <row r="12" spans="1:14" ht="32.25" thickBot="1">
      <c r="A12" s="8" t="s">
        <v>4</v>
      </c>
      <c r="B12" s="8"/>
      <c r="C12" s="47" t="s">
        <v>37</v>
      </c>
      <c r="D12" s="12" t="s">
        <v>5</v>
      </c>
      <c r="E12" s="11" t="s">
        <v>30</v>
      </c>
      <c r="L12" s="62"/>
      <c r="M12" s="62"/>
    </row>
    <row r="13" spans="1:14" ht="15.75">
      <c r="A13" s="10"/>
      <c r="B13" s="10"/>
      <c r="C13" s="10"/>
      <c r="D13" s="10"/>
      <c r="E13" s="10"/>
      <c r="L13" s="63"/>
      <c r="M13" s="63"/>
    </row>
    <row r="14" spans="1:14" ht="15.75">
      <c r="A14" s="8" t="s">
        <v>6</v>
      </c>
      <c r="B14" s="8"/>
      <c r="C14" s="9">
        <v>45310</v>
      </c>
      <c r="D14" s="12" t="s">
        <v>7</v>
      </c>
      <c r="E14" s="13" t="s">
        <v>57</v>
      </c>
      <c r="L14" s="63"/>
      <c r="M14" s="63"/>
    </row>
    <row r="15" spans="1:14" ht="15.75">
      <c r="A15" s="10"/>
      <c r="B15" s="10"/>
      <c r="C15" s="10"/>
      <c r="D15" s="10"/>
      <c r="E15" s="10"/>
      <c r="L15" s="63"/>
      <c r="M15" s="63"/>
    </row>
    <row r="16" spans="1:14" ht="15.75">
      <c r="A16" s="8" t="s">
        <v>8</v>
      </c>
      <c r="B16" s="8"/>
      <c r="C16" s="11" t="s">
        <v>56</v>
      </c>
      <c r="D16" s="14"/>
      <c r="E16" s="15"/>
      <c r="L16" s="63"/>
      <c r="M16" s="63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20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21</v>
      </c>
      <c r="B20" s="8"/>
      <c r="C20" s="28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64" t="s">
        <v>10</v>
      </c>
      <c r="B22" s="21" t="s">
        <v>11</v>
      </c>
      <c r="C22" s="21" t="s">
        <v>12</v>
      </c>
      <c r="D22" s="21" t="s">
        <v>13</v>
      </c>
      <c r="E22" s="64" t="s">
        <v>48</v>
      </c>
      <c r="F22" s="65" t="s">
        <v>14</v>
      </c>
      <c r="G22" s="42" t="s">
        <v>31</v>
      </c>
      <c r="H22" s="42" t="s">
        <v>32</v>
      </c>
      <c r="L22" s="16"/>
      <c r="M22" s="16"/>
    </row>
    <row r="23" spans="1:13" ht="19.5" customHeight="1">
      <c r="A23" s="59" t="s">
        <v>49</v>
      </c>
      <c r="B23" s="67" t="s">
        <v>50</v>
      </c>
      <c r="C23" s="68">
        <v>1</v>
      </c>
      <c r="D23" s="69">
        <v>46159</v>
      </c>
      <c r="E23" s="59"/>
      <c r="F23" s="70">
        <v>720</v>
      </c>
      <c r="G23" s="71">
        <f>F23*C23</f>
        <v>720</v>
      </c>
      <c r="K23" s="16"/>
      <c r="L23" s="16"/>
    </row>
    <row r="24" spans="1:13" ht="19.5" customHeight="1">
      <c r="A24" s="66" t="s">
        <v>51</v>
      </c>
      <c r="B24" s="60" t="s">
        <v>58</v>
      </c>
      <c r="C24" s="67" t="s">
        <v>52</v>
      </c>
      <c r="D24" s="68">
        <v>1</v>
      </c>
      <c r="E24" s="69"/>
      <c r="F24" s="59"/>
      <c r="G24" s="70">
        <v>1140</v>
      </c>
      <c r="H24" s="71">
        <f>G24*D24</f>
        <v>1140</v>
      </c>
      <c r="L24" s="16"/>
      <c r="M24" s="16"/>
    </row>
    <row r="25" spans="1:13" ht="18">
      <c r="A25" s="72"/>
      <c r="B25" s="73"/>
      <c r="C25" s="74"/>
      <c r="D25" s="75"/>
      <c r="E25" s="75"/>
      <c r="F25" s="76"/>
      <c r="G25" s="77" t="s">
        <v>33</v>
      </c>
      <c r="H25" s="78">
        <f>SUM(H23:H24)</f>
        <v>1140</v>
      </c>
    </row>
    <row r="26" spans="1:13" ht="18">
      <c r="A26" s="72"/>
      <c r="B26" s="73"/>
      <c r="C26" s="74"/>
      <c r="D26" s="75"/>
      <c r="E26" s="75"/>
      <c r="F26" s="76"/>
      <c r="G26" s="77" t="s">
        <v>34</v>
      </c>
      <c r="H26" s="79">
        <f>+H25*0.12</f>
        <v>136.79999999999998</v>
      </c>
    </row>
    <row r="27" spans="1:13" ht="18">
      <c r="A27" s="72"/>
      <c r="B27" s="73"/>
      <c r="C27" s="74"/>
      <c r="D27" s="75"/>
      <c r="E27" s="75"/>
      <c r="F27" s="76"/>
      <c r="G27" s="77" t="s">
        <v>35</v>
      </c>
      <c r="H27" s="79">
        <f>+H25+H26</f>
        <v>1276.8</v>
      </c>
    </row>
    <row r="28" spans="1:13" ht="15.75">
      <c r="A28"/>
      <c r="B28"/>
      <c r="C28"/>
    </row>
    <row r="29" spans="1:13" ht="15.75">
      <c r="A29"/>
      <c r="B29"/>
      <c r="C29"/>
    </row>
    <row r="30" spans="1:13" ht="15.75">
      <c r="A30" s="80"/>
      <c r="B30" s="80"/>
      <c r="C30" s="80"/>
    </row>
    <row r="31" spans="1:13" ht="15.75" thickBot="1">
      <c r="B31" s="81" t="s">
        <v>53</v>
      </c>
      <c r="C31" s="82"/>
    </row>
    <row r="32" spans="1:13" ht="15.75">
      <c r="B32" s="80"/>
      <c r="C32" s="80"/>
    </row>
    <row r="33" spans="1:3" ht="20.100000000000001" customHeight="1">
      <c r="B33" s="19"/>
      <c r="C33" s="19"/>
    </row>
    <row r="34" spans="1:3" ht="20.100000000000001" customHeight="1">
      <c r="B34" s="19"/>
      <c r="C34" s="19"/>
    </row>
    <row r="35" spans="1:3" ht="15.75" thickBot="1">
      <c r="B35" s="19" t="s">
        <v>54</v>
      </c>
      <c r="C35" s="83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20.100000000000001" customHeight="1">
      <c r="B38" s="19"/>
      <c r="C38" s="19"/>
    </row>
    <row r="39" spans="1:3" ht="15.75" thickBot="1">
      <c r="B39" s="19" t="s">
        <v>17</v>
      </c>
      <c r="C39" s="83"/>
    </row>
    <row r="40" spans="1:3" ht="20.100000000000001" customHeight="1">
      <c r="B40" s="19"/>
      <c r="C40" s="19"/>
    </row>
    <row r="41" spans="1:3" ht="20.100000000000001" customHeight="1">
      <c r="B41" s="19"/>
      <c r="C41" s="19"/>
    </row>
    <row r="42" spans="1:3" ht="15.75" thickBot="1">
      <c r="B42" s="19" t="s">
        <v>55</v>
      </c>
      <c r="C42" s="83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20.100000000000001" customHeight="1">
      <c r="B45" s="19"/>
      <c r="C45" s="19"/>
    </row>
    <row r="46" spans="1:3" ht="15.75" thickBot="1">
      <c r="B46" s="19" t="s">
        <v>19</v>
      </c>
      <c r="C46" s="83"/>
    </row>
    <row r="47" spans="1:3" ht="20.100000000000001" customHeight="1">
      <c r="A47" s="19"/>
      <c r="B47" s="20"/>
      <c r="C47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INJERTO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2024-02-05T13:29:11Z</cp:lastPrinted>
  <dcterms:created xsi:type="dcterms:W3CDTF">2023-01-26T13:28:36Z</dcterms:created>
  <dcterms:modified xsi:type="dcterms:W3CDTF">2024-02-05T13:30:07Z</dcterms:modified>
</cp:coreProperties>
</file>