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202300"/>
  <mc:AlternateContent xmlns:mc="http://schemas.openxmlformats.org/markup-compatibility/2006">
    <mc:Choice Requires="x15">
      <x15ac:absPath xmlns:x15ac="http://schemas.microsoft.com/office/spreadsheetml/2010/11/ac" url="Y:\CLINICA UESS\"/>
    </mc:Choice>
  </mc:AlternateContent>
  <xr:revisionPtr revIDLastSave="0" documentId="13_ncr:1_{2539B49C-3F62-4F55-B783-B7DEA73BEA49}" xr6:coauthVersionLast="47" xr6:coauthVersionMax="47" xr10:uidLastSave="{00000000-0000-0000-0000-000000000000}"/>
  <bookViews>
    <workbookView xWindow="-120" yWindow="-120" windowWidth="24240" windowHeight="13140" xr2:uid="{0A7EC9E4-329C-40E2-8528-38D33B6F2D92}"/>
  </bookViews>
  <sheets>
    <sheet name="Hoja1" sheetId="1" r:id="rId1"/>
  </sheets>
  <definedNames>
    <definedName name="_xlnm.Print_Area" localSheetId="0">Hoja1!$A$1:$G$169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6" i="1" l="1"/>
  <c r="G85" i="1"/>
  <c r="G84" i="1"/>
  <c r="G83" i="1"/>
  <c r="G82" i="1"/>
  <c r="G81" i="1"/>
  <c r="G79" i="1"/>
  <c r="G78" i="1"/>
  <c r="G77" i="1"/>
  <c r="G76" i="1"/>
  <c r="G64" i="1"/>
  <c r="G65" i="1"/>
  <c r="G66" i="1"/>
  <c r="G67" i="1"/>
  <c r="G68" i="1"/>
  <c r="G69" i="1"/>
  <c r="G70" i="1"/>
  <c r="G71" i="1"/>
  <c r="G72" i="1"/>
  <c r="G73" i="1"/>
  <c r="G74" i="1"/>
  <c r="G40" i="1"/>
  <c r="G41" i="1"/>
  <c r="B134" i="1" l="1"/>
  <c r="B127" i="1"/>
  <c r="B110" i="1"/>
  <c r="D80" i="1"/>
  <c r="D75" i="1"/>
  <c r="G63" i="1"/>
  <c r="D62" i="1"/>
  <c r="G61" i="1"/>
  <c r="G60" i="1"/>
  <c r="G59" i="1"/>
  <c r="G58" i="1"/>
  <c r="G57" i="1"/>
  <c r="G56" i="1"/>
  <c r="G55" i="1"/>
  <c r="G54" i="1"/>
  <c r="G53" i="1"/>
  <c r="G52" i="1"/>
  <c r="G51" i="1"/>
  <c r="D50" i="1"/>
  <c r="G49" i="1"/>
  <c r="G48" i="1"/>
  <c r="G47" i="1"/>
  <c r="G46" i="1"/>
  <c r="G45" i="1"/>
  <c r="G43" i="1"/>
  <c r="D42" i="1"/>
  <c r="G39" i="1"/>
  <c r="D38" i="1"/>
  <c r="G44" i="1" s="1"/>
  <c r="G37" i="1"/>
  <c r="G36" i="1"/>
  <c r="G35" i="1"/>
  <c r="G34" i="1"/>
  <c r="D33" i="1"/>
  <c r="G32" i="1"/>
  <c r="G31" i="1"/>
  <c r="G30" i="1"/>
  <c r="G29" i="1"/>
  <c r="D28" i="1"/>
  <c r="G27" i="1"/>
  <c r="G26" i="1"/>
  <c r="G25" i="1"/>
  <c r="G24" i="1"/>
  <c r="C7" i="1"/>
  <c r="G87" i="1" l="1"/>
  <c r="G88" i="1" s="1"/>
  <c r="G89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55C572A8-CD87-4C3F-8461-BD7C9C8903D0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C9747B8A-960E-41FA-AD2D-0C1C14779D4D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8BC0106C-E504-4306-908B-F63A84F00FFC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F8A495FA-227C-4EDE-9645-E6159F707285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<sst xmlns="http://schemas.openxmlformats.org/spreadsheetml/2006/main" count="231" uniqueCount="216">
  <si>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</si>
  <si>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</si>
  <si>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</si>
  <si>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</si>
  <si>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</si>
  <si>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</si>
  <si>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</si>
  <si>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</si>
  <si>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</si>
  <si>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</si>
  <si>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</si>
  <si>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</si>
  <si>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</si>
  <si>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</si>
  <si>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</si>
  <si>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</si>
  <si>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</si>
  <si>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</si>
  <si>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</si>
  <si>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</si>
  <si>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</si>
  <si>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</si>
  <si>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</si>
  <si>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</si>
  <si>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</si>
  <si>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</si>
  <si>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PRECIO UNITARIO</t>
  </si>
  <si>
    <t>PRECIO TOTAL</t>
  </si>
  <si>
    <t>SF-130.602R</t>
  </si>
  <si>
    <t>210633075</t>
  </si>
  <si>
    <t xml:space="preserve">PLACA BLOQ. RADIO DISTAL AV BICOLUMNAR 2.4mm *2 ORIF. DER. ACERO </t>
  </si>
  <si>
    <t>SF-130.603R</t>
  </si>
  <si>
    <t>210330068</t>
  </si>
  <si>
    <t xml:space="preserve">PLACA BLOQ. RADIO DISTAL AV BICOLUMNAR 2.4mm *3 ORIF. DER. ACERO </t>
  </si>
  <si>
    <t>SF-130-604R</t>
  </si>
  <si>
    <t xml:space="preserve">PLACA BLOQ. RADIO DISTAL AV BICOLUMNAR 2.4mm *4 ORIF. DER. ACERO </t>
  </si>
  <si>
    <t>SF-130.605R</t>
  </si>
  <si>
    <t>200113950</t>
  </si>
  <si>
    <t xml:space="preserve">PLACA BLOQ. RADIO DISTAL AV BICOLUMNAR 2.4mm *5 ORIF. DER. ACERO </t>
  </si>
  <si>
    <t/>
  </si>
  <si>
    <t>SF-130.602L</t>
  </si>
  <si>
    <t>220141609</t>
  </si>
  <si>
    <t xml:space="preserve">PLACA BLOQ. RADIO DISTAL AV BICOLUMNAR 2.4mm *2 ORIF. IZQ. ACERO </t>
  </si>
  <si>
    <t>SF-130.603L</t>
  </si>
  <si>
    <t>200113945</t>
  </si>
  <si>
    <t xml:space="preserve">PLACA BLOQ. RADIO DISTAL AV BICOLUMNAR 2.4mm *3 ORIF. IZQ. ACERO </t>
  </si>
  <si>
    <t>SF-130.604L</t>
  </si>
  <si>
    <t>200113947</t>
  </si>
  <si>
    <t xml:space="preserve">PLACA BLOQ. RADIO DISTAL AV BICOLUMNAR 2.4mm *4 ORIF. IZQ. ACERO </t>
  </si>
  <si>
    <t>SF-130.605L</t>
  </si>
  <si>
    <t>200113940</t>
  </si>
  <si>
    <t xml:space="preserve">PLACA BLOQ. RADIO DISTAL AV BICOLUMNAR 2.4mm *5 ORIF. IZQ. ACERO </t>
  </si>
  <si>
    <t>SF-131.404R</t>
  </si>
  <si>
    <t>200112892</t>
  </si>
  <si>
    <t xml:space="preserve">PLACA BLOQ. RADIO DISTAL AV EXTRAARTICULAR 2.4mm 4*3 ORIF DER ACERO </t>
  </si>
  <si>
    <t>SF-131.505R</t>
  </si>
  <si>
    <t>200112894</t>
  </si>
  <si>
    <t xml:space="preserve">PLACA BLOQ. RADIO DISTAL AV EXTRAARTICULAR 2.4mm 5*5 ORIF DER ACERO </t>
  </si>
  <si>
    <t>SF-131.404L</t>
  </si>
  <si>
    <t xml:space="preserve">PLACA BLOQ. RADIO DISTAL AV EXTRAARTICULAR 2.4mm 4*3 ORIF IZQ ACERO </t>
  </si>
  <si>
    <t>SF-131.504L</t>
  </si>
  <si>
    <t xml:space="preserve">PLACA BLOQ. RADIO DISTAL AV EXTRAARTICULAR 2.4mm 5*3 ORIF IZQ ACERO </t>
  </si>
  <si>
    <t>SF-125.105</t>
  </si>
  <si>
    <t xml:space="preserve">PLACA BLOQ. CUBITO DISTAL DORSAL *2.4 mm RECTA *5 ORIF. ACERO </t>
  </si>
  <si>
    <t>SF-125.106</t>
  </si>
  <si>
    <t>211037440</t>
  </si>
  <si>
    <t xml:space="preserve">PLACA BLOQ. CUBITO DISTAL DORSAL *2.4 mm RECTA *6 ORIF. ACERO </t>
  </si>
  <si>
    <t>SF-683.007</t>
  </si>
  <si>
    <t>PLACA BLOQ. CUBITO DISTAL 2.0mm* 07 ORIF. ACERO</t>
  </si>
  <si>
    <t>SF-535L.007R</t>
  </si>
  <si>
    <t>PLACA BLOQ. RADIAL VOLAR DISTAL PEQUEÑA DER*07 ORIF</t>
  </si>
  <si>
    <t>SF-535L.008R</t>
  </si>
  <si>
    <t>220546211</t>
  </si>
  <si>
    <t>PLACA BLOQ. RADIAL VOLAR DISTAL PEQUEÑA DER*08 ORIF</t>
  </si>
  <si>
    <t>SF-535S.007R</t>
  </si>
  <si>
    <t>220546209</t>
  </si>
  <si>
    <t>PLACA BLOQ. RADIAL VOLAR DISTAL LARGA DER*07 ORIF</t>
  </si>
  <si>
    <t>PLACA BLOQ. RADIAL VOLAR DISTAL LARGA DER*08 ORIF</t>
  </si>
  <si>
    <t>SF-535S.007L</t>
  </si>
  <si>
    <t>PLACA BLOQ. RADIAL VOLAR DISTAL PEQUEÑA IZQ*07 ORIF</t>
  </si>
  <si>
    <t>SF-535S.008L</t>
  </si>
  <si>
    <t>220546206</t>
  </si>
  <si>
    <t>PLACA BLOQ. RADIAL VOLAR DISTAL PEQUEÑA IZQ*08 ORIF</t>
  </si>
  <si>
    <t>SF-535L.008L</t>
  </si>
  <si>
    <t>220546207</t>
  </si>
  <si>
    <t>PLACA BLOQ. RADIAL VOLAR DISTAL LARGA IZQ*08 ORIF</t>
  </si>
  <si>
    <t>100S.212</t>
  </si>
  <si>
    <t>TORNILLO CORTICAL 2.4*12mm ACERO</t>
  </si>
  <si>
    <t>100S.214</t>
  </si>
  <si>
    <t>TORNILLO CORTICAL 2.4*14mm ACERO</t>
  </si>
  <si>
    <t>100S.216</t>
  </si>
  <si>
    <t>TORNILLO CORTICAL 2.4*16mm ACERO</t>
  </si>
  <si>
    <t>100S.218</t>
  </si>
  <si>
    <t>201124284</t>
  </si>
  <si>
    <t>TORNILLO CORTICAL 2.4*18mm ACERO</t>
  </si>
  <si>
    <t>100S.220</t>
  </si>
  <si>
    <t>200518262</t>
  </si>
  <si>
    <t>TORNILLO CORTICAL 2.4*20mm ACERO</t>
  </si>
  <si>
    <t>100S.222</t>
  </si>
  <si>
    <t>200518263</t>
  </si>
  <si>
    <t>TORNILLO CORTICAL 2.4*22mm ACERO</t>
  </si>
  <si>
    <t>100S.224</t>
  </si>
  <si>
    <t>TORNILLO CORTICAL 2.4*24mm ACERO</t>
  </si>
  <si>
    <t>100S.226</t>
  </si>
  <si>
    <t>TORNILLO CORTICAL 2.4*26mm ACERO</t>
  </si>
  <si>
    <t>100S.228</t>
  </si>
  <si>
    <t>TORNILLO CORTICAL 2.4*28mm ACERO</t>
  </si>
  <si>
    <t>100S.230</t>
  </si>
  <si>
    <t>TORNILLO CORTICAL 2.4*30mm ACERO</t>
  </si>
  <si>
    <t>SF-100V.212</t>
  </si>
  <si>
    <t>TORNILLO DE BLOQUEO 2.4*12mm ACERO</t>
  </si>
  <si>
    <t>SF-100V.214</t>
  </si>
  <si>
    <t>TORNILLO DE BLOQUEO 2.4*14mm ACERO</t>
  </si>
  <si>
    <t>SF-100V.216</t>
  </si>
  <si>
    <t>TORNILLO DE BLOQUEO 2.4*16mm ACERO</t>
  </si>
  <si>
    <t>SF-100V.218</t>
  </si>
  <si>
    <t>201225586</t>
  </si>
  <si>
    <t>TORNILLO DE BLOQUEO 2.4*18mm ACERO</t>
  </si>
  <si>
    <t>SF-100V.220</t>
  </si>
  <si>
    <t>TORNILLO DE BLOQUEO 2.4*20mm ACERO</t>
  </si>
  <si>
    <t>SF-100V.222</t>
  </si>
  <si>
    <t>201215587</t>
  </si>
  <si>
    <t xml:space="preserve">TORNILLO DE BLOQUEO 2.4*22mm ACERO </t>
  </si>
  <si>
    <t>SF-100V.224</t>
  </si>
  <si>
    <t>201225588</t>
  </si>
  <si>
    <t xml:space="preserve">TORNILLO DE BLOQUEO 2.4*24mm ACERO </t>
  </si>
  <si>
    <t>SF-100V.226</t>
  </si>
  <si>
    <t>201225589</t>
  </si>
  <si>
    <t xml:space="preserve">TORNILLO DE BLOQUEO 2.4*26mm ACERO </t>
  </si>
  <si>
    <t>SF-100V.228</t>
  </si>
  <si>
    <t>201225590</t>
  </si>
  <si>
    <t xml:space="preserve">TORNILLO DE BLOQUEO 2.4*28mm ACERO </t>
  </si>
  <si>
    <t>SF-100V.230</t>
  </si>
  <si>
    <t xml:space="preserve">TORNILLO DE BLOQUEO 2.4*30mm ACERO </t>
  </si>
  <si>
    <t>SF-101.430</t>
  </si>
  <si>
    <t xml:space="preserve">TORNILLO DE BLOQUEO 2.7*30mm ACERO </t>
  </si>
  <si>
    <t xml:space="preserve">	
SF-101.432</t>
  </si>
  <si>
    <t xml:space="preserve">TORNILLO DE BLOQUEO 2.7*32mm ACERO </t>
  </si>
  <si>
    <t>SF-101.434</t>
  </si>
  <si>
    <t xml:space="preserve">TORNILLO DE BLOQUEO 2.7*34mm ACERO </t>
  </si>
  <si>
    <t>SF-101.436</t>
  </si>
  <si>
    <t xml:space="preserve">TORNILLO DE BLOQUEO 2.7*36mm ACERO </t>
  </si>
  <si>
    <t xml:space="preserve">SUBTOTAL </t>
  </si>
  <si>
    <t>IVA 12%</t>
  </si>
  <si>
    <t>TOTAL</t>
  </si>
  <si>
    <t>INSTRUMENTAL RADIO DISTAL ACERO # 2</t>
  </si>
  <si>
    <t>CANTIDAD</t>
  </si>
  <si>
    <t>DESCRIPCIÓN</t>
  </si>
  <si>
    <t>BANDEJA SUPERIOR</t>
  </si>
  <si>
    <t>MEDIDOR DE PROFUNDIDAD</t>
  </si>
  <si>
    <t>ATORNILLADOR STARDRIVE</t>
  </si>
  <si>
    <t>GUIA DE BROCA 2.0/2.7</t>
  </si>
  <si>
    <t>MACHUELO ANCLAJE RAPIDO</t>
  </si>
  <si>
    <t>ATORNILLADOR  STARDRIVE ANCLAJE RAPIDO</t>
  </si>
  <si>
    <t xml:space="preserve">GUIA ANGULO VARIABLE </t>
  </si>
  <si>
    <t>BROCA 2.7</t>
  </si>
  <si>
    <t>BROCAS 2.0</t>
  </si>
  <si>
    <t>BROCAS 1.8</t>
  </si>
  <si>
    <t>MANGO EN T DE ANCLAJE RAPIDO</t>
  </si>
  <si>
    <t>SEPARADORES MINIHOMMAN FINOS</t>
  </si>
  <si>
    <t>SEPARADORES SENMMILER</t>
  </si>
  <si>
    <t>GUIAS DE BLOQUEO 1.5</t>
  </si>
  <si>
    <t>GUIAS DE BLOQUEO 1.8</t>
  </si>
  <si>
    <t>PINES</t>
  </si>
  <si>
    <t>BANDEJA INFERIOR</t>
  </si>
  <si>
    <t xml:space="preserve">DESPERIO MEDIANO </t>
  </si>
  <si>
    <t>DESPERIO CURVO FINO</t>
  </si>
  <si>
    <t xml:space="preserve">CAMISAS DE ATORNILLADOR CORTICAL </t>
  </si>
  <si>
    <t>MANGO TORQUE 0.8 N.m</t>
  </si>
  <si>
    <t>ATRONILLADOR ANCLAJE RAPIDO TORQUE</t>
  </si>
  <si>
    <t xml:space="preserve">CAMISAS DE ATORNILLADOR BLOQUEADO </t>
  </si>
  <si>
    <t>PINZA DE SUJECCION CON CREMALLERA TIPO CANGREJO</t>
  </si>
  <si>
    <t>PINZA DE REDUCTORA DE PUNTA CON CREMALLERA</t>
  </si>
  <si>
    <t>GUBIA</t>
  </si>
  <si>
    <t>PINZA REDUCTORA ESPAÑOLA CON CREMALLERA</t>
  </si>
  <si>
    <t xml:space="preserve">DOBLADORAS DE PLACA </t>
  </si>
  <si>
    <t xml:space="preserve">PINZA REDUCTORA DE PUNTAS CON CREMALLERA </t>
  </si>
  <si>
    <t xml:space="preserve">CURETA </t>
  </si>
  <si>
    <t xml:space="preserve">GANCHOS </t>
  </si>
  <si>
    <t>ADAPTADORES ANCLAJE RAPIDO</t>
  </si>
  <si>
    <t>LLAVE JACOBS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</si>
  <si>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</si>
  <si>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</si>
  <si>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</si>
  <si>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</si>
  <si>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</si>
  <si>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</si>
  <si>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</si>
  <si>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</si>
  <si>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</si>
  <si>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 xml:space="preserve">ENTREGADO </t>
  </si>
  <si>
    <t xml:space="preserve">RECIBIDO </t>
  </si>
  <si>
    <t>INSTRUMENTADOR</t>
  </si>
  <si>
    <t xml:space="preserve">VERIFICADO </t>
  </si>
  <si>
    <t xml:space="preserve">OBSERVACIONES </t>
  </si>
  <si>
    <t>DR. PARRA</t>
  </si>
  <si>
    <t>7:00AM</t>
  </si>
  <si>
    <t xml:space="preserve"> INQ</t>
  </si>
  <si>
    <t>CLINICA UEES</t>
  </si>
  <si>
    <t>URBANIZACION TORNERO 3MZ6 SOLAR 15-16-17</t>
  </si>
  <si>
    <t>0990050368001</t>
  </si>
  <si>
    <t>185.128</t>
  </si>
  <si>
    <t>CLAVIJA KIRSCHNER 1.2*225 mm ACERO</t>
  </si>
  <si>
    <t>185.133</t>
  </si>
  <si>
    <t>CLAVIJA KIRSCHNER 1.4*225mm ACERO</t>
  </si>
  <si>
    <t>185.141</t>
  </si>
  <si>
    <t>CLAVIJA KIRSCHNER 1.5*225mm ACERO</t>
  </si>
  <si>
    <t>185.147</t>
  </si>
  <si>
    <t>CLAVIJA KIRSCHNER 1.6*225mm ACERO</t>
  </si>
  <si>
    <t>185.151</t>
  </si>
  <si>
    <t>CLAVIJA KIRSCHNER 1.8*225mm ACERO</t>
  </si>
  <si>
    <t>185.771</t>
  </si>
  <si>
    <t>CLAVIJA KIRSCHNER 2.0*250mm ACERO</t>
  </si>
  <si>
    <t>MOTOR RIGS # 1</t>
  </si>
  <si>
    <t>HOJAS MINISIERRA</t>
  </si>
  <si>
    <t>BATERIAS RIGS # 1 #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</si>
</sst>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* #,##0.00\ &quot;€&quot;_-;\-* #,##0.00\ &quot;€&quot;_-;_-* &quot;-&quot;??\ &quot;€&quot;_-;_-@_-"/>
    <numFmt numFmtId="165" formatCode="[$-F800]dddd\,\ mmmm\ dd\,\ yyyy"/>
    <numFmt numFmtId="166" formatCode="_(&quot;$&quot;* #,##0.00_);_(&quot;$&quot;* \(#,##0.00\);_(&quot;$&quot;* &quot;-&quot;??_);_(@_)"/>
    <numFmt numFmtId="167" formatCode="&quot;$&quot;#,##0.00"/>
  </numFmts>
  <fonts count="2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2"/>
      <name val="Arial"/>
      <family val="2"/>
    </font>
    <font>
      <sz val="14"/>
      <color theme="1"/>
      <name val="Arial"/>
      <family val="2"/>
    </font>
    <font>
      <sz val="14"/>
      <color theme="1"/>
      <name val="Aptos Narrow"/>
      <family val="2"/>
      <scheme val="minor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0"/>
      <name val="Arial"/>
      <family val="2"/>
    </font>
    <font>
      <b/>
      <u/>
      <sz val="16"/>
      <color theme="1"/>
      <name val="Arial"/>
      <family val="2"/>
    </font>
    <font>
      <b/>
      <sz val="10"/>
      <color rgb="FF000000"/>
      <name val="Arial"/>
      <family val="2"/>
    </font>
    <font>
      <b/>
      <u/>
      <sz val="16"/>
      <name val="Arial"/>
      <family val="2"/>
    </font>
    <font>
      <b/>
      <u/>
      <sz val="14"/>
      <color theme="1"/>
      <name val="Arial"/>
      <family val="2"/>
    </font>
    <font>
      <sz val="14"/>
      <name val="Arial"/>
      <family val="2"/>
    </font>
    <font>
      <b/>
      <sz val="12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2"/>
      <name val="Aptos Narrow"/>
      <family val="2"/>
      <scheme val="minor"/>
    </font>
    <font>
      <b/>
      <sz val="14"/>
      <color rgb="FFFF0000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2"/>
      <color rgb="FFFF0000"/>
      <name val="Aptos Narrow"/>
      <family val="2"/>
      <scheme val="minor"/>
    </font>
    <font>
      <b/>
      <sz val="14"/>
      <color theme="1"/>
      <name val="Arial"/>
      <family val="2"/>
    </font>
    <font>
      <b/>
      <sz val="14"/>
      <name val="Arial"/>
      <family val="2"/>
    </font>
    <font>
      <sz val="12"/>
      <color theme="1"/>
      <name val="Arial"/>
      <family val="2"/>
    </font>
    <font>
      <b/>
      <sz val="12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9" tint="0.79998168889431442"/>
      </patternFill>
    </fill>
    <fill>
      <patternFill patternType="solid">
        <fgColor indexed="9"/>
        <bgColor indexed="0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7" fillId="0" borderId="0"/>
    <xf numFmtId="166" fontId="7" fillId="0" borderId="0" applyFont="0" applyFill="0" applyBorder="0" applyAlignment="0" applyProtection="0"/>
  </cellStyleXfs>
  <cellXfs count="147">
    <xf numFmtId="0" fontId="0" fillId="0" borderId="0" xfId="0"/>
    <xf numFmtId="49" fontId="2" fillId="0" borderId="0" xfId="0" applyNumberFormat="1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3" fillId="2" borderId="0" xfId="0" applyFont="1" applyFill="1" applyAlignment="1">
      <alignment horizontal="left" vertical="center"/>
    </xf>
    <xf numFmtId="0" fontId="4" fillId="0" borderId="0" xfId="0" applyFont="1"/>
    <xf numFmtId="49" fontId="0" fillId="0" borderId="1" xfId="0" applyNumberFormat="1" applyBorder="1"/>
    <xf numFmtId="0" fontId="0" fillId="0" borderId="2" xfId="0" applyBorder="1" applyAlignment="1">
      <alignment horizontal="center"/>
    </xf>
    <xf numFmtId="0" fontId="5" fillId="0" borderId="3" xfId="0" applyFont="1" applyBorder="1" applyAlignment="1">
      <alignment horizontal="center" vertical="center"/>
    </xf>
    <xf numFmtId="0" fontId="6" fillId="2" borderId="4" xfId="0" applyFont="1" applyFill="1" applyBorder="1" applyAlignment="1">
      <alignment horizontal="left" vertical="center"/>
    </xf>
    <xf numFmtId="0" fontId="6" fillId="2" borderId="5" xfId="0" applyFont="1" applyFill="1" applyBorder="1" applyAlignment="1">
      <alignment horizontal="left" vertical="center"/>
    </xf>
    <xf numFmtId="0" fontId="8" fillId="0" borderId="0" xfId="2" applyFont="1" applyAlignment="1">
      <alignment horizontal="center"/>
    </xf>
    <xf numFmtId="49" fontId="0" fillId="0" borderId="6" xfId="0" applyNumberFormat="1" applyBorder="1"/>
    <xf numFmtId="0" fontId="0" fillId="0" borderId="7" xfId="0" applyBorder="1" applyAlignment="1">
      <alignment horizontal="center"/>
    </xf>
    <xf numFmtId="0" fontId="5" fillId="0" borderId="8" xfId="0" applyFont="1" applyBorder="1" applyAlignment="1">
      <alignment horizontal="center" vertical="center"/>
    </xf>
    <xf numFmtId="0" fontId="9" fillId="0" borderId="4" xfId="0" applyFont="1" applyBorder="1" applyAlignment="1">
      <alignment vertical="center" wrapText="1"/>
    </xf>
    <xf numFmtId="0" fontId="9" fillId="0" borderId="9" xfId="0" applyFont="1" applyBorder="1" applyAlignment="1">
      <alignment vertical="center" wrapText="1"/>
    </xf>
    <xf numFmtId="0" fontId="6" fillId="0" borderId="3" xfId="0" applyFont="1" applyBorder="1" applyAlignment="1">
      <alignment horizontal="center"/>
    </xf>
    <xf numFmtId="0" fontId="9" fillId="0" borderId="4" xfId="0" applyFont="1" applyBorder="1" applyAlignment="1">
      <alignment horizontal="left" vertical="center" wrapText="1"/>
    </xf>
    <xf numFmtId="0" fontId="9" fillId="0" borderId="5" xfId="0" applyFont="1" applyBorder="1" applyAlignment="1">
      <alignment horizontal="left" vertical="center" wrapText="1"/>
    </xf>
    <xf numFmtId="0" fontId="10" fillId="0" borderId="0" xfId="0" applyFont="1" applyAlignment="1">
      <alignment horizontal="center"/>
    </xf>
    <xf numFmtId="49" fontId="11" fillId="0" borderId="10" xfId="2" applyNumberFormat="1" applyFont="1" applyBorder="1"/>
    <xf numFmtId="0" fontId="11" fillId="0" borderId="11" xfId="2" applyFont="1" applyBorder="1"/>
    <xf numFmtId="0" fontId="6" fillId="0" borderId="8" xfId="0" applyFont="1" applyBorder="1" applyAlignment="1">
      <alignment horizontal="center"/>
    </xf>
    <xf numFmtId="0" fontId="9" fillId="0" borderId="10" xfId="0" applyFont="1" applyBorder="1" applyAlignment="1">
      <alignment horizontal="left" vertical="center" wrapText="1"/>
    </xf>
    <xf numFmtId="0" fontId="9" fillId="0" borderId="11" xfId="0" applyFont="1" applyBorder="1" applyAlignment="1">
      <alignment horizontal="left" vertical="center" wrapText="1"/>
    </xf>
    <xf numFmtId="0" fontId="11" fillId="0" borderId="0" xfId="2" applyFont="1"/>
    <xf numFmtId="0" fontId="12" fillId="0" borderId="0" xfId="0" applyFont="1"/>
    <xf numFmtId="49" fontId="11" fillId="0" borderId="0" xfId="2" applyNumberFormat="1" applyFont="1"/>
    <xf numFmtId="49" fontId="13" fillId="3" borderId="0" xfId="0" applyNumberFormat="1" applyFont="1" applyFill="1" applyAlignment="1">
      <alignment vertical="center"/>
    </xf>
    <xf numFmtId="0" fontId="13" fillId="3" borderId="0" xfId="0" applyFont="1" applyFill="1" applyAlignment="1">
      <alignment vertical="center"/>
    </xf>
    <xf numFmtId="0" fontId="15" fillId="2" borderId="12" xfId="0" applyFont="1" applyFill="1" applyBorder="1" applyAlignment="1">
      <alignment horizontal="center" vertical="center"/>
    </xf>
    <xf numFmtId="0" fontId="16" fillId="0" borderId="0" xfId="0" applyFont="1" applyAlignment="1">
      <alignment vertical="center"/>
    </xf>
    <xf numFmtId="49" fontId="14" fillId="0" borderId="0" xfId="0" applyNumberFormat="1" applyFont="1" applyAlignment="1">
      <alignment horizontal="left"/>
    </xf>
    <xf numFmtId="0" fontId="14" fillId="0" borderId="0" xfId="0" applyFont="1" applyAlignment="1">
      <alignment horizontal="left"/>
    </xf>
    <xf numFmtId="0" fontId="17" fillId="0" borderId="0" xfId="0" applyFont="1" applyAlignment="1">
      <alignment horizontal="left"/>
    </xf>
    <xf numFmtId="0" fontId="3" fillId="0" borderId="0" xfId="0" applyFont="1"/>
    <xf numFmtId="0" fontId="13" fillId="3" borderId="0" xfId="0" applyFont="1" applyFill="1" applyAlignment="1">
      <alignment vertical="center" wrapText="1"/>
    </xf>
    <xf numFmtId="49" fontId="17" fillId="0" borderId="0" xfId="0" applyNumberFormat="1" applyFont="1" applyAlignment="1">
      <alignment vertical="center"/>
    </xf>
    <xf numFmtId="0" fontId="13" fillId="3" borderId="0" xfId="0" applyFont="1" applyFill="1" applyAlignment="1">
      <alignment horizontal="left" vertical="center"/>
    </xf>
    <xf numFmtId="0" fontId="13" fillId="3" borderId="13" xfId="0" applyFont="1" applyFill="1" applyBorder="1" applyAlignment="1">
      <alignment horizontal="left" vertical="center"/>
    </xf>
    <xf numFmtId="0" fontId="14" fillId="0" borderId="12" xfId="0" applyFont="1" applyBorder="1" applyAlignment="1">
      <alignment vertical="center"/>
    </xf>
    <xf numFmtId="49" fontId="14" fillId="2" borderId="12" xfId="0" applyNumberFormat="1" applyFont="1" applyFill="1" applyBorder="1" applyAlignment="1">
      <alignment horizontal="left" vertical="center"/>
    </xf>
    <xf numFmtId="0" fontId="17" fillId="0" borderId="0" xfId="0" applyFont="1" applyAlignment="1">
      <alignment vertical="center"/>
    </xf>
    <xf numFmtId="0" fontId="14" fillId="0" borderId="12" xfId="0" applyFont="1" applyBorder="1" applyAlignment="1">
      <alignment vertical="center" wrapText="1"/>
    </xf>
    <xf numFmtId="20" fontId="17" fillId="0" borderId="0" xfId="0" applyNumberFormat="1" applyFont="1" applyAlignment="1">
      <alignment vertical="center"/>
    </xf>
    <xf numFmtId="0" fontId="17" fillId="0" borderId="0" xfId="0" applyFont="1"/>
    <xf numFmtId="165" fontId="14" fillId="0" borderId="12" xfId="0" applyNumberFormat="1" applyFont="1" applyBorder="1" applyAlignment="1">
      <alignment horizontal="left" vertical="center"/>
    </xf>
    <xf numFmtId="20" fontId="14" fillId="0" borderId="12" xfId="0" applyNumberFormat="1" applyFont="1" applyBorder="1" applyAlignment="1">
      <alignment vertical="center"/>
    </xf>
    <xf numFmtId="0" fontId="17" fillId="0" borderId="0" xfId="0" applyFont="1" applyAlignment="1">
      <alignment horizontal="left" vertical="center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7" fillId="2" borderId="0" xfId="0" applyFont="1" applyFill="1" applyAlignment="1">
      <alignment horizontal="left" vertical="center"/>
    </xf>
    <xf numFmtId="49" fontId="15" fillId="0" borderId="12" xfId="0" applyNumberFormat="1" applyFont="1" applyBorder="1" applyAlignment="1">
      <alignment horizontal="left" vertical="center"/>
    </xf>
    <xf numFmtId="0" fontId="18" fillId="0" borderId="0" xfId="0" applyFont="1" applyAlignment="1">
      <alignment vertical="center"/>
    </xf>
    <xf numFmtId="0" fontId="18" fillId="0" borderId="0" xfId="0" applyFont="1" applyAlignment="1">
      <alignment horizontal="left" vertical="center"/>
    </xf>
    <xf numFmtId="49" fontId="3" fillId="2" borderId="0" xfId="0" applyNumberFormat="1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/>
    <xf numFmtId="49" fontId="19" fillId="4" borderId="12" xfId="0" applyNumberFormat="1" applyFont="1" applyFill="1" applyBorder="1" applyAlignment="1">
      <alignment horizontal="center" vertical="center"/>
    </xf>
    <xf numFmtId="0" fontId="19" fillId="4" borderId="12" xfId="0" applyFont="1" applyFill="1" applyBorder="1" applyAlignment="1">
      <alignment horizontal="center" vertical="center"/>
    </xf>
    <xf numFmtId="0" fontId="20" fillId="5" borderId="12" xfId="0" applyFont="1" applyFill="1" applyBorder="1" applyAlignment="1" applyProtection="1">
      <alignment horizontal="center" vertical="center" wrapText="1" readingOrder="1"/>
      <protection locked="0"/>
    </xf>
    <xf numFmtId="49" fontId="21" fillId="6" borderId="12" xfId="0" applyNumberFormat="1" applyFont="1" applyFill="1" applyBorder="1" applyAlignment="1">
      <alignment horizontal="center"/>
    </xf>
    <xf numFmtId="0" fontId="21" fillId="6" borderId="12" xfId="0" applyFont="1" applyFill="1" applyBorder="1" applyAlignment="1">
      <alignment horizontal="left"/>
    </xf>
    <xf numFmtId="0" fontId="21" fillId="0" borderId="12" xfId="0" applyFont="1" applyBorder="1" applyAlignment="1">
      <alignment horizontal="center"/>
    </xf>
    <xf numFmtId="0" fontId="12" fillId="0" borderId="12" xfId="0" applyFont="1" applyBorder="1" applyAlignment="1" applyProtection="1">
      <alignment horizontal="center" vertical="top" wrapText="1" readingOrder="1"/>
      <protection locked="0"/>
    </xf>
    <xf numFmtId="167" fontId="2" fillId="0" borderId="12" xfId="3" applyNumberFormat="1" applyFont="1" applyBorder="1" applyAlignment="1">
      <alignment horizontal="right"/>
    </xf>
    <xf numFmtId="0" fontId="12" fillId="0" borderId="0" xfId="0" applyFont="1" applyAlignment="1">
      <alignment horizontal="center" readingOrder="1"/>
    </xf>
    <xf numFmtId="49" fontId="21" fillId="2" borderId="12" xfId="0" applyNumberFormat="1" applyFont="1" applyFill="1" applyBorder="1" applyAlignment="1">
      <alignment horizontal="center"/>
    </xf>
    <xf numFmtId="0" fontId="21" fillId="2" borderId="12" xfId="0" applyFont="1" applyFill="1" applyBorder="1" applyAlignment="1">
      <alignment horizontal="left"/>
    </xf>
    <xf numFmtId="0" fontId="5" fillId="0" borderId="12" xfId="0" applyFont="1" applyBorder="1" applyAlignment="1">
      <alignment horizontal="center"/>
    </xf>
    <xf numFmtId="0" fontId="12" fillId="0" borderId="12" xfId="0" applyFont="1" applyBorder="1" applyAlignment="1" applyProtection="1">
      <alignment horizontal="center" vertical="top" readingOrder="1"/>
      <protection locked="0"/>
    </xf>
    <xf numFmtId="167" fontId="21" fillId="0" borderId="12" xfId="1" applyNumberFormat="1" applyFont="1" applyBorder="1" applyAlignment="1">
      <alignment horizontal="right"/>
    </xf>
    <xf numFmtId="49" fontId="2" fillId="0" borderId="12" xfId="0" applyNumberFormat="1" applyFont="1" applyBorder="1" applyAlignment="1" applyProtection="1">
      <alignment horizontal="center" wrapText="1" readingOrder="1"/>
      <protection locked="0"/>
    </xf>
    <xf numFmtId="0" fontId="2" fillId="0" borderId="12" xfId="0" applyFont="1" applyBorder="1" applyAlignment="1" applyProtection="1">
      <alignment horizontal="center" wrapText="1" readingOrder="1"/>
      <protection locked="0"/>
    </xf>
    <xf numFmtId="0" fontId="21" fillId="0" borderId="12" xfId="0" applyFont="1" applyBorder="1" applyAlignment="1">
      <alignment wrapText="1"/>
    </xf>
    <xf numFmtId="0" fontId="2" fillId="0" borderId="0" xfId="0" applyFont="1" applyAlignment="1">
      <alignment horizontal="center" readingOrder="1"/>
    </xf>
    <xf numFmtId="0" fontId="2" fillId="0" borderId="12" xfId="0" applyFont="1" applyBorder="1" applyAlignment="1" applyProtection="1">
      <alignment horizontal="center" readingOrder="1"/>
      <protection locked="0"/>
    </xf>
    <xf numFmtId="0" fontId="2" fillId="6" borderId="12" xfId="0" applyFont="1" applyFill="1" applyBorder="1"/>
    <xf numFmtId="0" fontId="5" fillId="0" borderId="12" xfId="2" applyFont="1" applyBorder="1" applyAlignment="1">
      <alignment horizontal="center"/>
    </xf>
    <xf numFmtId="0" fontId="21" fillId="0" borderId="12" xfId="2" applyFont="1" applyBorder="1" applyAlignment="1">
      <alignment horizontal="center"/>
    </xf>
    <xf numFmtId="49" fontId="21" fillId="7" borderId="12" xfId="0" applyNumberFormat="1" applyFont="1" applyFill="1" applyBorder="1" applyAlignment="1">
      <alignment horizontal="center"/>
    </xf>
    <xf numFmtId="49" fontId="21" fillId="0" borderId="12" xfId="0" applyNumberFormat="1" applyFont="1" applyBorder="1" applyAlignment="1">
      <alignment horizontal="center"/>
    </xf>
    <xf numFmtId="49" fontId="2" fillId="0" borderId="12" xfId="0" applyNumberFormat="1" applyFont="1" applyBorder="1" applyAlignment="1">
      <alignment horizontal="center" readingOrder="1"/>
    </xf>
    <xf numFmtId="0" fontId="2" fillId="0" borderId="12" xfId="0" applyFont="1" applyBorder="1" applyAlignment="1">
      <alignment horizontal="center" readingOrder="1"/>
    </xf>
    <xf numFmtId="0" fontId="22" fillId="0" borderId="12" xfId="0" applyFont="1" applyBorder="1" applyAlignment="1">
      <alignment horizontal="center" readingOrder="1"/>
    </xf>
    <xf numFmtId="0" fontId="12" fillId="0" borderId="12" xfId="0" applyFont="1" applyBorder="1" applyAlignment="1">
      <alignment horizontal="center" wrapText="1"/>
    </xf>
    <xf numFmtId="0" fontId="2" fillId="0" borderId="12" xfId="0" applyFont="1" applyBorder="1" applyAlignment="1" applyProtection="1">
      <alignment readingOrder="1"/>
      <protection locked="0"/>
    </xf>
    <xf numFmtId="0" fontId="3" fillId="0" borderId="12" xfId="0" applyFont="1" applyBorder="1" applyAlignment="1">
      <alignment horizontal="center" vertical="center" wrapText="1"/>
    </xf>
    <xf numFmtId="167" fontId="22" fillId="8" borderId="12" xfId="0" applyNumberFormat="1" applyFont="1" applyFill="1" applyBorder="1" applyAlignment="1" applyProtection="1">
      <alignment horizontal="right" vertical="top" readingOrder="1"/>
      <protection locked="0"/>
    </xf>
    <xf numFmtId="0" fontId="3" fillId="0" borderId="12" xfId="0" applyFont="1" applyBorder="1" applyAlignment="1">
      <alignment horizontal="center" wrapText="1"/>
    </xf>
    <xf numFmtId="49" fontId="2" fillId="0" borderId="12" xfId="0" quotePrefix="1" applyNumberFormat="1" applyFont="1" applyBorder="1" applyAlignment="1" applyProtection="1">
      <alignment horizontal="center" readingOrder="1"/>
      <protection locked="0"/>
    </xf>
    <xf numFmtId="49" fontId="2" fillId="0" borderId="12" xfId="0" applyNumberFormat="1" applyFont="1" applyBorder="1" applyAlignment="1" applyProtection="1">
      <alignment horizontal="center" readingOrder="1"/>
      <protection locked="0"/>
    </xf>
    <xf numFmtId="0" fontId="22" fillId="0" borderId="12" xfId="0" applyFont="1" applyBorder="1" applyAlignment="1" applyProtection="1">
      <alignment horizontal="center" wrapText="1" readingOrder="1"/>
      <protection locked="0"/>
    </xf>
    <xf numFmtId="0" fontId="12" fillId="0" borderId="12" xfId="0" applyFont="1" applyBorder="1" applyAlignment="1" applyProtection="1">
      <alignment horizontal="left" vertical="top" readingOrder="1"/>
      <protection locked="0"/>
    </xf>
    <xf numFmtId="44" fontId="21" fillId="0" borderId="12" xfId="1" applyFont="1" applyBorder="1" applyAlignment="1">
      <alignment horizontal="left"/>
    </xf>
    <xf numFmtId="0" fontId="19" fillId="0" borderId="12" xfId="0" applyFont="1" applyBorder="1" applyAlignment="1">
      <alignment horizontal="center"/>
    </xf>
    <xf numFmtId="0" fontId="2" fillId="0" borderId="12" xfId="0" applyFont="1" applyBorder="1" applyAlignment="1" applyProtection="1">
      <alignment horizontal="center" wrapText="1"/>
      <protection locked="0"/>
    </xf>
    <xf numFmtId="0" fontId="3" fillId="0" borderId="12" xfId="0" applyFont="1" applyBorder="1" applyAlignment="1">
      <alignment vertical="center"/>
    </xf>
    <xf numFmtId="49" fontId="21" fillId="0" borderId="12" xfId="0" applyNumberFormat="1" applyFont="1" applyBorder="1" applyAlignment="1">
      <alignment horizontal="center" wrapText="1"/>
    </xf>
    <xf numFmtId="49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 applyAlignment="1">
      <alignment vertical="center"/>
    </xf>
    <xf numFmtId="167" fontId="19" fillId="0" borderId="12" xfId="2" applyNumberFormat="1" applyFont="1" applyBorder="1" applyAlignment="1">
      <alignment wrapText="1"/>
    </xf>
    <xf numFmtId="167" fontId="19" fillId="0" borderId="14" xfId="1" applyNumberFormat="1" applyFont="1" applyBorder="1" applyAlignment="1"/>
    <xf numFmtId="167" fontId="19" fillId="0" borderId="12" xfId="1" applyNumberFormat="1" applyFont="1" applyBorder="1" applyAlignment="1"/>
    <xf numFmtId="167" fontId="19" fillId="0" borderId="0" xfId="2" applyNumberFormat="1" applyFont="1" applyAlignment="1">
      <alignment wrapText="1"/>
    </xf>
    <xf numFmtId="167" fontId="19" fillId="0" borderId="0" xfId="1" applyNumberFormat="1" applyFont="1" applyBorder="1" applyAlignment="1"/>
    <xf numFmtId="44" fontId="3" fillId="0" borderId="0" xfId="1" applyFont="1" applyBorder="1" applyAlignment="1">
      <alignment horizontal="left"/>
    </xf>
    <xf numFmtId="49" fontId="12" fillId="0" borderId="0" xfId="0" applyNumberFormat="1" applyFont="1"/>
    <xf numFmtId="0" fontId="19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5" fillId="0" borderId="14" xfId="0" applyFont="1" applyBorder="1" applyAlignment="1">
      <alignment horizontal="left"/>
    </xf>
    <xf numFmtId="0" fontId="21" fillId="0" borderId="14" xfId="0" applyFont="1" applyBorder="1" applyAlignment="1">
      <alignment horizontal="center"/>
    </xf>
    <xf numFmtId="0" fontId="21" fillId="0" borderId="14" xfId="0" applyFont="1" applyBorder="1" applyAlignment="1">
      <alignment horizontal="left"/>
    </xf>
    <xf numFmtId="0" fontId="21" fillId="0" borderId="12" xfId="0" applyFont="1" applyBorder="1"/>
    <xf numFmtId="0" fontId="21" fillId="0" borderId="14" xfId="0" applyFont="1" applyBorder="1"/>
    <xf numFmtId="0" fontId="5" fillId="0" borderId="14" xfId="0" applyFont="1" applyBorder="1" applyAlignment="1">
      <alignment horizontal="center"/>
    </xf>
    <xf numFmtId="0" fontId="12" fillId="0" borderId="0" xfId="0" applyFont="1" applyAlignment="1" applyProtection="1">
      <alignment vertical="top" wrapText="1" readingOrder="1"/>
      <protection locked="0"/>
    </xf>
    <xf numFmtId="0" fontId="3" fillId="0" borderId="0" xfId="0" applyFont="1" applyAlignment="1" applyProtection="1">
      <alignment vertical="top" wrapText="1" readingOrder="1"/>
      <protection locked="0"/>
    </xf>
    <xf numFmtId="0" fontId="20" fillId="0" borderId="0" xfId="0" applyFont="1" applyAlignment="1">
      <alignment horizontal="right" wrapText="1"/>
    </xf>
    <xf numFmtId="0" fontId="19" fillId="0" borderId="0" xfId="0" applyFont="1"/>
    <xf numFmtId="166" fontId="12" fillId="0" borderId="0" xfId="3" applyFont="1" applyBorder="1"/>
    <xf numFmtId="0" fontId="12" fillId="0" borderId="0" xfId="0" applyFont="1" applyAlignment="1">
      <alignment wrapText="1"/>
    </xf>
    <xf numFmtId="0" fontId="2" fillId="0" borderId="0" xfId="0" applyFont="1"/>
    <xf numFmtId="0" fontId="12" fillId="0" borderId="0" xfId="0" applyFont="1" applyAlignment="1" applyProtection="1">
      <alignment wrapText="1" readingOrder="1"/>
      <protection locked="0"/>
    </xf>
    <xf numFmtId="0" fontId="3" fillId="0" borderId="0" xfId="0" applyFont="1" applyAlignment="1" applyProtection="1">
      <alignment wrapText="1" readingOrder="1"/>
      <protection locked="0"/>
    </xf>
    <xf numFmtId="0" fontId="19" fillId="0" borderId="0" xfId="0" applyFont="1" applyAlignment="1">
      <alignment wrapText="1"/>
    </xf>
    <xf numFmtId="0" fontId="19" fillId="0" borderId="0" xfId="0" applyFont="1" applyAlignment="1">
      <alignment horizontal="left"/>
    </xf>
    <xf numFmtId="0" fontId="19" fillId="0" borderId="0" xfId="2" applyFont="1" applyAlignment="1">
      <alignment horizontal="center"/>
    </xf>
    <xf numFmtId="0" fontId="19" fillId="0" borderId="0" xfId="2" applyFont="1" applyAlignment="1">
      <alignment horizontal="left"/>
    </xf>
    <xf numFmtId="0" fontId="3" fillId="0" borderId="0" xfId="2" applyFont="1"/>
    <xf numFmtId="0" fontId="20" fillId="0" borderId="0" xfId="0" applyFont="1" applyAlignment="1">
      <alignment horizontal="left"/>
    </xf>
    <xf numFmtId="0" fontId="20" fillId="0" borderId="0" xfId="0" applyFont="1" applyAlignment="1">
      <alignment wrapText="1"/>
    </xf>
    <xf numFmtId="0" fontId="21" fillId="0" borderId="0" xfId="0" applyFont="1"/>
    <xf numFmtId="0" fontId="4" fillId="0" borderId="15" xfId="0" applyFont="1" applyBorder="1"/>
    <xf numFmtId="0" fontId="21" fillId="0" borderId="0" xfId="2" applyFont="1" applyAlignment="1">
      <alignment horizontal="left"/>
    </xf>
    <xf numFmtId="0" fontId="3" fillId="0" borderId="0" xfId="2" applyFont="1" applyAlignment="1">
      <alignment wrapText="1"/>
    </xf>
    <xf numFmtId="0" fontId="12" fillId="0" borderId="15" xfId="0" applyFont="1" applyBorder="1" applyAlignment="1">
      <alignment wrapText="1"/>
    </xf>
    <xf numFmtId="0" fontId="12" fillId="0" borderId="0" xfId="0" applyFont="1" applyAlignment="1">
      <alignment horizontal="left"/>
    </xf>
    <xf numFmtId="49" fontId="14" fillId="0" borderId="12" xfId="0" applyNumberFormat="1" applyFont="1" applyBorder="1" applyAlignment="1">
      <alignment vertical="center" wrapText="1"/>
    </xf>
    <xf numFmtId="167" fontId="2" fillId="8" borderId="12" xfId="0" applyNumberFormat="1" applyFont="1" applyFill="1" applyBorder="1" applyAlignment="1" applyProtection="1">
      <alignment horizontal="right" vertical="top" readingOrder="1"/>
      <protection locked="0"/>
    </xf>
    <xf numFmtId="49" fontId="2" fillId="0" borderId="12" xfId="0" applyNumberFormat="1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2" xfId="0" applyFont="1" applyBorder="1" applyAlignment="1">
      <alignment horizontal="left"/>
    </xf>
  </cellXfs>
  <cellStyles count="4">
    <cellStyle name="Moneda" xfId="1" builtinId="4"/>
    <cellStyle name="Moneda 3 2" xfId="3" xr:uid="{83A3596D-2E22-4FAF-99BE-D1E1695A19C7}"/>
    <cellStyle name="Normal" xfId="0" builtinId="0"/>
    <cellStyle name="Normal 2" xfId="2" xr:uid="{E6DF3C69-5F63-4CCD-8592-0DB8727EB89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8FBF1C3D-A7B2-4A97-BF2E-E76B3DD979D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8212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7166AD-0831-4C1D-934E-1A401D11F00A}">
  <dimension ref="A1:H169"/>
  <sheetViews>
    <sheetView tabSelected="1" view="pageBreakPreview" zoomScale="60" zoomScaleNormal="80" workbookViewId="0">
      <selection sqref="A1:E21"/>
    </sheetView>
  </sheetViews>
  <sheetFormatPr baseColWidth="10" defaultColWidth="11.42578125" defaultRowHeight="20.100000000000001" customHeight="1" x14ac:dyDescent="0.25"/>
  <cols>
    <col min="1" max="1" width="21.42578125" style="111" customWidth="1"/>
    <col min="2" max="2" width="22.140625" style="141" customWidth="1"/>
    <col min="3" max="3" width="93" style="125" customWidth="1"/>
    <col min="4" max="4" width="22.7109375" style="125" bestFit="1" customWidth="1"/>
    <col min="5" max="5" width="24.28515625" style="125" customWidth="1"/>
    <col min="6" max="6" width="17.85546875" style="27" customWidth="1"/>
    <col min="7" max="7" width="14.7109375" style="27" customWidth="1"/>
    <col min="8" max="250" width="11.42578125" style="27"/>
    <col min="251" max="251" width="13.140625" style="27" customWidth="1"/>
    <col min="252" max="252" width="15.140625" style="27" customWidth="1"/>
    <col min="253" max="253" width="42" style="27" customWidth="1"/>
    <col min="254" max="254" width="11.42578125" style="27"/>
    <col min="255" max="255" width="13.140625" style="27" customWidth="1"/>
    <col min="256" max="506" width="11.42578125" style="27"/>
    <col min="507" max="507" width="13.140625" style="27" customWidth="1"/>
    <col min="508" max="508" width="15.140625" style="27" customWidth="1"/>
    <col min="509" max="509" width="42" style="27" customWidth="1"/>
    <col min="510" max="510" width="11.42578125" style="27"/>
    <col min="511" max="511" width="13.140625" style="27" customWidth="1"/>
    <col min="512" max="762" width="11.42578125" style="27"/>
    <col min="763" max="763" width="13.140625" style="27" customWidth="1"/>
    <col min="764" max="764" width="15.140625" style="27" customWidth="1"/>
    <col min="765" max="765" width="42" style="27" customWidth="1"/>
    <col min="766" max="766" width="11.42578125" style="27"/>
    <col min="767" max="767" width="13.140625" style="27" customWidth="1"/>
    <col min="768" max="1018" width="11.42578125" style="27"/>
    <col min="1019" max="1019" width="13.140625" style="27" customWidth="1"/>
    <col min="1020" max="1020" width="15.140625" style="27" customWidth="1"/>
    <col min="1021" max="1021" width="42" style="27" customWidth="1"/>
    <col min="1022" max="1022" width="11.42578125" style="27"/>
    <col min="1023" max="1023" width="13.140625" style="27" customWidth="1"/>
    <col min="1024" max="1274" width="11.42578125" style="27"/>
    <col min="1275" max="1275" width="13.140625" style="27" customWidth="1"/>
    <col min="1276" max="1276" width="15.140625" style="27" customWidth="1"/>
    <col min="1277" max="1277" width="42" style="27" customWidth="1"/>
    <col min="1278" max="1278" width="11.42578125" style="27"/>
    <col min="1279" max="1279" width="13.140625" style="27" customWidth="1"/>
    <col min="1280" max="1530" width="11.42578125" style="27"/>
    <col min="1531" max="1531" width="13.140625" style="27" customWidth="1"/>
    <col min="1532" max="1532" width="15.140625" style="27" customWidth="1"/>
    <col min="1533" max="1533" width="42" style="27" customWidth="1"/>
    <col min="1534" max="1534" width="11.42578125" style="27"/>
    <col min="1535" max="1535" width="13.140625" style="27" customWidth="1"/>
    <col min="1536" max="1786" width="11.42578125" style="27"/>
    <col min="1787" max="1787" width="13.140625" style="27" customWidth="1"/>
    <col min="1788" max="1788" width="15.140625" style="27" customWidth="1"/>
    <col min="1789" max="1789" width="42" style="27" customWidth="1"/>
    <col min="1790" max="1790" width="11.42578125" style="27"/>
    <col min="1791" max="1791" width="13.140625" style="27" customWidth="1"/>
    <col min="1792" max="2042" width="11.42578125" style="27"/>
    <col min="2043" max="2043" width="13.140625" style="27" customWidth="1"/>
    <col min="2044" max="2044" width="15.140625" style="27" customWidth="1"/>
    <col min="2045" max="2045" width="42" style="27" customWidth="1"/>
    <col min="2046" max="2046" width="11.42578125" style="27"/>
    <col min="2047" max="2047" width="13.140625" style="27" customWidth="1"/>
    <col min="2048" max="2298" width="11.42578125" style="27"/>
    <col min="2299" max="2299" width="13.140625" style="27" customWidth="1"/>
    <col min="2300" max="2300" width="15.140625" style="27" customWidth="1"/>
    <col min="2301" max="2301" width="42" style="27" customWidth="1"/>
    <col min="2302" max="2302" width="11.42578125" style="27"/>
    <col min="2303" max="2303" width="13.140625" style="27" customWidth="1"/>
    <col min="2304" max="2554" width="11.42578125" style="27"/>
    <col min="2555" max="2555" width="13.140625" style="27" customWidth="1"/>
    <col min="2556" max="2556" width="15.140625" style="27" customWidth="1"/>
    <col min="2557" max="2557" width="42" style="27" customWidth="1"/>
    <col min="2558" max="2558" width="11.42578125" style="27"/>
    <col min="2559" max="2559" width="13.140625" style="27" customWidth="1"/>
    <col min="2560" max="2810" width="11.42578125" style="27"/>
    <col min="2811" max="2811" width="13.140625" style="27" customWidth="1"/>
    <col min="2812" max="2812" width="15.140625" style="27" customWidth="1"/>
    <col min="2813" max="2813" width="42" style="27" customWidth="1"/>
    <col min="2814" max="2814" width="11.42578125" style="27"/>
    <col min="2815" max="2815" width="13.140625" style="27" customWidth="1"/>
    <col min="2816" max="3066" width="11.42578125" style="27"/>
    <col min="3067" max="3067" width="13.140625" style="27" customWidth="1"/>
    <col min="3068" max="3068" width="15.140625" style="27" customWidth="1"/>
    <col min="3069" max="3069" width="42" style="27" customWidth="1"/>
    <col min="3070" max="3070" width="11.42578125" style="27"/>
    <col min="3071" max="3071" width="13.140625" style="27" customWidth="1"/>
    <col min="3072" max="3322" width="11.42578125" style="27"/>
    <col min="3323" max="3323" width="13.140625" style="27" customWidth="1"/>
    <col min="3324" max="3324" width="15.140625" style="27" customWidth="1"/>
    <col min="3325" max="3325" width="42" style="27" customWidth="1"/>
    <col min="3326" max="3326" width="11.42578125" style="27"/>
    <col min="3327" max="3327" width="13.140625" style="27" customWidth="1"/>
    <col min="3328" max="3578" width="11.42578125" style="27"/>
    <col min="3579" max="3579" width="13.140625" style="27" customWidth="1"/>
    <col min="3580" max="3580" width="15.140625" style="27" customWidth="1"/>
    <col min="3581" max="3581" width="42" style="27" customWidth="1"/>
    <col min="3582" max="3582" width="11.42578125" style="27"/>
    <col min="3583" max="3583" width="13.140625" style="27" customWidth="1"/>
    <col min="3584" max="3834" width="11.42578125" style="27"/>
    <col min="3835" max="3835" width="13.140625" style="27" customWidth="1"/>
    <col min="3836" max="3836" width="15.140625" style="27" customWidth="1"/>
    <col min="3837" max="3837" width="42" style="27" customWidth="1"/>
    <col min="3838" max="3838" width="11.42578125" style="27"/>
    <col min="3839" max="3839" width="13.140625" style="27" customWidth="1"/>
    <col min="3840" max="4090" width="11.42578125" style="27"/>
    <col min="4091" max="4091" width="13.140625" style="27" customWidth="1"/>
    <col min="4092" max="4092" width="15.140625" style="27" customWidth="1"/>
    <col min="4093" max="4093" width="42" style="27" customWidth="1"/>
    <col min="4094" max="4094" width="11.42578125" style="27"/>
    <col min="4095" max="4095" width="13.140625" style="27" customWidth="1"/>
    <col min="4096" max="4346" width="11.42578125" style="27"/>
    <col min="4347" max="4347" width="13.140625" style="27" customWidth="1"/>
    <col min="4348" max="4348" width="15.140625" style="27" customWidth="1"/>
    <col min="4349" max="4349" width="42" style="27" customWidth="1"/>
    <col min="4350" max="4350" width="11.42578125" style="27"/>
    <col min="4351" max="4351" width="13.140625" style="27" customWidth="1"/>
    <col min="4352" max="4602" width="11.42578125" style="27"/>
    <col min="4603" max="4603" width="13.140625" style="27" customWidth="1"/>
    <col min="4604" max="4604" width="15.140625" style="27" customWidth="1"/>
    <col min="4605" max="4605" width="42" style="27" customWidth="1"/>
    <col min="4606" max="4606" width="11.42578125" style="27"/>
    <col min="4607" max="4607" width="13.140625" style="27" customWidth="1"/>
    <col min="4608" max="4858" width="11.42578125" style="27"/>
    <col min="4859" max="4859" width="13.140625" style="27" customWidth="1"/>
    <col min="4860" max="4860" width="15.140625" style="27" customWidth="1"/>
    <col min="4861" max="4861" width="42" style="27" customWidth="1"/>
    <col min="4862" max="4862" width="11.42578125" style="27"/>
    <col min="4863" max="4863" width="13.140625" style="27" customWidth="1"/>
    <col min="4864" max="5114" width="11.42578125" style="27"/>
    <col min="5115" max="5115" width="13.140625" style="27" customWidth="1"/>
    <col min="5116" max="5116" width="15.140625" style="27" customWidth="1"/>
    <col min="5117" max="5117" width="42" style="27" customWidth="1"/>
    <col min="5118" max="5118" width="11.42578125" style="27"/>
    <col min="5119" max="5119" width="13.140625" style="27" customWidth="1"/>
    <col min="5120" max="5370" width="11.42578125" style="27"/>
    <col min="5371" max="5371" width="13.140625" style="27" customWidth="1"/>
    <col min="5372" max="5372" width="15.140625" style="27" customWidth="1"/>
    <col min="5373" max="5373" width="42" style="27" customWidth="1"/>
    <col min="5374" max="5374" width="11.42578125" style="27"/>
    <col min="5375" max="5375" width="13.140625" style="27" customWidth="1"/>
    <col min="5376" max="5626" width="11.42578125" style="27"/>
    <col min="5627" max="5627" width="13.140625" style="27" customWidth="1"/>
    <col min="5628" max="5628" width="15.140625" style="27" customWidth="1"/>
    <col min="5629" max="5629" width="42" style="27" customWidth="1"/>
    <col min="5630" max="5630" width="11.42578125" style="27"/>
    <col min="5631" max="5631" width="13.140625" style="27" customWidth="1"/>
    <col min="5632" max="5882" width="11.42578125" style="27"/>
    <col min="5883" max="5883" width="13.140625" style="27" customWidth="1"/>
    <col min="5884" max="5884" width="15.140625" style="27" customWidth="1"/>
    <col min="5885" max="5885" width="42" style="27" customWidth="1"/>
    <col min="5886" max="5886" width="11.42578125" style="27"/>
    <col min="5887" max="5887" width="13.140625" style="27" customWidth="1"/>
    <col min="5888" max="6138" width="11.42578125" style="27"/>
    <col min="6139" max="6139" width="13.140625" style="27" customWidth="1"/>
    <col min="6140" max="6140" width="15.140625" style="27" customWidth="1"/>
    <col min="6141" max="6141" width="42" style="27" customWidth="1"/>
    <col min="6142" max="6142" width="11.42578125" style="27"/>
    <col min="6143" max="6143" width="13.140625" style="27" customWidth="1"/>
    <col min="6144" max="6394" width="11.42578125" style="27"/>
    <col min="6395" max="6395" width="13.140625" style="27" customWidth="1"/>
    <col min="6396" max="6396" width="15.140625" style="27" customWidth="1"/>
    <col min="6397" max="6397" width="42" style="27" customWidth="1"/>
    <col min="6398" max="6398" width="11.42578125" style="27"/>
    <col min="6399" max="6399" width="13.140625" style="27" customWidth="1"/>
    <col min="6400" max="6650" width="11.42578125" style="27"/>
    <col min="6651" max="6651" width="13.140625" style="27" customWidth="1"/>
    <col min="6652" max="6652" width="15.140625" style="27" customWidth="1"/>
    <col min="6653" max="6653" width="42" style="27" customWidth="1"/>
    <col min="6654" max="6654" width="11.42578125" style="27"/>
    <col min="6655" max="6655" width="13.140625" style="27" customWidth="1"/>
    <col min="6656" max="6906" width="11.42578125" style="27"/>
    <col min="6907" max="6907" width="13.140625" style="27" customWidth="1"/>
    <col min="6908" max="6908" width="15.140625" style="27" customWidth="1"/>
    <col min="6909" max="6909" width="42" style="27" customWidth="1"/>
    <col min="6910" max="6910" width="11.42578125" style="27"/>
    <col min="6911" max="6911" width="13.140625" style="27" customWidth="1"/>
    <col min="6912" max="7162" width="11.42578125" style="27"/>
    <col min="7163" max="7163" width="13.140625" style="27" customWidth="1"/>
    <col min="7164" max="7164" width="15.140625" style="27" customWidth="1"/>
    <col min="7165" max="7165" width="42" style="27" customWidth="1"/>
    <col min="7166" max="7166" width="11.42578125" style="27"/>
    <col min="7167" max="7167" width="13.140625" style="27" customWidth="1"/>
    <col min="7168" max="7418" width="11.42578125" style="27"/>
    <col min="7419" max="7419" width="13.140625" style="27" customWidth="1"/>
    <col min="7420" max="7420" width="15.140625" style="27" customWidth="1"/>
    <col min="7421" max="7421" width="42" style="27" customWidth="1"/>
    <col min="7422" max="7422" width="11.42578125" style="27"/>
    <col min="7423" max="7423" width="13.140625" style="27" customWidth="1"/>
    <col min="7424" max="7674" width="11.42578125" style="27"/>
    <col min="7675" max="7675" width="13.140625" style="27" customWidth="1"/>
    <col min="7676" max="7676" width="15.140625" style="27" customWidth="1"/>
    <col min="7677" max="7677" width="42" style="27" customWidth="1"/>
    <col min="7678" max="7678" width="11.42578125" style="27"/>
    <col min="7679" max="7679" width="13.140625" style="27" customWidth="1"/>
    <col min="7680" max="7930" width="11.42578125" style="27"/>
    <col min="7931" max="7931" width="13.140625" style="27" customWidth="1"/>
    <col min="7932" max="7932" width="15.140625" style="27" customWidth="1"/>
    <col min="7933" max="7933" width="42" style="27" customWidth="1"/>
    <col min="7934" max="7934" width="11.42578125" style="27"/>
    <col min="7935" max="7935" width="13.140625" style="27" customWidth="1"/>
    <col min="7936" max="8186" width="11.42578125" style="27"/>
    <col min="8187" max="8187" width="13.140625" style="27" customWidth="1"/>
    <col min="8188" max="8188" width="15.140625" style="27" customWidth="1"/>
    <col min="8189" max="8189" width="42" style="27" customWidth="1"/>
    <col min="8190" max="8190" width="11.42578125" style="27"/>
    <col min="8191" max="8191" width="13.140625" style="27" customWidth="1"/>
    <col min="8192" max="8442" width="11.42578125" style="27"/>
    <col min="8443" max="8443" width="13.140625" style="27" customWidth="1"/>
    <col min="8444" max="8444" width="15.140625" style="27" customWidth="1"/>
    <col min="8445" max="8445" width="42" style="27" customWidth="1"/>
    <col min="8446" max="8446" width="11.42578125" style="27"/>
    <col min="8447" max="8447" width="13.140625" style="27" customWidth="1"/>
    <col min="8448" max="8698" width="11.42578125" style="27"/>
    <col min="8699" max="8699" width="13.140625" style="27" customWidth="1"/>
    <col min="8700" max="8700" width="15.140625" style="27" customWidth="1"/>
    <col min="8701" max="8701" width="42" style="27" customWidth="1"/>
    <col min="8702" max="8702" width="11.42578125" style="27"/>
    <col min="8703" max="8703" width="13.140625" style="27" customWidth="1"/>
    <col min="8704" max="8954" width="11.42578125" style="27"/>
    <col min="8955" max="8955" width="13.140625" style="27" customWidth="1"/>
    <col min="8956" max="8956" width="15.140625" style="27" customWidth="1"/>
    <col min="8957" max="8957" width="42" style="27" customWidth="1"/>
    <col min="8958" max="8958" width="11.42578125" style="27"/>
    <col min="8959" max="8959" width="13.140625" style="27" customWidth="1"/>
    <col min="8960" max="9210" width="11.42578125" style="27"/>
    <col min="9211" max="9211" width="13.140625" style="27" customWidth="1"/>
    <col min="9212" max="9212" width="15.140625" style="27" customWidth="1"/>
    <col min="9213" max="9213" width="42" style="27" customWidth="1"/>
    <col min="9214" max="9214" width="11.42578125" style="27"/>
    <col min="9215" max="9215" width="13.140625" style="27" customWidth="1"/>
    <col min="9216" max="9466" width="11.42578125" style="27"/>
    <col min="9467" max="9467" width="13.140625" style="27" customWidth="1"/>
    <col min="9468" max="9468" width="15.140625" style="27" customWidth="1"/>
    <col min="9469" max="9469" width="42" style="27" customWidth="1"/>
    <col min="9470" max="9470" width="11.42578125" style="27"/>
    <col min="9471" max="9471" width="13.140625" style="27" customWidth="1"/>
    <col min="9472" max="9722" width="11.42578125" style="27"/>
    <col min="9723" max="9723" width="13.140625" style="27" customWidth="1"/>
    <col min="9724" max="9724" width="15.140625" style="27" customWidth="1"/>
    <col min="9725" max="9725" width="42" style="27" customWidth="1"/>
    <col min="9726" max="9726" width="11.42578125" style="27"/>
    <col min="9727" max="9727" width="13.140625" style="27" customWidth="1"/>
    <col min="9728" max="9978" width="11.42578125" style="27"/>
    <col min="9979" max="9979" width="13.140625" style="27" customWidth="1"/>
    <col min="9980" max="9980" width="15.140625" style="27" customWidth="1"/>
    <col min="9981" max="9981" width="42" style="27" customWidth="1"/>
    <col min="9982" max="9982" width="11.42578125" style="27"/>
    <col min="9983" max="9983" width="13.140625" style="27" customWidth="1"/>
    <col min="9984" max="10234" width="11.42578125" style="27"/>
    <col min="10235" max="10235" width="13.140625" style="27" customWidth="1"/>
    <col min="10236" max="10236" width="15.140625" style="27" customWidth="1"/>
    <col min="10237" max="10237" width="42" style="27" customWidth="1"/>
    <col min="10238" max="10238" width="11.42578125" style="27"/>
    <col min="10239" max="10239" width="13.140625" style="27" customWidth="1"/>
    <col min="10240" max="10490" width="11.42578125" style="27"/>
    <col min="10491" max="10491" width="13.140625" style="27" customWidth="1"/>
    <col min="10492" max="10492" width="15.140625" style="27" customWidth="1"/>
    <col min="10493" max="10493" width="42" style="27" customWidth="1"/>
    <col min="10494" max="10494" width="11.42578125" style="27"/>
    <col min="10495" max="10495" width="13.140625" style="27" customWidth="1"/>
    <col min="10496" max="10746" width="11.42578125" style="27"/>
    <col min="10747" max="10747" width="13.140625" style="27" customWidth="1"/>
    <col min="10748" max="10748" width="15.140625" style="27" customWidth="1"/>
    <col min="10749" max="10749" width="42" style="27" customWidth="1"/>
    <col min="10750" max="10750" width="11.42578125" style="27"/>
    <col min="10751" max="10751" width="13.140625" style="27" customWidth="1"/>
    <col min="10752" max="11002" width="11.42578125" style="27"/>
    <col min="11003" max="11003" width="13.140625" style="27" customWidth="1"/>
    <col min="11004" max="11004" width="15.140625" style="27" customWidth="1"/>
    <col min="11005" max="11005" width="42" style="27" customWidth="1"/>
    <col min="11006" max="11006" width="11.42578125" style="27"/>
    <col min="11007" max="11007" width="13.140625" style="27" customWidth="1"/>
    <col min="11008" max="11258" width="11.42578125" style="27"/>
    <col min="11259" max="11259" width="13.140625" style="27" customWidth="1"/>
    <col min="11260" max="11260" width="15.140625" style="27" customWidth="1"/>
    <col min="11261" max="11261" width="42" style="27" customWidth="1"/>
    <col min="11262" max="11262" width="11.42578125" style="27"/>
    <col min="11263" max="11263" width="13.140625" style="27" customWidth="1"/>
    <col min="11264" max="11514" width="11.42578125" style="27"/>
    <col min="11515" max="11515" width="13.140625" style="27" customWidth="1"/>
    <col min="11516" max="11516" width="15.140625" style="27" customWidth="1"/>
    <col min="11517" max="11517" width="42" style="27" customWidth="1"/>
    <col min="11518" max="11518" width="11.42578125" style="27"/>
    <col min="11519" max="11519" width="13.140625" style="27" customWidth="1"/>
    <col min="11520" max="11770" width="11.42578125" style="27"/>
    <col min="11771" max="11771" width="13.140625" style="27" customWidth="1"/>
    <col min="11772" max="11772" width="15.140625" style="27" customWidth="1"/>
    <col min="11773" max="11773" width="42" style="27" customWidth="1"/>
    <col min="11774" max="11774" width="11.42578125" style="27"/>
    <col min="11775" max="11775" width="13.140625" style="27" customWidth="1"/>
    <col min="11776" max="12026" width="11.42578125" style="27"/>
    <col min="12027" max="12027" width="13.140625" style="27" customWidth="1"/>
    <col min="12028" max="12028" width="15.140625" style="27" customWidth="1"/>
    <col min="12029" max="12029" width="42" style="27" customWidth="1"/>
    <col min="12030" max="12030" width="11.42578125" style="27"/>
    <col min="12031" max="12031" width="13.140625" style="27" customWidth="1"/>
    <col min="12032" max="12282" width="11.42578125" style="27"/>
    <col min="12283" max="12283" width="13.140625" style="27" customWidth="1"/>
    <col min="12284" max="12284" width="15.140625" style="27" customWidth="1"/>
    <col min="12285" max="12285" width="42" style="27" customWidth="1"/>
    <col min="12286" max="12286" width="11.42578125" style="27"/>
    <col min="12287" max="12287" width="13.140625" style="27" customWidth="1"/>
    <col min="12288" max="12538" width="11.42578125" style="27"/>
    <col min="12539" max="12539" width="13.140625" style="27" customWidth="1"/>
    <col min="12540" max="12540" width="15.140625" style="27" customWidth="1"/>
    <col min="12541" max="12541" width="42" style="27" customWidth="1"/>
    <col min="12542" max="12542" width="11.42578125" style="27"/>
    <col min="12543" max="12543" width="13.140625" style="27" customWidth="1"/>
    <col min="12544" max="12794" width="11.42578125" style="27"/>
    <col min="12795" max="12795" width="13.140625" style="27" customWidth="1"/>
    <col min="12796" max="12796" width="15.140625" style="27" customWidth="1"/>
    <col min="12797" max="12797" width="42" style="27" customWidth="1"/>
    <col min="12798" max="12798" width="11.42578125" style="27"/>
    <col min="12799" max="12799" width="13.140625" style="27" customWidth="1"/>
    <col min="12800" max="13050" width="11.42578125" style="27"/>
    <col min="13051" max="13051" width="13.140625" style="27" customWidth="1"/>
    <col min="13052" max="13052" width="15.140625" style="27" customWidth="1"/>
    <col min="13053" max="13053" width="42" style="27" customWidth="1"/>
    <col min="13054" max="13054" width="11.42578125" style="27"/>
    <col min="13055" max="13055" width="13.140625" style="27" customWidth="1"/>
    <col min="13056" max="13306" width="11.42578125" style="27"/>
    <col min="13307" max="13307" width="13.140625" style="27" customWidth="1"/>
    <col min="13308" max="13308" width="15.140625" style="27" customWidth="1"/>
    <col min="13309" max="13309" width="42" style="27" customWidth="1"/>
    <col min="13310" max="13310" width="11.42578125" style="27"/>
    <col min="13311" max="13311" width="13.140625" style="27" customWidth="1"/>
    <col min="13312" max="13562" width="11.42578125" style="27"/>
    <col min="13563" max="13563" width="13.140625" style="27" customWidth="1"/>
    <col min="13564" max="13564" width="15.140625" style="27" customWidth="1"/>
    <col min="13565" max="13565" width="42" style="27" customWidth="1"/>
    <col min="13566" max="13566" width="11.42578125" style="27"/>
    <col min="13567" max="13567" width="13.140625" style="27" customWidth="1"/>
    <col min="13568" max="13818" width="11.42578125" style="27"/>
    <col min="13819" max="13819" width="13.140625" style="27" customWidth="1"/>
    <col min="13820" max="13820" width="15.140625" style="27" customWidth="1"/>
    <col min="13821" max="13821" width="42" style="27" customWidth="1"/>
    <col min="13822" max="13822" width="11.42578125" style="27"/>
    <col min="13823" max="13823" width="13.140625" style="27" customWidth="1"/>
    <col min="13824" max="14074" width="11.42578125" style="27"/>
    <col min="14075" max="14075" width="13.140625" style="27" customWidth="1"/>
    <col min="14076" max="14076" width="15.140625" style="27" customWidth="1"/>
    <col min="14077" max="14077" width="42" style="27" customWidth="1"/>
    <col min="14078" max="14078" width="11.42578125" style="27"/>
    <col min="14079" max="14079" width="13.140625" style="27" customWidth="1"/>
    <col min="14080" max="14330" width="11.42578125" style="27"/>
    <col min="14331" max="14331" width="13.140625" style="27" customWidth="1"/>
    <col min="14332" max="14332" width="15.140625" style="27" customWidth="1"/>
    <col min="14333" max="14333" width="42" style="27" customWidth="1"/>
    <col min="14334" max="14334" width="11.42578125" style="27"/>
    <col min="14335" max="14335" width="13.140625" style="27" customWidth="1"/>
    <col min="14336" max="14586" width="11.42578125" style="27"/>
    <col min="14587" max="14587" width="13.140625" style="27" customWidth="1"/>
    <col min="14588" max="14588" width="15.140625" style="27" customWidth="1"/>
    <col min="14589" max="14589" width="42" style="27" customWidth="1"/>
    <col min="14590" max="14590" width="11.42578125" style="27"/>
    <col min="14591" max="14591" width="13.140625" style="27" customWidth="1"/>
    <col min="14592" max="14842" width="11.42578125" style="27"/>
    <col min="14843" max="14843" width="13.140625" style="27" customWidth="1"/>
    <col min="14844" max="14844" width="15.140625" style="27" customWidth="1"/>
    <col min="14845" max="14845" width="42" style="27" customWidth="1"/>
    <col min="14846" max="14846" width="11.42578125" style="27"/>
    <col min="14847" max="14847" width="13.140625" style="27" customWidth="1"/>
    <col min="14848" max="15098" width="11.42578125" style="27"/>
    <col min="15099" max="15099" width="13.140625" style="27" customWidth="1"/>
    <col min="15100" max="15100" width="15.140625" style="27" customWidth="1"/>
    <col min="15101" max="15101" width="42" style="27" customWidth="1"/>
    <col min="15102" max="15102" width="11.42578125" style="27"/>
    <col min="15103" max="15103" width="13.140625" style="27" customWidth="1"/>
    <col min="15104" max="15354" width="11.42578125" style="27"/>
    <col min="15355" max="15355" width="13.140625" style="27" customWidth="1"/>
    <col min="15356" max="15356" width="15.140625" style="27" customWidth="1"/>
    <col min="15357" max="15357" width="42" style="27" customWidth="1"/>
    <col min="15358" max="15358" width="11.42578125" style="27"/>
    <col min="15359" max="15359" width="13.140625" style="27" customWidth="1"/>
    <col min="15360" max="15610" width="11.42578125" style="27"/>
    <col min="15611" max="15611" width="13.140625" style="27" customWidth="1"/>
    <col min="15612" max="15612" width="15.140625" style="27" customWidth="1"/>
    <col min="15613" max="15613" width="42" style="27" customWidth="1"/>
    <col min="15614" max="15614" width="11.42578125" style="27"/>
    <col min="15615" max="15615" width="13.140625" style="27" customWidth="1"/>
    <col min="15616" max="15866" width="11.42578125" style="27"/>
    <col min="15867" max="15867" width="13.140625" style="27" customWidth="1"/>
    <col min="15868" max="15868" width="15.140625" style="27" customWidth="1"/>
    <col min="15869" max="15869" width="42" style="27" customWidth="1"/>
    <col min="15870" max="15870" width="11.42578125" style="27"/>
    <col min="15871" max="15871" width="13.140625" style="27" customWidth="1"/>
    <col min="15872" max="16122" width="11.42578125" style="27"/>
    <col min="16123" max="16123" width="13.140625" style="27" customWidth="1"/>
    <col min="16124" max="16124" width="15.140625" style="27" customWidth="1"/>
    <col min="16125" max="16125" width="42" style="27" customWidth="1"/>
    <col min="16126" max="16126" width="11.42578125" style="27"/>
    <col min="16127" max="16127" width="13.140625" style="27" customWidth="1"/>
    <col min="16128" max="16384" width="11.42578125" style="27"/>
  </cols>
  <sheetData>
    <row r="1" spans="1:7" s="5" customFormat="1" ht="24" customHeight="1" thickBot="1" x14ac:dyDescent="0.35">
      <c r="A1" s="1"/>
      <c r="B1" s="2"/>
      <c r="C1" s="3"/>
      <c r="D1" s="3"/>
      <c r="E1" s="3"/>
      <c r="F1" s="4"/>
      <c r="G1" s="4"/>
    </row>
    <row r="2" spans="1:7" s="5" customFormat="1" ht="21" thickBot="1" x14ac:dyDescent="0.35">
      <c r="A2" s="6"/>
      <c r="B2" s="7"/>
      <c r="C2" s="8" t="s">
        <v>0</v>
      </c>
      <c r="D2" s="9" t="s">
        <v>1</v>
      </c>
      <c r="E2" s="10"/>
      <c r="F2" s="11"/>
      <c r="G2" s="11"/>
    </row>
    <row r="3" spans="1:7" s="5" customFormat="1" ht="21" thickBot="1" x14ac:dyDescent="0.35">
      <c r="A3" s="12"/>
      <c r="B3" s="13"/>
      <c r="C3" s="14"/>
      <c r="D3" s="15" t="s">
        <v>2</v>
      </c>
      <c r="E3" s="16"/>
      <c r="F3" s="11"/>
      <c r="G3" s="11"/>
    </row>
    <row r="4" spans="1:7" s="5" customFormat="1" ht="21" thickBot="1" x14ac:dyDescent="0.35">
      <c r="A4" s="12"/>
      <c r="B4" s="13"/>
      <c r="C4" s="17" t="s">
        <v>3</v>
      </c>
      <c r="D4" s="18" t="s">
        <v>4</v>
      </c>
      <c r="E4" s="19"/>
      <c r="F4" s="20"/>
      <c r="G4" s="20"/>
    </row>
    <row r="5" spans="1:7" ht="20.100000000000001" customHeight="1" thickBot="1" x14ac:dyDescent="0.3">
      <c r="A5" s="21"/>
      <c r="B5" s="22"/>
      <c r="C5" s="23"/>
      <c r="D5" s="24" t="s">
        <v>5</v>
      </c>
      <c r="E5" s="25"/>
      <c r="F5" s="26"/>
      <c r="G5" s="26"/>
    </row>
    <row r="6" spans="1:7" ht="20.100000000000001" customHeight="1" x14ac:dyDescent="0.25">
      <c r="A6" s="28"/>
      <c r="B6" s="26"/>
      <c r="C6" s="26"/>
      <c r="D6" s="26"/>
      <c r="E6" s="26"/>
      <c r="F6" s="26"/>
      <c r="G6" s="26"/>
    </row>
    <row r="7" spans="1:7" ht="27" customHeight="1" x14ac:dyDescent="0.25">
      <c r="A7" s="29" t="s">
        <v>6</v>
      </c>
      <c r="B7" s="30"/>
      <c r="C7" s="47">
        <f ca="1">NOW()</f>
        <v>45331.840420370369</v>
      </c>
      <c r="D7" s="30" t="s">
        <v>7</v>
      </c>
      <c r="E7" s="31">
        <v>20240200208</v>
      </c>
      <c r="F7" s="32"/>
      <c r="G7" s="32"/>
    </row>
    <row r="8" spans="1:7" ht="20.100000000000001" customHeight="1" x14ac:dyDescent="0.3">
      <c r="A8" s="33"/>
      <c r="B8" s="34"/>
      <c r="C8" s="34"/>
      <c r="D8" s="34"/>
      <c r="E8" s="34"/>
      <c r="F8" s="35"/>
      <c r="G8" s="36"/>
    </row>
    <row r="9" spans="1:7" ht="33" customHeight="1" x14ac:dyDescent="0.25">
      <c r="A9" s="29" t="s">
        <v>8</v>
      </c>
      <c r="B9" s="30"/>
      <c r="C9" s="41" t="s">
        <v>198</v>
      </c>
      <c r="D9" s="37" t="s">
        <v>9</v>
      </c>
      <c r="E9" s="142" t="s">
        <v>200</v>
      </c>
      <c r="F9" s="38"/>
      <c r="G9" s="38"/>
    </row>
    <row r="10" spans="1:7" ht="20.100000000000001" customHeight="1" x14ac:dyDescent="0.3">
      <c r="A10" s="33"/>
      <c r="B10" s="34"/>
      <c r="C10" s="34"/>
      <c r="D10" s="34"/>
      <c r="E10" s="34"/>
      <c r="F10" s="35"/>
      <c r="G10" s="36"/>
    </row>
    <row r="11" spans="1:7" ht="27.75" customHeight="1" x14ac:dyDescent="0.25">
      <c r="A11" s="39" t="s">
        <v>10</v>
      </c>
      <c r="B11" s="40"/>
      <c r="C11" s="41" t="s">
        <v>198</v>
      </c>
      <c r="D11" s="37" t="s">
        <v>11</v>
      </c>
      <c r="E11" s="42" t="s">
        <v>197</v>
      </c>
      <c r="F11" s="43"/>
      <c r="G11" s="43"/>
    </row>
    <row r="12" spans="1:7" ht="20.100000000000001" customHeight="1" x14ac:dyDescent="0.3">
      <c r="A12" s="33"/>
      <c r="B12" s="34"/>
      <c r="C12" s="34"/>
      <c r="D12" s="34"/>
      <c r="E12" s="34"/>
      <c r="F12" s="35"/>
      <c r="G12" s="36"/>
    </row>
    <row r="13" spans="1:7" ht="27" customHeight="1" x14ac:dyDescent="0.25">
      <c r="A13" s="29" t="s">
        <v>12</v>
      </c>
      <c r="B13" s="30"/>
      <c r="C13" s="44" t="s">
        <v>199</v>
      </c>
      <c r="D13" s="37" t="s">
        <v>13</v>
      </c>
      <c r="E13" s="41" t="s">
        <v>14</v>
      </c>
      <c r="F13" s="45"/>
      <c r="G13" s="45"/>
    </row>
    <row r="14" spans="1:7" ht="20.100000000000001" customHeight="1" x14ac:dyDescent="0.3">
      <c r="A14" s="33"/>
      <c r="B14" s="34"/>
      <c r="C14" s="34"/>
      <c r="D14" s="34"/>
      <c r="E14" s="34"/>
      <c r="F14" s="35"/>
      <c r="G14" s="46"/>
    </row>
    <row r="15" spans="1:7" ht="31.5" customHeight="1" x14ac:dyDescent="0.25">
      <c r="A15" s="29" t="s">
        <v>15</v>
      </c>
      <c r="B15" s="30"/>
      <c r="C15" s="47">
        <v>45332</v>
      </c>
      <c r="D15" s="37" t="s">
        <v>16</v>
      </c>
      <c r="E15" s="48" t="s">
        <v>196</v>
      </c>
      <c r="F15" s="49"/>
      <c r="G15" s="43"/>
    </row>
    <row r="16" spans="1:7" ht="20.100000000000001" customHeight="1" x14ac:dyDescent="0.3">
      <c r="A16" s="33"/>
      <c r="B16" s="34"/>
      <c r="C16" s="34"/>
      <c r="D16" s="34"/>
      <c r="E16" s="34"/>
      <c r="F16" s="35"/>
      <c r="G16" s="46"/>
    </row>
    <row r="17" spans="1:7" ht="24.75" customHeight="1" x14ac:dyDescent="0.25">
      <c r="A17" s="29" t="s">
        <v>17</v>
      </c>
      <c r="B17" s="30"/>
      <c r="C17" s="41" t="s">
        <v>195</v>
      </c>
      <c r="D17" s="50"/>
      <c r="E17" s="51"/>
      <c r="F17" s="49"/>
      <c r="G17" s="43"/>
    </row>
    <row r="18" spans="1:7" ht="20.100000000000001" customHeight="1" x14ac:dyDescent="0.3">
      <c r="A18" s="33"/>
      <c r="B18" s="34"/>
      <c r="C18" s="34"/>
      <c r="D18" s="34"/>
      <c r="E18" s="34"/>
      <c r="F18" s="35"/>
      <c r="G18" s="46"/>
    </row>
    <row r="19" spans="1:7" ht="25.5" customHeight="1" x14ac:dyDescent="0.25">
      <c r="A19" s="29" t="s">
        <v>18</v>
      </c>
      <c r="B19" s="30"/>
      <c r="C19" s="41"/>
      <c r="D19" s="37" t="s">
        <v>19</v>
      </c>
      <c r="E19" s="48"/>
      <c r="F19" s="52"/>
      <c r="G19" s="53"/>
    </row>
    <row r="20" spans="1:7" ht="20.100000000000001" customHeight="1" x14ac:dyDescent="0.25">
      <c r="A20" s="33"/>
      <c r="B20" s="34"/>
      <c r="C20" s="34"/>
      <c r="D20" s="34"/>
      <c r="E20" s="34"/>
      <c r="F20" s="52"/>
      <c r="G20" s="53"/>
    </row>
    <row r="21" spans="1:7" ht="28.5" customHeight="1" x14ac:dyDescent="0.25">
      <c r="A21" s="29" t="s">
        <v>20</v>
      </c>
      <c r="B21" s="30"/>
      <c r="C21" s="54"/>
      <c r="D21" s="55"/>
      <c r="E21" s="56"/>
      <c r="F21" s="52"/>
      <c r="G21" s="53"/>
    </row>
    <row r="22" spans="1:7" ht="20.100000000000001" customHeight="1" x14ac:dyDescent="0.25">
      <c r="A22" s="57"/>
      <c r="B22" s="58"/>
      <c r="C22" s="59"/>
      <c r="D22" s="36"/>
      <c r="E22" s="36"/>
      <c r="F22" s="36"/>
      <c r="G22" s="36"/>
    </row>
    <row r="23" spans="1:7" ht="30" customHeight="1" x14ac:dyDescent="0.25">
      <c r="A23" s="60" t="s">
        <v>21</v>
      </c>
      <c r="B23" s="61" t="s">
        <v>22</v>
      </c>
      <c r="C23" s="61" t="s">
        <v>23</v>
      </c>
      <c r="D23" s="61" t="s">
        <v>24</v>
      </c>
      <c r="E23" s="61" t="s">
        <v>25</v>
      </c>
      <c r="F23" s="62" t="s">
        <v>26</v>
      </c>
      <c r="G23" s="62" t="s">
        <v>27</v>
      </c>
    </row>
    <row r="24" spans="1:7" s="68" customFormat="1" ht="20.100000000000001" customHeight="1" x14ac:dyDescent="0.25">
      <c r="A24" s="63" t="s">
        <v>28</v>
      </c>
      <c r="B24" s="63" t="s">
        <v>29</v>
      </c>
      <c r="C24" s="64" t="s">
        <v>30</v>
      </c>
      <c r="D24" s="65">
        <v>1</v>
      </c>
      <c r="E24" s="66"/>
      <c r="F24" s="67">
        <v>480</v>
      </c>
      <c r="G24" s="67">
        <f t="shared" ref="G24:G74" si="0">+D24*F24</f>
        <v>480</v>
      </c>
    </row>
    <row r="25" spans="1:7" s="68" customFormat="1" ht="20.100000000000001" customHeight="1" x14ac:dyDescent="0.25">
      <c r="A25" s="69" t="s">
        <v>31</v>
      </c>
      <c r="B25" s="69" t="s">
        <v>32</v>
      </c>
      <c r="C25" s="70" t="s">
        <v>33</v>
      </c>
      <c r="D25" s="65">
        <v>1</v>
      </c>
      <c r="E25" s="66"/>
      <c r="F25" s="67">
        <v>480</v>
      </c>
      <c r="G25" s="67">
        <f t="shared" si="0"/>
        <v>480</v>
      </c>
    </row>
    <row r="26" spans="1:7" s="68" customFormat="1" ht="20.100000000000001" customHeight="1" x14ac:dyDescent="0.25">
      <c r="A26" s="63" t="s">
        <v>34</v>
      </c>
      <c r="B26" s="63">
        <v>200113948</v>
      </c>
      <c r="C26" s="64" t="s">
        <v>35</v>
      </c>
      <c r="D26" s="65">
        <v>1</v>
      </c>
      <c r="E26" s="66"/>
      <c r="F26" s="67">
        <v>480</v>
      </c>
      <c r="G26" s="67">
        <f t="shared" si="0"/>
        <v>480</v>
      </c>
    </row>
    <row r="27" spans="1:7" s="68" customFormat="1" ht="20.100000000000001" customHeight="1" x14ac:dyDescent="0.25">
      <c r="A27" s="69" t="s">
        <v>36</v>
      </c>
      <c r="B27" s="69" t="s">
        <v>37</v>
      </c>
      <c r="C27" s="70" t="s">
        <v>38</v>
      </c>
      <c r="D27" s="65">
        <v>1</v>
      </c>
      <c r="E27" s="66"/>
      <c r="F27" s="67">
        <v>480</v>
      </c>
      <c r="G27" s="67">
        <f t="shared" si="0"/>
        <v>480</v>
      </c>
    </row>
    <row r="28" spans="1:7" s="68" customFormat="1" ht="20.100000000000001" customHeight="1" x14ac:dyDescent="0.25">
      <c r="A28" s="69" t="s">
        <v>39</v>
      </c>
      <c r="B28" s="69"/>
      <c r="C28" s="70"/>
      <c r="D28" s="71">
        <f>SUM(D24:D27)</f>
        <v>4</v>
      </c>
      <c r="E28" s="66"/>
      <c r="F28" s="67"/>
      <c r="G28" s="67"/>
    </row>
    <row r="29" spans="1:7" s="68" customFormat="1" ht="20.100000000000001" customHeight="1" x14ac:dyDescent="0.25">
      <c r="A29" s="63" t="s">
        <v>40</v>
      </c>
      <c r="B29" s="63" t="s">
        <v>41</v>
      </c>
      <c r="C29" s="64" t="s">
        <v>42</v>
      </c>
      <c r="D29" s="65">
        <v>1</v>
      </c>
      <c r="E29" s="66"/>
      <c r="F29" s="67">
        <v>480</v>
      </c>
      <c r="G29" s="67">
        <f t="shared" si="0"/>
        <v>480</v>
      </c>
    </row>
    <row r="30" spans="1:7" s="68" customFormat="1" ht="20.100000000000001" customHeight="1" x14ac:dyDescent="0.25">
      <c r="A30" s="69" t="s">
        <v>43</v>
      </c>
      <c r="B30" s="69" t="s">
        <v>44</v>
      </c>
      <c r="C30" s="70" t="s">
        <v>45</v>
      </c>
      <c r="D30" s="65">
        <v>1</v>
      </c>
      <c r="E30" s="66"/>
      <c r="F30" s="67">
        <v>480</v>
      </c>
      <c r="G30" s="67">
        <f t="shared" si="0"/>
        <v>480</v>
      </c>
    </row>
    <row r="31" spans="1:7" s="68" customFormat="1" ht="20.100000000000001" customHeight="1" x14ac:dyDescent="0.25">
      <c r="A31" s="63" t="s">
        <v>46</v>
      </c>
      <c r="B31" s="63" t="s">
        <v>47</v>
      </c>
      <c r="C31" s="64" t="s">
        <v>48</v>
      </c>
      <c r="D31" s="65">
        <v>1</v>
      </c>
      <c r="E31" s="66"/>
      <c r="F31" s="67">
        <v>480</v>
      </c>
      <c r="G31" s="67">
        <f t="shared" si="0"/>
        <v>480</v>
      </c>
    </row>
    <row r="32" spans="1:7" s="68" customFormat="1" ht="20.100000000000001" customHeight="1" x14ac:dyDescent="0.25">
      <c r="A32" s="69" t="s">
        <v>49</v>
      </c>
      <c r="B32" s="69" t="s">
        <v>50</v>
      </c>
      <c r="C32" s="70" t="s">
        <v>51</v>
      </c>
      <c r="D32" s="65">
        <v>1</v>
      </c>
      <c r="E32" s="66"/>
      <c r="F32" s="67">
        <v>480</v>
      </c>
      <c r="G32" s="67">
        <f t="shared" si="0"/>
        <v>480</v>
      </c>
    </row>
    <row r="33" spans="1:7" s="68" customFormat="1" ht="20.100000000000001" customHeight="1" x14ac:dyDescent="0.25">
      <c r="A33" s="69" t="s">
        <v>39</v>
      </c>
      <c r="B33" s="69"/>
      <c r="C33" s="70"/>
      <c r="D33" s="71">
        <f>SUM(D29:D32)</f>
        <v>4</v>
      </c>
      <c r="E33" s="66"/>
      <c r="F33" s="67"/>
      <c r="G33" s="67"/>
    </row>
    <row r="34" spans="1:7" s="68" customFormat="1" ht="20.100000000000001" customHeight="1" x14ac:dyDescent="0.25">
      <c r="A34" s="63" t="s">
        <v>52</v>
      </c>
      <c r="B34" s="63" t="s">
        <v>53</v>
      </c>
      <c r="C34" s="64" t="s">
        <v>54</v>
      </c>
      <c r="D34" s="65">
        <v>1</v>
      </c>
      <c r="E34" s="66"/>
      <c r="F34" s="67">
        <v>480</v>
      </c>
      <c r="G34" s="67">
        <f t="shared" si="0"/>
        <v>480</v>
      </c>
    </row>
    <row r="35" spans="1:7" s="68" customFormat="1" ht="20.100000000000001" customHeight="1" x14ac:dyDescent="0.25">
      <c r="A35" s="69" t="s">
        <v>55</v>
      </c>
      <c r="B35" s="69" t="s">
        <v>56</v>
      </c>
      <c r="C35" s="70" t="s">
        <v>57</v>
      </c>
      <c r="D35" s="65">
        <v>1</v>
      </c>
      <c r="E35" s="66"/>
      <c r="F35" s="67">
        <v>480</v>
      </c>
      <c r="G35" s="67">
        <f t="shared" si="0"/>
        <v>480</v>
      </c>
    </row>
    <row r="36" spans="1:7" s="68" customFormat="1" ht="20.100000000000001" customHeight="1" x14ac:dyDescent="0.25">
      <c r="A36" s="63" t="s">
        <v>58</v>
      </c>
      <c r="B36" s="63">
        <v>200112891</v>
      </c>
      <c r="C36" s="64" t="s">
        <v>59</v>
      </c>
      <c r="D36" s="65">
        <v>1</v>
      </c>
      <c r="E36" s="72"/>
      <c r="F36" s="67">
        <v>480</v>
      </c>
      <c r="G36" s="67">
        <f t="shared" si="0"/>
        <v>480</v>
      </c>
    </row>
    <row r="37" spans="1:7" s="68" customFormat="1" ht="20.100000000000001" customHeight="1" x14ac:dyDescent="0.25">
      <c r="A37" s="69" t="s">
        <v>60</v>
      </c>
      <c r="B37" s="69">
        <v>200112893</v>
      </c>
      <c r="C37" s="70" t="s">
        <v>61</v>
      </c>
      <c r="D37" s="65">
        <v>1</v>
      </c>
      <c r="E37" s="72"/>
      <c r="F37" s="67">
        <v>480</v>
      </c>
      <c r="G37" s="67">
        <f t="shared" si="0"/>
        <v>480</v>
      </c>
    </row>
    <row r="38" spans="1:7" s="68" customFormat="1" ht="20.100000000000001" customHeight="1" x14ac:dyDescent="0.25">
      <c r="A38" s="69" t="s">
        <v>39</v>
      </c>
      <c r="B38" s="69"/>
      <c r="C38" s="70"/>
      <c r="D38" s="71">
        <f>SUM(D34:D37)</f>
        <v>4</v>
      </c>
      <c r="E38" s="72"/>
      <c r="F38" s="73"/>
      <c r="G38" s="67"/>
    </row>
    <row r="39" spans="1:7" s="68" customFormat="1" ht="20.100000000000001" customHeight="1" x14ac:dyDescent="0.25">
      <c r="A39" s="74" t="s">
        <v>62</v>
      </c>
      <c r="B39" s="75">
        <v>190805984</v>
      </c>
      <c r="C39" s="76" t="s">
        <v>63</v>
      </c>
      <c r="D39" s="65">
        <v>1</v>
      </c>
      <c r="E39" s="72"/>
      <c r="F39" s="73">
        <v>480</v>
      </c>
      <c r="G39" s="67">
        <f t="shared" si="0"/>
        <v>480</v>
      </c>
    </row>
    <row r="40" spans="1:7" s="68" customFormat="1" ht="23.25" customHeight="1" x14ac:dyDescent="0.25">
      <c r="A40" s="74" t="s">
        <v>64</v>
      </c>
      <c r="B40" s="75" t="s">
        <v>65</v>
      </c>
      <c r="C40" s="76" t="s">
        <v>66</v>
      </c>
      <c r="D40" s="65">
        <v>1</v>
      </c>
      <c r="E40" s="72"/>
      <c r="F40" s="73">
        <v>480</v>
      </c>
      <c r="G40" s="67">
        <f t="shared" si="0"/>
        <v>480</v>
      </c>
    </row>
    <row r="41" spans="1:7" s="68" customFormat="1" ht="23.25" customHeight="1" x14ac:dyDescent="0.25">
      <c r="A41" s="74" t="s">
        <v>67</v>
      </c>
      <c r="B41" s="77">
        <v>221254855</v>
      </c>
      <c r="C41" s="76" t="s">
        <v>68</v>
      </c>
      <c r="D41" s="65">
        <v>1</v>
      </c>
      <c r="E41" s="72"/>
      <c r="F41" s="73">
        <v>480</v>
      </c>
      <c r="G41" s="67">
        <f t="shared" si="0"/>
        <v>480</v>
      </c>
    </row>
    <row r="42" spans="1:7" s="68" customFormat="1" ht="23.25" customHeight="1" x14ac:dyDescent="0.25">
      <c r="A42" s="74" t="s">
        <v>39</v>
      </c>
      <c r="B42" s="78"/>
      <c r="C42" s="79"/>
      <c r="D42" s="80">
        <f>SUM(D39:D41)</f>
        <v>3</v>
      </c>
      <c r="E42" s="72"/>
      <c r="F42" s="73"/>
      <c r="G42" s="67"/>
    </row>
    <row r="43" spans="1:7" s="68" customFormat="1" ht="23.25" customHeight="1" x14ac:dyDescent="0.25">
      <c r="A43" s="74" t="s">
        <v>69</v>
      </c>
      <c r="B43" s="78">
        <v>220545208</v>
      </c>
      <c r="C43" s="79" t="s">
        <v>70</v>
      </c>
      <c r="D43" s="81">
        <v>1</v>
      </c>
      <c r="E43" s="72"/>
      <c r="F43" s="73">
        <v>480</v>
      </c>
      <c r="G43" s="67">
        <f>+D37*F43</f>
        <v>480</v>
      </c>
    </row>
    <row r="44" spans="1:7" s="68" customFormat="1" ht="23.25" customHeight="1" x14ac:dyDescent="0.25">
      <c r="A44" s="82" t="s">
        <v>71</v>
      </c>
      <c r="B44" s="75" t="s">
        <v>72</v>
      </c>
      <c r="C44" s="79" t="s">
        <v>73</v>
      </c>
      <c r="D44" s="81">
        <v>1</v>
      </c>
      <c r="E44" s="72"/>
      <c r="F44" s="73">
        <v>480</v>
      </c>
      <c r="G44" s="67">
        <f>+D38*F44</f>
        <v>1920</v>
      </c>
    </row>
    <row r="45" spans="1:7" s="68" customFormat="1" ht="19.5" customHeight="1" x14ac:dyDescent="0.25">
      <c r="A45" s="74" t="s">
        <v>74</v>
      </c>
      <c r="B45" s="78" t="s">
        <v>75</v>
      </c>
      <c r="C45" s="79" t="s">
        <v>76</v>
      </c>
      <c r="D45" s="81">
        <v>1</v>
      </c>
      <c r="E45" s="72"/>
      <c r="F45" s="73">
        <v>480</v>
      </c>
      <c r="G45" s="67">
        <f>+D39*F45</f>
        <v>480</v>
      </c>
    </row>
    <row r="46" spans="1:7" s="68" customFormat="1" ht="20.100000000000001" customHeight="1" x14ac:dyDescent="0.25">
      <c r="A46" s="82" t="s">
        <v>71</v>
      </c>
      <c r="B46" s="75">
        <v>220546211</v>
      </c>
      <c r="C46" s="79" t="s">
        <v>77</v>
      </c>
      <c r="D46" s="81">
        <v>1</v>
      </c>
      <c r="F46" s="73">
        <v>480</v>
      </c>
      <c r="G46" s="67">
        <f t="shared" si="0"/>
        <v>480</v>
      </c>
    </row>
    <row r="47" spans="1:7" s="68" customFormat="1" ht="20.100000000000001" customHeight="1" x14ac:dyDescent="0.25">
      <c r="A47" s="74" t="s">
        <v>78</v>
      </c>
      <c r="B47" s="78">
        <v>220546204</v>
      </c>
      <c r="C47" s="79" t="s">
        <v>79</v>
      </c>
      <c r="D47" s="81">
        <v>1</v>
      </c>
      <c r="E47" s="72"/>
      <c r="F47" s="73">
        <v>480</v>
      </c>
      <c r="G47" s="67">
        <f t="shared" si="0"/>
        <v>480</v>
      </c>
    </row>
    <row r="48" spans="1:7" s="68" customFormat="1" ht="20.100000000000001" customHeight="1" x14ac:dyDescent="0.25">
      <c r="A48" s="74" t="s">
        <v>80</v>
      </c>
      <c r="B48" s="78" t="s">
        <v>81</v>
      </c>
      <c r="C48" s="79" t="s">
        <v>82</v>
      </c>
      <c r="D48" s="81">
        <v>1</v>
      </c>
      <c r="E48" s="72"/>
      <c r="F48" s="73">
        <v>480</v>
      </c>
      <c r="G48" s="67">
        <f t="shared" si="0"/>
        <v>480</v>
      </c>
    </row>
    <row r="49" spans="1:8" s="68" customFormat="1" ht="20.100000000000001" customHeight="1" x14ac:dyDescent="0.25">
      <c r="A49" s="74" t="s">
        <v>83</v>
      </c>
      <c r="B49" s="78" t="s">
        <v>84</v>
      </c>
      <c r="C49" s="79" t="s">
        <v>85</v>
      </c>
      <c r="D49" s="81">
        <v>1</v>
      </c>
      <c r="E49" s="72"/>
      <c r="F49" s="73">
        <v>480</v>
      </c>
      <c r="G49" s="67">
        <f t="shared" si="0"/>
        <v>480</v>
      </c>
      <c r="H49" s="83"/>
    </row>
    <row r="50" spans="1:8" s="68" customFormat="1" ht="20.100000000000001" customHeight="1" x14ac:dyDescent="0.25">
      <c r="A50" s="84" t="s">
        <v>39</v>
      </c>
      <c r="B50" s="85"/>
      <c r="C50" s="85"/>
      <c r="D50" s="86">
        <f>SUM(D43:D49)</f>
        <v>7</v>
      </c>
      <c r="E50" s="87"/>
      <c r="F50" s="67"/>
      <c r="G50" s="67"/>
    </row>
    <row r="51" spans="1:8" s="68" customFormat="1" ht="20.100000000000001" customHeight="1" x14ac:dyDescent="0.25">
      <c r="A51" s="83" t="s">
        <v>86</v>
      </c>
      <c r="B51" s="75">
        <v>210532192</v>
      </c>
      <c r="C51" s="88" t="s">
        <v>87</v>
      </c>
      <c r="D51" s="81">
        <v>1</v>
      </c>
      <c r="E51" s="87"/>
      <c r="F51" s="67">
        <v>14.88</v>
      </c>
      <c r="G51" s="67">
        <f t="shared" si="0"/>
        <v>14.88</v>
      </c>
    </row>
    <row r="52" spans="1:8" s="68" customFormat="1" ht="20.100000000000001" customHeight="1" x14ac:dyDescent="0.25">
      <c r="A52" s="83" t="s">
        <v>86</v>
      </c>
      <c r="B52" s="75">
        <v>221153330</v>
      </c>
      <c r="C52" s="88" t="s">
        <v>87</v>
      </c>
      <c r="D52" s="81">
        <v>1</v>
      </c>
      <c r="E52" s="87"/>
      <c r="F52" s="67">
        <v>14.88</v>
      </c>
      <c r="G52" s="67">
        <f t="shared" si="0"/>
        <v>14.88</v>
      </c>
    </row>
    <row r="53" spans="1:8" s="68" customFormat="1" ht="20.100000000000001" customHeight="1" x14ac:dyDescent="0.25">
      <c r="A53" s="83" t="s">
        <v>88</v>
      </c>
      <c r="B53" s="75">
        <v>221153331</v>
      </c>
      <c r="C53" s="88" t="s">
        <v>89</v>
      </c>
      <c r="D53" s="81">
        <v>2</v>
      </c>
      <c r="E53" s="89"/>
      <c r="F53" s="67">
        <v>14.88</v>
      </c>
      <c r="G53" s="67">
        <f t="shared" si="0"/>
        <v>29.76</v>
      </c>
    </row>
    <row r="54" spans="1:8" s="68" customFormat="1" ht="20.100000000000001" customHeight="1" x14ac:dyDescent="0.25">
      <c r="A54" s="83" t="s">
        <v>90</v>
      </c>
      <c r="B54" s="75">
        <v>221153332</v>
      </c>
      <c r="C54" s="88" t="s">
        <v>91</v>
      </c>
      <c r="D54" s="81">
        <v>2</v>
      </c>
      <c r="E54" s="91"/>
      <c r="F54" s="67">
        <v>14.88</v>
      </c>
      <c r="G54" s="67">
        <f t="shared" si="0"/>
        <v>29.76</v>
      </c>
    </row>
    <row r="55" spans="1:8" s="68" customFormat="1" ht="20.100000000000001" customHeight="1" x14ac:dyDescent="0.25">
      <c r="A55" s="83" t="s">
        <v>92</v>
      </c>
      <c r="B55" s="75" t="s">
        <v>93</v>
      </c>
      <c r="C55" s="88" t="s">
        <v>94</v>
      </c>
      <c r="D55" s="81">
        <v>2</v>
      </c>
      <c r="E55" s="91"/>
      <c r="F55" s="67">
        <v>14.88</v>
      </c>
      <c r="G55" s="67">
        <f t="shared" si="0"/>
        <v>29.76</v>
      </c>
    </row>
    <row r="56" spans="1:8" s="68" customFormat="1" ht="20.100000000000001" customHeight="1" x14ac:dyDescent="0.25">
      <c r="A56" s="83" t="s">
        <v>95</v>
      </c>
      <c r="B56" s="75" t="s">
        <v>96</v>
      </c>
      <c r="C56" s="88" t="s">
        <v>97</v>
      </c>
      <c r="D56" s="81">
        <v>2</v>
      </c>
      <c r="E56" s="91"/>
      <c r="F56" s="67">
        <v>14.88</v>
      </c>
      <c r="G56" s="67">
        <f t="shared" si="0"/>
        <v>29.76</v>
      </c>
    </row>
    <row r="57" spans="1:8" s="68" customFormat="1" ht="20.100000000000001" customHeight="1" x14ac:dyDescent="0.25">
      <c r="A57" s="92" t="s">
        <v>98</v>
      </c>
      <c r="B57" s="75" t="s">
        <v>99</v>
      </c>
      <c r="C57" s="88" t="s">
        <v>100</v>
      </c>
      <c r="D57" s="81">
        <v>2</v>
      </c>
      <c r="E57" s="91"/>
      <c r="F57" s="67">
        <v>14.88</v>
      </c>
      <c r="G57" s="67">
        <f t="shared" si="0"/>
        <v>29.76</v>
      </c>
    </row>
    <row r="58" spans="1:8" s="68" customFormat="1" ht="20.100000000000001" customHeight="1" x14ac:dyDescent="0.25">
      <c r="A58" s="93" t="s">
        <v>101</v>
      </c>
      <c r="B58" s="75" t="s">
        <v>99</v>
      </c>
      <c r="C58" s="88" t="s">
        <v>102</v>
      </c>
      <c r="D58" s="75">
        <v>2</v>
      </c>
      <c r="E58" s="91"/>
      <c r="F58" s="67">
        <v>14.88</v>
      </c>
      <c r="G58" s="67">
        <f t="shared" si="0"/>
        <v>29.76</v>
      </c>
    </row>
    <row r="59" spans="1:8" s="68" customFormat="1" ht="20.100000000000001" customHeight="1" x14ac:dyDescent="0.25">
      <c r="A59" s="93" t="s">
        <v>103</v>
      </c>
      <c r="B59" s="75">
        <v>2306000655</v>
      </c>
      <c r="C59" s="88" t="s">
        <v>104</v>
      </c>
      <c r="D59" s="75">
        <v>2</v>
      </c>
      <c r="E59" s="91"/>
      <c r="F59" s="67">
        <v>14.88</v>
      </c>
      <c r="G59" s="67">
        <f t="shared" si="0"/>
        <v>29.76</v>
      </c>
    </row>
    <row r="60" spans="1:8" s="68" customFormat="1" ht="20.100000000000001" customHeight="1" x14ac:dyDescent="0.25">
      <c r="A60" s="93" t="s">
        <v>105</v>
      </c>
      <c r="B60" s="75">
        <v>2306000656</v>
      </c>
      <c r="C60" s="88" t="s">
        <v>106</v>
      </c>
      <c r="D60" s="75">
        <v>2</v>
      </c>
      <c r="E60" s="91"/>
      <c r="F60" s="67">
        <v>14.88</v>
      </c>
      <c r="G60" s="67">
        <f t="shared" si="0"/>
        <v>29.76</v>
      </c>
    </row>
    <row r="61" spans="1:8" s="68" customFormat="1" ht="20.100000000000001" customHeight="1" x14ac:dyDescent="0.25">
      <c r="A61" s="93" t="s">
        <v>107</v>
      </c>
      <c r="B61" s="75">
        <v>2306000657</v>
      </c>
      <c r="C61" s="88" t="s">
        <v>108</v>
      </c>
      <c r="D61" s="75">
        <v>2</v>
      </c>
      <c r="E61" s="91"/>
      <c r="F61" s="67">
        <v>14.88</v>
      </c>
      <c r="G61" s="67">
        <f t="shared" si="0"/>
        <v>29.76</v>
      </c>
      <c r="H61" s="83"/>
    </row>
    <row r="62" spans="1:8" s="68" customFormat="1" ht="20.100000000000001" customHeight="1" x14ac:dyDescent="0.25">
      <c r="A62" s="93" t="s">
        <v>39</v>
      </c>
      <c r="B62" s="75"/>
      <c r="C62" s="88"/>
      <c r="D62" s="94">
        <f>SUM(D51:D61)</f>
        <v>20</v>
      </c>
      <c r="E62" s="91"/>
      <c r="F62" s="90"/>
      <c r="G62" s="67"/>
    </row>
    <row r="63" spans="1:8" s="68" customFormat="1" ht="20.100000000000001" customHeight="1" x14ac:dyDescent="0.25">
      <c r="A63" s="83" t="s">
        <v>109</v>
      </c>
      <c r="B63" s="75">
        <v>2306000638</v>
      </c>
      <c r="C63" s="88" t="s">
        <v>110</v>
      </c>
      <c r="D63" s="81">
        <v>10</v>
      </c>
      <c r="E63" s="91"/>
      <c r="F63" s="143">
        <v>36</v>
      </c>
      <c r="G63" s="67">
        <f t="shared" si="0"/>
        <v>360</v>
      </c>
    </row>
    <row r="64" spans="1:8" s="68" customFormat="1" ht="20.100000000000001" customHeight="1" x14ac:dyDescent="0.25">
      <c r="A64" s="83" t="s">
        <v>111</v>
      </c>
      <c r="B64" s="75">
        <v>220546882</v>
      </c>
      <c r="C64" s="88" t="s">
        <v>112</v>
      </c>
      <c r="D64" s="81">
        <v>10</v>
      </c>
      <c r="E64" s="91"/>
      <c r="F64" s="143">
        <v>36</v>
      </c>
      <c r="G64" s="67">
        <f t="shared" si="0"/>
        <v>360</v>
      </c>
    </row>
    <row r="65" spans="1:7" s="68" customFormat="1" ht="20.100000000000001" customHeight="1" x14ac:dyDescent="0.25">
      <c r="A65" s="83" t="s">
        <v>113</v>
      </c>
      <c r="B65" s="75">
        <v>201124042</v>
      </c>
      <c r="C65" s="88" t="s">
        <v>114</v>
      </c>
      <c r="D65" s="81">
        <v>10</v>
      </c>
      <c r="E65" s="72"/>
      <c r="F65" s="143">
        <v>36</v>
      </c>
      <c r="G65" s="67">
        <f t="shared" si="0"/>
        <v>360</v>
      </c>
    </row>
    <row r="66" spans="1:7" s="68" customFormat="1" ht="20.100000000000001" customHeight="1" x14ac:dyDescent="0.25">
      <c r="A66" s="83" t="s">
        <v>115</v>
      </c>
      <c r="B66" s="75" t="s">
        <v>116</v>
      </c>
      <c r="C66" s="88" t="s">
        <v>117</v>
      </c>
      <c r="D66" s="81">
        <v>6</v>
      </c>
      <c r="E66" s="72"/>
      <c r="F66" s="143">
        <v>36</v>
      </c>
      <c r="G66" s="67">
        <f t="shared" si="0"/>
        <v>216</v>
      </c>
    </row>
    <row r="67" spans="1:7" s="68" customFormat="1" ht="20.100000000000001" customHeight="1" x14ac:dyDescent="0.25">
      <c r="A67" s="83" t="s">
        <v>115</v>
      </c>
      <c r="B67" s="75">
        <v>2306000641</v>
      </c>
      <c r="C67" s="88" t="s">
        <v>117</v>
      </c>
      <c r="D67" s="81">
        <v>4</v>
      </c>
      <c r="E67" s="72"/>
      <c r="F67" s="143">
        <v>36</v>
      </c>
      <c r="G67" s="67">
        <f t="shared" si="0"/>
        <v>144</v>
      </c>
    </row>
    <row r="68" spans="1:7" s="68" customFormat="1" ht="20.100000000000001" customHeight="1" x14ac:dyDescent="0.25">
      <c r="A68" s="83" t="s">
        <v>118</v>
      </c>
      <c r="B68" s="75">
        <v>220546885</v>
      </c>
      <c r="C68" s="88" t="s">
        <v>119</v>
      </c>
      <c r="D68" s="81">
        <v>8</v>
      </c>
      <c r="E68" s="72"/>
      <c r="F68" s="143">
        <v>36</v>
      </c>
      <c r="G68" s="67">
        <f t="shared" si="0"/>
        <v>288</v>
      </c>
    </row>
    <row r="69" spans="1:7" s="68" customFormat="1" ht="20.100000000000001" customHeight="1" x14ac:dyDescent="0.25">
      <c r="A69" s="83" t="s">
        <v>118</v>
      </c>
      <c r="B69" s="75">
        <v>2306000642</v>
      </c>
      <c r="C69" s="88" t="s">
        <v>119</v>
      </c>
      <c r="D69" s="81">
        <v>2</v>
      </c>
      <c r="E69" s="72"/>
      <c r="F69" s="143">
        <v>36</v>
      </c>
      <c r="G69" s="67">
        <f t="shared" si="0"/>
        <v>72</v>
      </c>
    </row>
    <row r="70" spans="1:7" s="68" customFormat="1" ht="20.100000000000001" customHeight="1" x14ac:dyDescent="0.25">
      <c r="A70" s="83" t="s">
        <v>120</v>
      </c>
      <c r="B70" s="75" t="s">
        <v>121</v>
      </c>
      <c r="C70" s="88" t="s">
        <v>122</v>
      </c>
      <c r="D70" s="81">
        <v>10</v>
      </c>
      <c r="E70" s="72"/>
      <c r="F70" s="143">
        <v>36</v>
      </c>
      <c r="G70" s="67">
        <f t="shared" si="0"/>
        <v>360</v>
      </c>
    </row>
    <row r="71" spans="1:7" s="68" customFormat="1" ht="20.100000000000001" customHeight="1" x14ac:dyDescent="0.25">
      <c r="A71" s="83" t="s">
        <v>123</v>
      </c>
      <c r="B71" s="75" t="s">
        <v>124</v>
      </c>
      <c r="C71" s="88" t="s">
        <v>125</v>
      </c>
      <c r="D71" s="81">
        <v>10</v>
      </c>
      <c r="E71" s="95"/>
      <c r="F71" s="143">
        <v>36</v>
      </c>
      <c r="G71" s="67">
        <f t="shared" si="0"/>
        <v>360</v>
      </c>
    </row>
    <row r="72" spans="1:7" s="68" customFormat="1" ht="20.100000000000001" customHeight="1" x14ac:dyDescent="0.25">
      <c r="A72" s="83" t="s">
        <v>126</v>
      </c>
      <c r="B72" s="75" t="s">
        <v>127</v>
      </c>
      <c r="C72" s="88" t="s">
        <v>128</v>
      </c>
      <c r="D72" s="81">
        <v>12</v>
      </c>
      <c r="E72" s="97"/>
      <c r="F72" s="143">
        <v>36</v>
      </c>
      <c r="G72" s="67">
        <f t="shared" si="0"/>
        <v>432</v>
      </c>
    </row>
    <row r="73" spans="1:7" s="68" customFormat="1" ht="20.100000000000001" customHeight="1" x14ac:dyDescent="0.25">
      <c r="A73" s="83" t="s">
        <v>129</v>
      </c>
      <c r="B73" s="75" t="s">
        <v>130</v>
      </c>
      <c r="C73" s="88" t="s">
        <v>131</v>
      </c>
      <c r="D73" s="81">
        <v>12</v>
      </c>
      <c r="E73" s="97"/>
      <c r="F73" s="143">
        <v>36</v>
      </c>
      <c r="G73" s="67">
        <f t="shared" si="0"/>
        <v>432</v>
      </c>
    </row>
    <row r="74" spans="1:7" s="68" customFormat="1" ht="20.100000000000001" customHeight="1" x14ac:dyDescent="0.25">
      <c r="A74" s="83" t="s">
        <v>132</v>
      </c>
      <c r="B74" s="98">
        <v>2306000647</v>
      </c>
      <c r="C74" s="88" t="s">
        <v>133</v>
      </c>
      <c r="D74" s="81">
        <v>12</v>
      </c>
      <c r="E74" s="97"/>
      <c r="F74" s="143">
        <v>36</v>
      </c>
      <c r="G74" s="67">
        <f t="shared" si="0"/>
        <v>432</v>
      </c>
    </row>
    <row r="75" spans="1:7" s="68" customFormat="1" ht="20.100000000000001" customHeight="1" x14ac:dyDescent="0.25">
      <c r="A75" s="83"/>
      <c r="B75" s="75"/>
      <c r="C75" s="88"/>
      <c r="D75" s="80">
        <f>SUM(D63:D74)</f>
        <v>106</v>
      </c>
      <c r="E75" s="97"/>
      <c r="F75" s="96"/>
      <c r="G75" s="67"/>
    </row>
    <row r="76" spans="1:7" s="68" customFormat="1" ht="20.100000000000001" customHeight="1" x14ac:dyDescent="0.25">
      <c r="A76" s="83" t="s">
        <v>134</v>
      </c>
      <c r="B76" s="75">
        <v>210431404</v>
      </c>
      <c r="C76" s="88" t="s">
        <v>135</v>
      </c>
      <c r="D76" s="81">
        <v>3</v>
      </c>
      <c r="E76" s="99"/>
      <c r="F76" s="143">
        <v>36</v>
      </c>
      <c r="G76" s="67">
        <f t="shared" ref="G76:G79" si="1">+D76*F76</f>
        <v>108</v>
      </c>
    </row>
    <row r="77" spans="1:7" s="68" customFormat="1" ht="20.100000000000001" customHeight="1" x14ac:dyDescent="0.25">
      <c r="A77" s="100" t="s">
        <v>136</v>
      </c>
      <c r="B77" s="75">
        <v>210936625</v>
      </c>
      <c r="C77" s="88" t="s">
        <v>137</v>
      </c>
      <c r="D77" s="81">
        <v>3</v>
      </c>
      <c r="E77" s="99"/>
      <c r="F77" s="143">
        <v>36</v>
      </c>
      <c r="G77" s="67">
        <f t="shared" si="1"/>
        <v>108</v>
      </c>
    </row>
    <row r="78" spans="1:7" s="68" customFormat="1" ht="20.100000000000001" customHeight="1" x14ac:dyDescent="0.25">
      <c r="A78" s="83" t="s">
        <v>138</v>
      </c>
      <c r="B78" s="75">
        <v>201023154</v>
      </c>
      <c r="C78" s="88" t="s">
        <v>139</v>
      </c>
      <c r="D78" s="81">
        <v>3</v>
      </c>
      <c r="E78" s="99"/>
      <c r="F78" s="143">
        <v>36</v>
      </c>
      <c r="G78" s="67">
        <f t="shared" si="1"/>
        <v>108</v>
      </c>
    </row>
    <row r="79" spans="1:7" s="68" customFormat="1" ht="20.100000000000001" customHeight="1" x14ac:dyDescent="0.25">
      <c r="A79" s="83" t="s">
        <v>140</v>
      </c>
      <c r="B79" s="75">
        <v>2308003047</v>
      </c>
      <c r="C79" s="88" t="s">
        <v>141</v>
      </c>
      <c r="D79" s="81">
        <v>3</v>
      </c>
      <c r="E79" s="99"/>
      <c r="F79" s="143">
        <v>36</v>
      </c>
      <c r="G79" s="67">
        <f t="shared" si="1"/>
        <v>108</v>
      </c>
    </row>
    <row r="80" spans="1:7" s="68" customFormat="1" ht="20.100000000000001" customHeight="1" x14ac:dyDescent="0.25">
      <c r="A80" s="83"/>
      <c r="B80" s="75"/>
      <c r="C80" s="88"/>
      <c r="D80" s="80">
        <f>SUM(D76:D79)</f>
        <v>12</v>
      </c>
      <c r="E80" s="99"/>
      <c r="F80" s="143"/>
      <c r="G80" s="67"/>
    </row>
    <row r="81" spans="1:7" s="68" customFormat="1" ht="20.100000000000001" customHeight="1" x14ac:dyDescent="0.25">
      <c r="A81" s="144" t="s">
        <v>201</v>
      </c>
      <c r="B81" s="145">
        <v>201226140</v>
      </c>
      <c r="C81" s="146" t="s">
        <v>202</v>
      </c>
      <c r="D81" s="81">
        <v>2</v>
      </c>
      <c r="E81" s="99"/>
      <c r="F81" s="143">
        <v>25</v>
      </c>
      <c r="G81" s="67">
        <f t="shared" ref="G81:G86" si="2">+D81*F81</f>
        <v>50</v>
      </c>
    </row>
    <row r="82" spans="1:7" s="68" customFormat="1" ht="20.100000000000001" customHeight="1" x14ac:dyDescent="0.25">
      <c r="A82" s="144" t="s">
        <v>203</v>
      </c>
      <c r="B82" s="145">
        <v>2306000619</v>
      </c>
      <c r="C82" s="146" t="s">
        <v>204</v>
      </c>
      <c r="D82" s="81">
        <v>2</v>
      </c>
      <c r="E82" s="99"/>
      <c r="F82" s="143">
        <v>25</v>
      </c>
      <c r="G82" s="67">
        <f t="shared" si="2"/>
        <v>50</v>
      </c>
    </row>
    <row r="83" spans="1:7" s="68" customFormat="1" ht="20.100000000000001" customHeight="1" x14ac:dyDescent="0.25">
      <c r="A83" s="144" t="s">
        <v>205</v>
      </c>
      <c r="B83" s="145">
        <v>2306000620</v>
      </c>
      <c r="C83" s="146" t="s">
        <v>206</v>
      </c>
      <c r="D83" s="81">
        <v>2</v>
      </c>
      <c r="E83" s="99"/>
      <c r="F83" s="143">
        <v>25</v>
      </c>
      <c r="G83" s="67">
        <f t="shared" si="2"/>
        <v>50</v>
      </c>
    </row>
    <row r="84" spans="1:7" s="68" customFormat="1" ht="20.100000000000001" customHeight="1" x14ac:dyDescent="0.25">
      <c r="A84" s="144" t="s">
        <v>207</v>
      </c>
      <c r="B84" s="145">
        <v>201022788</v>
      </c>
      <c r="C84" s="146" t="s">
        <v>208</v>
      </c>
      <c r="D84" s="81">
        <v>2</v>
      </c>
      <c r="E84" s="99"/>
      <c r="F84" s="143">
        <v>25</v>
      </c>
      <c r="G84" s="67">
        <f t="shared" si="2"/>
        <v>50</v>
      </c>
    </row>
    <row r="85" spans="1:7" s="68" customFormat="1" ht="20.100000000000001" customHeight="1" x14ac:dyDescent="0.25">
      <c r="A85" s="144" t="s">
        <v>209</v>
      </c>
      <c r="B85" s="145">
        <v>2306000622</v>
      </c>
      <c r="C85" s="146" t="s">
        <v>210</v>
      </c>
      <c r="D85" s="81">
        <v>2</v>
      </c>
      <c r="E85" s="99"/>
      <c r="F85" s="143">
        <v>25</v>
      </c>
      <c r="G85" s="67">
        <f t="shared" si="2"/>
        <v>50</v>
      </c>
    </row>
    <row r="86" spans="1:7" s="68" customFormat="1" ht="20.100000000000001" customHeight="1" x14ac:dyDescent="0.25">
      <c r="A86" s="144" t="s">
        <v>211</v>
      </c>
      <c r="B86" s="145">
        <v>210127384</v>
      </c>
      <c r="C86" s="146" t="s">
        <v>212</v>
      </c>
      <c r="D86" s="81">
        <v>2</v>
      </c>
      <c r="E86" s="99"/>
      <c r="F86" s="143">
        <v>25</v>
      </c>
      <c r="G86" s="67">
        <f t="shared" si="2"/>
        <v>50</v>
      </c>
    </row>
    <row r="87" spans="1:7" s="68" customFormat="1" ht="20.100000000000001" customHeight="1" x14ac:dyDescent="0.25">
      <c r="A87" s="101"/>
      <c r="B87" s="102"/>
      <c r="C87" s="103"/>
      <c r="D87" s="102"/>
      <c r="E87" s="104"/>
      <c r="F87" s="105" t="s">
        <v>142</v>
      </c>
      <c r="G87" s="106">
        <f>SUM(G24:G86)</f>
        <v>16845.599999999999</v>
      </c>
    </row>
    <row r="88" spans="1:7" s="68" customFormat="1" ht="20.100000000000001" customHeight="1" x14ac:dyDescent="0.25">
      <c r="A88" s="101"/>
      <c r="B88" s="102"/>
      <c r="C88" s="103"/>
      <c r="D88" s="102"/>
      <c r="E88" s="104"/>
      <c r="F88" s="105" t="s">
        <v>143</v>
      </c>
      <c r="G88" s="107">
        <f>+G87*0.12</f>
        <v>2021.4719999999998</v>
      </c>
    </row>
    <row r="89" spans="1:7" s="68" customFormat="1" ht="20.100000000000001" customHeight="1" x14ac:dyDescent="0.25">
      <c r="A89" s="101"/>
      <c r="B89" s="102"/>
      <c r="C89" s="103"/>
      <c r="D89" s="102"/>
      <c r="E89" s="104"/>
      <c r="F89" s="105" t="s">
        <v>144</v>
      </c>
      <c r="G89" s="107">
        <f>+G87+G88</f>
        <v>18867.072</v>
      </c>
    </row>
    <row r="90" spans="1:7" s="68" customFormat="1" ht="20.100000000000001" customHeight="1" x14ac:dyDescent="0.25">
      <c r="A90" s="101"/>
      <c r="B90" s="102"/>
      <c r="C90" s="103"/>
      <c r="D90" s="102"/>
      <c r="E90" s="104"/>
      <c r="F90" s="108"/>
      <c r="G90" s="109"/>
    </row>
    <row r="91" spans="1:7" s="68" customFormat="1" ht="20.100000000000001" customHeight="1" x14ac:dyDescent="0.25">
      <c r="A91" s="101"/>
      <c r="B91" s="102"/>
      <c r="C91" s="103"/>
      <c r="D91" s="102"/>
      <c r="E91" s="104"/>
      <c r="F91" s="110"/>
      <c r="G91" s="110"/>
    </row>
    <row r="92" spans="1:7" s="68" customFormat="1" ht="20.100000000000001" customHeight="1" x14ac:dyDescent="0.25">
      <c r="A92" s="111"/>
      <c r="B92" s="112" t="s">
        <v>145</v>
      </c>
      <c r="C92" s="112"/>
      <c r="D92" s="113"/>
      <c r="E92" s="104"/>
      <c r="F92" s="110"/>
      <c r="G92" s="110"/>
    </row>
    <row r="93" spans="1:7" s="68" customFormat="1" ht="20.100000000000001" customHeight="1" x14ac:dyDescent="0.25">
      <c r="A93" s="111"/>
      <c r="B93" s="97" t="s">
        <v>146</v>
      </c>
      <c r="C93" s="97" t="s">
        <v>147</v>
      </c>
      <c r="D93" s="113"/>
      <c r="E93" s="104"/>
      <c r="F93" s="110"/>
      <c r="G93" s="110"/>
    </row>
    <row r="94" spans="1:7" s="68" customFormat="1" ht="20.100000000000001" customHeight="1" x14ac:dyDescent="0.25">
      <c r="A94" s="111"/>
      <c r="B94" s="114"/>
      <c r="C94" s="71" t="s">
        <v>148</v>
      </c>
      <c r="D94" s="113"/>
      <c r="E94" s="104"/>
      <c r="F94" s="110"/>
      <c r="G94" s="110"/>
    </row>
    <row r="95" spans="1:7" s="68" customFormat="1" ht="20.100000000000001" customHeight="1" x14ac:dyDescent="0.25">
      <c r="A95" s="111"/>
      <c r="B95" s="115">
        <v>2</v>
      </c>
      <c r="C95" s="116" t="s">
        <v>149</v>
      </c>
      <c r="D95" s="113"/>
      <c r="E95" s="104"/>
      <c r="F95" s="110"/>
      <c r="G95" s="110"/>
    </row>
    <row r="96" spans="1:7" s="68" customFormat="1" ht="20.100000000000001" customHeight="1" x14ac:dyDescent="0.25">
      <c r="A96" s="111"/>
      <c r="B96" s="115">
        <v>1</v>
      </c>
      <c r="C96" s="116" t="s">
        <v>150</v>
      </c>
      <c r="D96" s="113"/>
      <c r="E96" s="104"/>
      <c r="F96" s="110"/>
      <c r="G96" s="110"/>
    </row>
    <row r="97" spans="1:7" s="68" customFormat="1" ht="20.100000000000001" customHeight="1" x14ac:dyDescent="0.25">
      <c r="A97" s="111"/>
      <c r="B97" s="115">
        <v>1</v>
      </c>
      <c r="C97" s="116" t="s">
        <v>151</v>
      </c>
      <c r="D97" s="113"/>
      <c r="E97" s="103"/>
      <c r="F97" s="110"/>
      <c r="G97" s="110"/>
    </row>
    <row r="98" spans="1:7" s="68" customFormat="1" ht="20.100000000000001" customHeight="1" x14ac:dyDescent="0.25">
      <c r="A98" s="111"/>
      <c r="B98" s="115">
        <v>1</v>
      </c>
      <c r="C98" s="116" t="s">
        <v>152</v>
      </c>
      <c r="D98" s="113"/>
      <c r="E98" s="113"/>
      <c r="F98" s="110"/>
      <c r="G98" s="110"/>
    </row>
    <row r="99" spans="1:7" s="68" customFormat="1" ht="20.100000000000001" customHeight="1" x14ac:dyDescent="0.25">
      <c r="A99" s="111"/>
      <c r="B99" s="115">
        <v>1</v>
      </c>
      <c r="C99" s="116" t="s">
        <v>153</v>
      </c>
      <c r="D99" s="113"/>
      <c r="E99" s="104"/>
      <c r="F99" s="110"/>
      <c r="G99" s="110"/>
    </row>
    <row r="100" spans="1:7" s="68" customFormat="1" ht="20.100000000000001" customHeight="1" x14ac:dyDescent="0.25">
      <c r="A100" s="111"/>
      <c r="B100" s="65">
        <v>1</v>
      </c>
      <c r="C100" s="117" t="s">
        <v>154</v>
      </c>
      <c r="D100" s="113"/>
      <c r="E100" s="104"/>
      <c r="F100" s="110"/>
      <c r="G100" s="110"/>
    </row>
    <row r="101" spans="1:7" s="68" customFormat="1" ht="20.100000000000001" customHeight="1" x14ac:dyDescent="0.25">
      <c r="A101" s="111"/>
      <c r="B101" s="115">
        <v>1</v>
      </c>
      <c r="C101" s="118" t="s">
        <v>155</v>
      </c>
      <c r="D101" s="113"/>
      <c r="E101" s="104"/>
      <c r="F101" s="110"/>
      <c r="G101" s="110"/>
    </row>
    <row r="102" spans="1:7" s="68" customFormat="1" ht="20.100000000000001" customHeight="1" x14ac:dyDescent="0.25">
      <c r="A102" s="111"/>
      <c r="B102" s="115">
        <v>3</v>
      </c>
      <c r="C102" s="118" t="s">
        <v>156</v>
      </c>
      <c r="D102" s="113"/>
      <c r="E102" s="104"/>
      <c r="F102" s="110"/>
      <c r="G102" s="110"/>
    </row>
    <row r="103" spans="1:7" s="68" customFormat="1" ht="20.100000000000001" customHeight="1" x14ac:dyDescent="0.25">
      <c r="A103" s="111"/>
      <c r="B103" s="115">
        <v>2</v>
      </c>
      <c r="C103" s="118" t="s">
        <v>157</v>
      </c>
      <c r="D103" s="113"/>
      <c r="E103" s="104"/>
      <c r="F103" s="110"/>
      <c r="G103" s="110"/>
    </row>
    <row r="104" spans="1:7" s="68" customFormat="1" ht="20.100000000000001" customHeight="1" x14ac:dyDescent="0.25">
      <c r="A104" s="111"/>
      <c r="B104" s="65">
        <v>1</v>
      </c>
      <c r="C104" s="117" t="s">
        <v>158</v>
      </c>
      <c r="D104" s="113"/>
      <c r="E104" s="104"/>
      <c r="F104" s="110"/>
      <c r="G104" s="110"/>
    </row>
    <row r="105" spans="1:7" s="68" customFormat="1" ht="20.100000000000001" customHeight="1" x14ac:dyDescent="0.25">
      <c r="A105" s="111"/>
      <c r="B105" s="115">
        <v>3</v>
      </c>
      <c r="C105" s="118" t="s">
        <v>159</v>
      </c>
      <c r="D105" s="113"/>
      <c r="E105" s="104"/>
      <c r="F105" s="110"/>
      <c r="G105" s="110"/>
    </row>
    <row r="106" spans="1:7" s="68" customFormat="1" ht="20.100000000000001" customHeight="1" x14ac:dyDescent="0.25">
      <c r="A106" s="111"/>
      <c r="B106" s="115">
        <v>2</v>
      </c>
      <c r="C106" s="118" t="s">
        <v>160</v>
      </c>
      <c r="D106" s="113"/>
      <c r="E106" s="104"/>
      <c r="F106" s="110"/>
      <c r="G106" s="110"/>
    </row>
    <row r="107" spans="1:7" s="68" customFormat="1" ht="20.100000000000001" customHeight="1" x14ac:dyDescent="0.25">
      <c r="A107" s="111"/>
      <c r="B107" s="65">
        <v>2</v>
      </c>
      <c r="C107" s="117" t="s">
        <v>161</v>
      </c>
      <c r="D107" s="113"/>
      <c r="E107" s="104"/>
      <c r="F107" s="110"/>
      <c r="G107" s="110"/>
    </row>
    <row r="108" spans="1:7" s="68" customFormat="1" ht="20.100000000000001" customHeight="1" x14ac:dyDescent="0.25">
      <c r="A108" s="111"/>
      <c r="B108" s="65">
        <v>2</v>
      </c>
      <c r="C108" s="117" t="s">
        <v>162</v>
      </c>
      <c r="D108" s="113"/>
      <c r="E108" s="104"/>
      <c r="F108" s="110"/>
      <c r="G108" s="110"/>
    </row>
    <row r="109" spans="1:7" s="68" customFormat="1" ht="20.100000000000001" customHeight="1" x14ac:dyDescent="0.25">
      <c r="A109" s="111"/>
      <c r="B109" s="115">
        <v>11</v>
      </c>
      <c r="C109" s="118" t="s">
        <v>163</v>
      </c>
      <c r="D109" s="113"/>
      <c r="E109" s="104"/>
      <c r="F109" s="110"/>
      <c r="G109" s="110"/>
    </row>
    <row r="110" spans="1:7" s="68" customFormat="1" ht="20.100000000000001" customHeight="1" x14ac:dyDescent="0.25">
      <c r="A110" s="111"/>
      <c r="B110" s="119">
        <f>SUM(B95:B109)</f>
        <v>34</v>
      </c>
      <c r="C110" s="118"/>
      <c r="D110" s="113"/>
      <c r="E110" s="104"/>
      <c r="F110" s="110"/>
      <c r="G110" s="110"/>
    </row>
    <row r="111" spans="1:7" s="68" customFormat="1" ht="20.100000000000001" customHeight="1" x14ac:dyDescent="0.25">
      <c r="A111" s="111"/>
      <c r="B111" s="116"/>
      <c r="C111" s="116"/>
      <c r="D111" s="113"/>
      <c r="E111" s="104"/>
      <c r="F111" s="110"/>
      <c r="G111" s="110"/>
    </row>
    <row r="112" spans="1:7" s="68" customFormat="1" ht="20.100000000000001" customHeight="1" x14ac:dyDescent="0.25">
      <c r="A112" s="111"/>
      <c r="B112" s="116"/>
      <c r="C112" s="119" t="s">
        <v>164</v>
      </c>
      <c r="D112" s="113"/>
      <c r="E112" s="104"/>
      <c r="F112" s="110"/>
      <c r="G112" s="110"/>
    </row>
    <row r="113" spans="1:7" s="68" customFormat="1" ht="20.100000000000001" customHeight="1" x14ac:dyDescent="0.25">
      <c r="A113" s="111"/>
      <c r="B113" s="115">
        <v>1</v>
      </c>
      <c r="C113" s="116" t="s">
        <v>165</v>
      </c>
      <c r="D113" s="103"/>
      <c r="E113" s="104"/>
      <c r="F113" s="110"/>
      <c r="G113" s="110"/>
    </row>
    <row r="114" spans="1:7" s="68" customFormat="1" ht="20.100000000000001" customHeight="1" x14ac:dyDescent="0.25">
      <c r="A114" s="111"/>
      <c r="B114" s="65">
        <v>1</v>
      </c>
      <c r="C114" s="117" t="s">
        <v>166</v>
      </c>
      <c r="D114" s="36"/>
      <c r="E114" s="104"/>
      <c r="F114" s="110"/>
      <c r="G114" s="110"/>
    </row>
    <row r="115" spans="1:7" s="68" customFormat="1" ht="20.100000000000001" customHeight="1" x14ac:dyDescent="0.25">
      <c r="A115" s="111"/>
      <c r="B115" s="65">
        <v>1</v>
      </c>
      <c r="C115" s="117" t="s">
        <v>167</v>
      </c>
      <c r="D115" s="36"/>
      <c r="E115" s="104"/>
      <c r="F115" s="110"/>
      <c r="G115" s="110"/>
    </row>
    <row r="116" spans="1:7" s="68" customFormat="1" ht="20.100000000000001" customHeight="1" x14ac:dyDescent="0.25">
      <c r="A116" s="111"/>
      <c r="B116" s="65">
        <v>1</v>
      </c>
      <c r="C116" s="117" t="s">
        <v>168</v>
      </c>
      <c r="D116" s="36"/>
      <c r="E116" s="104"/>
      <c r="F116" s="110"/>
      <c r="G116" s="110"/>
    </row>
    <row r="117" spans="1:7" s="68" customFormat="1" ht="20.100000000000001" customHeight="1" x14ac:dyDescent="0.25">
      <c r="A117" s="111"/>
      <c r="B117" s="65">
        <v>1</v>
      </c>
      <c r="C117" s="117" t="s">
        <v>169</v>
      </c>
      <c r="D117" s="36"/>
      <c r="E117" s="104"/>
      <c r="F117" s="110"/>
      <c r="G117" s="110"/>
    </row>
    <row r="118" spans="1:7" s="68" customFormat="1" ht="20.100000000000001" customHeight="1" x14ac:dyDescent="0.25">
      <c r="A118" s="111"/>
      <c r="B118" s="65">
        <v>1</v>
      </c>
      <c r="C118" s="117" t="s">
        <v>170</v>
      </c>
      <c r="D118" s="36"/>
      <c r="E118" s="120"/>
      <c r="F118" s="110"/>
      <c r="G118" s="110"/>
    </row>
    <row r="119" spans="1:7" s="68" customFormat="1" ht="20.100000000000001" customHeight="1" x14ac:dyDescent="0.25">
      <c r="A119" s="111"/>
      <c r="B119" s="65">
        <v>1</v>
      </c>
      <c r="C119" s="117" t="s">
        <v>171</v>
      </c>
      <c r="D119" s="36"/>
      <c r="E119" s="121"/>
      <c r="F119" s="110"/>
      <c r="G119" s="110"/>
    </row>
    <row r="120" spans="1:7" s="68" customFormat="1" ht="20.100000000000001" customHeight="1" x14ac:dyDescent="0.25">
      <c r="A120" s="111"/>
      <c r="B120" s="65">
        <v>1</v>
      </c>
      <c r="C120" s="117" t="s">
        <v>172</v>
      </c>
      <c r="D120" s="36"/>
      <c r="E120" s="121"/>
      <c r="F120" s="110"/>
      <c r="G120" s="110"/>
    </row>
    <row r="121" spans="1:7" s="68" customFormat="1" ht="20.100000000000001" customHeight="1" x14ac:dyDescent="0.25">
      <c r="A121" s="111"/>
      <c r="B121" s="65">
        <v>1</v>
      </c>
      <c r="C121" s="117" t="s">
        <v>173</v>
      </c>
      <c r="D121" s="36"/>
      <c r="E121" s="121"/>
      <c r="F121" s="110"/>
      <c r="G121" s="110"/>
    </row>
    <row r="122" spans="1:7" s="68" customFormat="1" ht="20.100000000000001" customHeight="1" x14ac:dyDescent="0.25">
      <c r="A122" s="111"/>
      <c r="B122" s="115">
        <v>1</v>
      </c>
      <c r="C122" s="117" t="s">
        <v>174</v>
      </c>
      <c r="D122" s="36"/>
      <c r="E122" s="122"/>
      <c r="F122" s="110"/>
      <c r="G122" s="110"/>
    </row>
    <row r="123" spans="1:7" ht="20.100000000000001" customHeight="1" x14ac:dyDescent="0.25">
      <c r="B123" s="65">
        <v>2</v>
      </c>
      <c r="C123" s="117" t="s">
        <v>175</v>
      </c>
      <c r="D123" s="36"/>
      <c r="E123" s="113"/>
      <c r="F123" s="123"/>
      <c r="G123" s="124"/>
    </row>
    <row r="124" spans="1:7" ht="20.100000000000001" customHeight="1" x14ac:dyDescent="0.25">
      <c r="B124" s="65">
        <v>1</v>
      </c>
      <c r="C124" s="117" t="s">
        <v>176</v>
      </c>
      <c r="D124" s="36"/>
      <c r="E124" s="122"/>
      <c r="F124" s="122"/>
    </row>
    <row r="125" spans="1:7" ht="20.100000000000001" customHeight="1" x14ac:dyDescent="0.25">
      <c r="B125" s="65">
        <v>1</v>
      </c>
      <c r="C125" s="117" t="s">
        <v>177</v>
      </c>
      <c r="D125" s="36"/>
    </row>
    <row r="126" spans="1:7" s="5" customFormat="1" ht="18.75" x14ac:dyDescent="0.3">
      <c r="A126" s="111"/>
      <c r="B126" s="115">
        <v>1</v>
      </c>
      <c r="C126" s="117" t="s">
        <v>178</v>
      </c>
      <c r="D126" s="36"/>
    </row>
    <row r="127" spans="1:7" s="5" customFormat="1" ht="18.75" x14ac:dyDescent="0.3">
      <c r="A127" s="111"/>
      <c r="B127" s="71">
        <f>SUM(B113:B126)</f>
        <v>15</v>
      </c>
      <c r="C127" s="117"/>
      <c r="D127" s="36"/>
    </row>
    <row r="128" spans="1:7" s="5" customFormat="1" ht="18.75" x14ac:dyDescent="0.3">
      <c r="A128" s="111"/>
      <c r="B128" s="126"/>
      <c r="C128" s="126"/>
      <c r="D128" s="36"/>
    </row>
    <row r="129" spans="1:4" s="5" customFormat="1" ht="18.75" x14ac:dyDescent="0.3">
      <c r="A129" s="111"/>
      <c r="B129" s="65">
        <v>1</v>
      </c>
      <c r="C129" s="117" t="s">
        <v>213</v>
      </c>
      <c r="D129" s="127"/>
    </row>
    <row r="130" spans="1:4" s="5" customFormat="1" ht="18.75" x14ac:dyDescent="0.3">
      <c r="A130" s="111"/>
      <c r="B130" s="115">
        <v>4</v>
      </c>
      <c r="C130" s="117" t="s">
        <v>179</v>
      </c>
      <c r="D130" s="128"/>
    </row>
    <row r="131" spans="1:4" s="5" customFormat="1" ht="18.75" x14ac:dyDescent="0.3">
      <c r="A131" s="111"/>
      <c r="B131" s="115">
        <v>4</v>
      </c>
      <c r="C131" s="117" t="s">
        <v>214</v>
      </c>
      <c r="D131" s="128"/>
    </row>
    <row r="132" spans="1:4" s="5" customFormat="1" ht="18.75" x14ac:dyDescent="0.3">
      <c r="A132" s="111"/>
      <c r="B132" s="65">
        <v>1</v>
      </c>
      <c r="C132" s="117" t="s">
        <v>180</v>
      </c>
      <c r="D132" s="128"/>
    </row>
    <row r="133" spans="1:4" s="5" customFormat="1" ht="18.75" x14ac:dyDescent="0.3">
      <c r="A133" s="111"/>
      <c r="B133" s="65">
        <v>2</v>
      </c>
      <c r="C133" s="117" t="s">
        <v>215</v>
      </c>
      <c r="D133" s="128"/>
    </row>
    <row r="134" spans="1:4" s="5" customFormat="1" ht="18.75" x14ac:dyDescent="0.3">
      <c r="A134" s="111"/>
      <c r="B134" s="71">
        <f>SUM(B129:B133)</f>
        <v>12</v>
      </c>
      <c r="C134" s="117"/>
      <c r="D134" s="128"/>
    </row>
    <row r="135" spans="1:4" s="5" customFormat="1" ht="18.75" x14ac:dyDescent="0.3">
      <c r="A135" s="111"/>
      <c r="B135" s="102"/>
      <c r="C135" s="36"/>
      <c r="D135" s="128"/>
    </row>
    <row r="136" spans="1:4" s="5" customFormat="1" ht="18.75" x14ac:dyDescent="0.3">
      <c r="A136" s="111"/>
      <c r="B136" s="102"/>
      <c r="C136" s="36"/>
      <c r="D136" s="128"/>
    </row>
    <row r="137" spans="1:4" s="5" customFormat="1" ht="18.75" x14ac:dyDescent="0.3">
      <c r="A137" s="111"/>
      <c r="B137" s="102"/>
      <c r="C137" s="36"/>
      <c r="D137" s="128"/>
    </row>
    <row r="138" spans="1:4" s="5" customFormat="1" ht="18.75" x14ac:dyDescent="0.3">
      <c r="A138" s="111"/>
      <c r="B138" s="113" t="s">
        <v>181</v>
      </c>
      <c r="C138" s="129" t="s">
        <v>182</v>
      </c>
      <c r="D138" s="128"/>
    </row>
    <row r="139" spans="1:4" s="5" customFormat="1" ht="18.75" x14ac:dyDescent="0.3">
      <c r="A139" s="111"/>
      <c r="B139" s="130"/>
      <c r="C139" s="129" t="s">
        <v>183</v>
      </c>
      <c r="D139" s="128"/>
    </row>
    <row r="140" spans="1:4" s="5" customFormat="1" ht="18.75" x14ac:dyDescent="0.3">
      <c r="A140" s="111"/>
      <c r="B140" s="130"/>
      <c r="C140" s="129" t="s">
        <v>184</v>
      </c>
      <c r="D140" s="128"/>
    </row>
    <row r="141" spans="1:4" s="5" customFormat="1" ht="18.75" x14ac:dyDescent="0.3">
      <c r="A141" s="111"/>
      <c r="B141" s="130"/>
      <c r="C141" s="129" t="s">
        <v>185</v>
      </c>
      <c r="D141" s="128"/>
    </row>
    <row r="142" spans="1:4" s="5" customFormat="1" ht="18.75" x14ac:dyDescent="0.3">
      <c r="A142" s="111"/>
      <c r="B142" s="130"/>
      <c r="C142" s="129" t="s">
        <v>186</v>
      </c>
      <c r="D142" s="128"/>
    </row>
    <row r="143" spans="1:4" s="5" customFormat="1" ht="18.75" x14ac:dyDescent="0.3">
      <c r="A143" s="111"/>
      <c r="B143" s="130"/>
      <c r="C143" s="129"/>
      <c r="D143" s="128"/>
    </row>
    <row r="144" spans="1:4" s="5" customFormat="1" ht="18.75" x14ac:dyDescent="0.3">
      <c r="A144" s="111"/>
      <c r="B144" s="131" t="s">
        <v>11</v>
      </c>
      <c r="C144" s="132" t="s">
        <v>187</v>
      </c>
      <c r="D144" s="128"/>
    </row>
    <row r="145" spans="1:4" s="133" customFormat="1" ht="20.100000000000001" customHeight="1" x14ac:dyDescent="0.25">
      <c r="A145" s="111"/>
      <c r="B145" s="131"/>
      <c r="C145" s="132" t="s">
        <v>188</v>
      </c>
      <c r="D145" s="128"/>
    </row>
    <row r="146" spans="1:4" s="133" customFormat="1" ht="20.100000000000001" customHeight="1" x14ac:dyDescent="0.25">
      <c r="A146" s="111"/>
      <c r="B146" s="131"/>
      <c r="C146" s="132" t="s">
        <v>189</v>
      </c>
      <c r="D146" s="128"/>
    </row>
    <row r="147" spans="1:4" ht="20.100000000000001" customHeight="1" x14ac:dyDescent="0.25">
      <c r="B147" s="134"/>
      <c r="C147" s="135"/>
      <c r="D147" s="128"/>
    </row>
    <row r="148" spans="1:4" ht="20.100000000000001" customHeight="1" x14ac:dyDescent="0.25">
      <c r="B148" s="134"/>
      <c r="C148" s="135"/>
      <c r="D148" s="128"/>
    </row>
    <row r="149" spans="1:4" ht="20.100000000000001" customHeight="1" x14ac:dyDescent="0.25">
      <c r="B149" s="122"/>
      <c r="C149" s="122"/>
      <c r="D149" s="122"/>
    </row>
    <row r="151" spans="1:4" ht="20.100000000000001" customHeight="1" thickBot="1" x14ac:dyDescent="0.35">
      <c r="B151" s="136" t="s">
        <v>190</v>
      </c>
      <c r="C151" s="137"/>
      <c r="D151" s="5"/>
    </row>
    <row r="152" spans="1:4" ht="20.100000000000001" customHeight="1" x14ac:dyDescent="0.3">
      <c r="B152" s="136"/>
      <c r="C152" s="5"/>
      <c r="D152" s="5"/>
    </row>
    <row r="153" spans="1:4" ht="20.100000000000001" customHeight="1" x14ac:dyDescent="0.3">
      <c r="B153" s="136"/>
      <c r="C153" s="5"/>
      <c r="D153" s="5"/>
    </row>
    <row r="154" spans="1:4" ht="20.100000000000001" customHeight="1" x14ac:dyDescent="0.3">
      <c r="B154" s="136"/>
      <c r="C154" s="5"/>
      <c r="D154" s="5"/>
    </row>
    <row r="155" spans="1:4" ht="20.100000000000001" customHeight="1" thickBot="1" x14ac:dyDescent="0.35">
      <c r="B155" s="136" t="s">
        <v>191</v>
      </c>
      <c r="C155" s="137"/>
      <c r="D155" s="5"/>
    </row>
    <row r="156" spans="1:4" ht="20.100000000000001" customHeight="1" x14ac:dyDescent="0.3">
      <c r="B156" s="136"/>
      <c r="C156" s="5"/>
      <c r="D156" s="5"/>
    </row>
    <row r="157" spans="1:4" ht="20.100000000000001" customHeight="1" x14ac:dyDescent="0.3">
      <c r="B157" s="136"/>
      <c r="C157" s="5"/>
      <c r="D157" s="5"/>
    </row>
    <row r="158" spans="1:4" ht="20.100000000000001" customHeight="1" x14ac:dyDescent="0.3">
      <c r="B158" s="136"/>
      <c r="C158" s="5"/>
      <c r="D158" s="5"/>
    </row>
    <row r="159" spans="1:4" ht="20.100000000000001" customHeight="1" x14ac:dyDescent="0.3">
      <c r="B159" s="136"/>
      <c r="C159" s="5"/>
      <c r="D159" s="5"/>
    </row>
    <row r="160" spans="1:4" ht="20.100000000000001" customHeight="1" x14ac:dyDescent="0.3">
      <c r="B160" s="136"/>
      <c r="C160" s="5"/>
      <c r="D160" s="5"/>
    </row>
    <row r="161" spans="2:4" ht="20.100000000000001" customHeight="1" thickBot="1" x14ac:dyDescent="0.35">
      <c r="B161" s="136" t="s">
        <v>192</v>
      </c>
      <c r="C161" s="137"/>
      <c r="D161" s="5"/>
    </row>
    <row r="162" spans="2:4" ht="20.100000000000001" customHeight="1" x14ac:dyDescent="0.3">
      <c r="B162" s="136"/>
      <c r="C162" s="5"/>
      <c r="D162" s="5"/>
    </row>
    <row r="163" spans="2:4" ht="20.100000000000001" customHeight="1" x14ac:dyDescent="0.3">
      <c r="B163" s="136"/>
      <c r="C163" s="5"/>
      <c r="D163" s="5"/>
    </row>
    <row r="164" spans="2:4" ht="20.100000000000001" customHeight="1" x14ac:dyDescent="0.25">
      <c r="B164" s="138"/>
      <c r="C164" s="139"/>
      <c r="D164" s="133"/>
    </row>
    <row r="165" spans="2:4" ht="20.100000000000001" customHeight="1" thickBot="1" x14ac:dyDescent="0.35">
      <c r="B165" s="136" t="s">
        <v>193</v>
      </c>
      <c r="C165" s="137"/>
      <c r="D165" s="133"/>
    </row>
    <row r="166" spans="2:4" ht="20.100000000000001" customHeight="1" x14ac:dyDescent="0.25">
      <c r="B166" s="126"/>
    </row>
    <row r="167" spans="2:4" ht="20.100000000000001" customHeight="1" x14ac:dyDescent="0.25">
      <c r="B167" s="126"/>
    </row>
    <row r="168" spans="2:4" ht="20.100000000000001" customHeight="1" x14ac:dyDescent="0.25">
      <c r="B168" s="126"/>
    </row>
    <row r="169" spans="2:4" ht="20.100000000000001" customHeight="1" thickBot="1" x14ac:dyDescent="0.3">
      <c r="B169" s="126" t="s">
        <v>194</v>
      </c>
      <c r="C169" s="140"/>
    </row>
  </sheetData>
  <mergeCells count="7">
    <mergeCell ref="B92:C92"/>
    <mergeCell ref="C2:C3"/>
    <mergeCell ref="D2:E2"/>
    <mergeCell ref="C4:C5"/>
    <mergeCell ref="D4:E4"/>
    <mergeCell ref="D5:E5"/>
    <mergeCell ref="A11:B11"/>
  </mergeCells>
  <pageMargins left="0.31496062992125984" right="0.31496062992125984" top="0.35433070866141736" bottom="0.15748031496062992" header="0.31496062992125984" footer="0.31496062992125984"/>
  <pageSetup paperSize="9" scale="45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ORTOMAX IMPLANTES ORTOPEDICOS</cp:lastModifiedBy>
  <cp:lastPrinted>2024-02-10T01:10:17Z</cp:lastPrinted>
  <dcterms:created xsi:type="dcterms:W3CDTF">2024-02-10T00:59:04Z</dcterms:created>
  <dcterms:modified xsi:type="dcterms:W3CDTF">2024-02-10T01:24:48Z</dcterms:modified>
</cp:coreProperties>
</file>