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INJERTO" sheetId="2" r:id="rId2"/>
  </sheets>
  <definedNames>
    <definedName name="_xlnm.Print_Area" localSheetId="0">Hoja1!$A$2:$G$212</definedName>
    <definedName name="_xlnm.Print_Area" localSheetId="1">INJERTO!$A$1:$H$46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120" i="1" s="1"/>
  <c r="G113" i="1"/>
  <c r="G42" i="1"/>
  <c r="G30" i="1"/>
  <c r="G31" i="1"/>
  <c r="G121" i="1" l="1"/>
  <c r="G43" i="1"/>
  <c r="G44" i="1"/>
  <c r="G45" i="1"/>
  <c r="G47" i="1"/>
  <c r="G48" i="1"/>
  <c r="G49" i="1"/>
  <c r="G50" i="1"/>
  <c r="G34" i="1"/>
  <c r="G35" i="1"/>
  <c r="G36" i="1"/>
  <c r="G37" i="1"/>
  <c r="G38" i="1"/>
  <c r="G39" i="1"/>
  <c r="G40" i="1"/>
  <c r="G41" i="1"/>
  <c r="G28" i="1"/>
  <c r="G29" i="1"/>
  <c r="G105" i="1"/>
  <c r="G106" i="1"/>
  <c r="G107" i="1"/>
  <c r="G108" i="1"/>
  <c r="G10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C6" i="2" l="1"/>
  <c r="G110" i="1" l="1"/>
  <c r="G111" i="1"/>
  <c r="G112" i="1"/>
  <c r="G114" i="1"/>
  <c r="G115" i="1"/>
  <c r="H24" i="2" l="1"/>
  <c r="G23" i="2"/>
  <c r="H25" i="2" s="1"/>
  <c r="H26" i="2" l="1"/>
  <c r="H27" i="2" s="1"/>
  <c r="G33" i="1"/>
  <c r="G25" i="1" l="1"/>
  <c r="G26" i="1"/>
  <c r="G27" i="1"/>
  <c r="G24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<sst xmlns="http://schemas.openxmlformats.org/spreadsheetml/2006/main" count="383" uniqueCount="333">
  <si>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</si>
  <si>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</si>
  <si>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</si>
  <si>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</si>
  <si>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</si>
  <si>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</si>
  <si>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</si>
  <si>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</si>
  <si>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</si>
  <si>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</si>
  <si>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</si>
  <si>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</si>
  <si>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</si>
  <si>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</si>
  <si>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</si>
  <si>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</si>
  <si>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</si>
  <si>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</si>
  <si>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</si>
  <si>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</si>
  <si>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</si>
  <si>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</si>
  <si>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</si>
  <si>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</si>
  <si>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</si>
  <si>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</si>
  <si>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</si>
  <si>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</si>
  <si>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</si>
  <si>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</si>
  <si>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</si>
  <si>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</si>
  <si>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</si>
  <si>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</si>
  <si>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</si>
  <si>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</si>
  <si>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</si>
  <si>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</si>
  <si>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</si>
  <si>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</si>
  <si>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</si>
  <si>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</si>
  <si>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</si>
  <si>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</si>
  <si>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</si>
  <si>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</si>
  <si>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</si>
  <si>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MEDIDOR DE PROFUNDIDAD</t>
  </si>
  <si>
    <t>PINES</t>
  </si>
  <si>
    <t>BROCA 2.7</t>
  </si>
  <si>
    <t>GUIAS DE BLOQUEO 1.5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</si>
  <si>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</si>
  <si>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</si>
  <si>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</si>
  <si>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</si>
  <si>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</si>
  <si>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</si>
  <si>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</si>
  <si>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</si>
  <si>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</si>
  <si>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ADAPTADORES ANCLAJE RAPIDO</t>
  </si>
  <si>
    <t>LLAVE JACOBS</t>
  </si>
  <si>
    <t>7:00AM</t>
  </si>
  <si>
    <t>0340770068</t>
  </si>
  <si>
    <t>INSTRUMENTAL 3.5 IRENE # 2</t>
  </si>
  <si>
    <t>CANTIDAD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</si>
  <si>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</si>
  <si>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</si>
  <si>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</si>
  <si>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</si>
  <si>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</si>
  <si>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</si>
  <si>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</si>
  <si>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</si>
  <si>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</si>
  <si>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</si>
  <si>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</si>
  <si>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</si>
  <si>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</si>
  <si>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</si>
  <si>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</si>
  <si>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</si>
  <si>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</si>
  <si>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</si>
  <si>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</si>
  <si>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</si>
  <si>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</si>
  <si>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</si>
  <si>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</si>
  <si>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</si>
  <si>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</si>
  <si>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</si>
  <si>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</si>
  <si>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</si>
  <si>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</si>
  <si>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</si>
  <si>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</si>
  <si>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</si>
  <si>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</si>
  <si>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</si>
  <si>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</si>
  <si>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</si>
  <si>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</si>
  <si>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</si>
  <si>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</si>
  <si>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</si>
  <si>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</si>
  <si>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</si>
  <si>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</si>
  <si>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</si>
  <si>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</si>
  <si>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</si>
  <si>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</si>
  <si>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</si>
  <si>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</si>
  <si>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</si>
  <si>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</si>
  <si>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</si>
  <si>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15284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</si>
  <si>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</si>
  <si>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</si>
  <si>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</si>
  <si>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</si>
  <si>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</si>
  <si>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</si>
  <si>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</si>
  <si>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</si>
  <si>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</si>
  <si>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</si>
  <si>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</si>
  <si>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</si>
  <si>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</si>
  <si>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</si>
  <si>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</si>
  <si>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</si>
  <si>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</si>
  <si>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</si>
  <si>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</si>
  <si>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</si>
  <si>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</si>
  <si>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</si>
  <si>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</si>
  <si>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</si>
  <si>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</si>
  <si>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</si>
  <si>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</si>
  <si>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</si>
  <si>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</si>
  <si>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</si>
  <si>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</si>
  <si>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</si>
  <si>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</si>
  <si>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</si>
  <si>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</si>
  <si>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</si>
  <si>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</si>
  <si>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</si>
  <si>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</si>
  <si>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</si>
  <si>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</si>
  <si>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</si>
  <si>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</si>
  <si>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</si>
  <si>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</si>
  <si>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</si>
  <si>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</si>
  <si>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</si>
  <si>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</si>
  <si>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</si>
  <si>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</si>
  <si>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</si>
  <si>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</si>
  <si>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</si>
  <si>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</si>
  <si>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</si>
  <si>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</si>
  <si>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</si>
  <si>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</si>
  <si>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</si>
  <si>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</si>
  <si>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</si>
  <si>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</si>
  <si>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</si>
  <si>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</si>
  <si>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</si>
  <si>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</si>
  <si>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</si>
  <si>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</si>
  <si>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</si>
  <si>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</si>
  <si>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</si>
  <si>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</si>
  <si>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</si>
  <si>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</si>
  <si>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</si>
  <si>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</si>
  <si>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</si>
  <si>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</si>
  <si>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</si>
  <si>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</si>
  <si>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</si>
  <si>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</si>
  <si>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</si>
  <si>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</si>
  <si>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</si>
  <si>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</si>
  <si>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</si>
  <si>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</si>
  <si>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</si>
  <si>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</si>
  <si>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</si>
  <si>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</si>
  <si>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</si>
  <si>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</si>
  <si>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</si>
  <si>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</si>
  <si>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</si>
  <si>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</si>
  <si>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</si>
  <si>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</si>
  <si>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</si>
  <si>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</si>
  <si>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</si>
  <si>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</si>
  <si>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</si>
  <si>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</si>
  <si>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</si>
  <si>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</si>
  <si>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</si>
  <si>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</si>
  <si>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</si>
  <si>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</si>
  <si>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</si>
  <si>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</si>
  <si>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</si>
  <si>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</si>
  <si>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</si>
  <si>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</si>
  <si>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</si>
  <si>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</si>
  <si>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</si>
  <si>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</si>
  <si>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</si>
  <si>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</si>
  <si>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</si>
  <si>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</si>
  <si>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</si>
  <si>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</si>
  <si>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</si>
  <si>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</si>
  <si>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</si>
  <si>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</si>
  <si>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</si>
  <si>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</si>
  <si>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</si>
  <si>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</si>
  <si>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</si>
  <si>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</si>
  <si>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</si>
  <si>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</si>
  <si>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</si>
  <si>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</si>
  <si>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</si>
  <si>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</si>
  <si>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</si>
  <si>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</si>
  <si>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</si>
  <si>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</si>
  <si>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</si>
  <si>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</si>
  <si>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</si>
  <si>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</si>
  <si>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</si>
  <si>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</si>
  <si>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</si>
  <si>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</si>
  <si>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</si>
  <si>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</si>
  <si>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</si>
  <si>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</si>
  <si>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</si>
  <si>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</si>
  <si>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</si>
  <si>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</si>
  <si>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</si>
  <si>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</si>
  <si>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</si>
  <si>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</si>
  <si>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</si>
  <si>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</si>
  <si>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</si>
  <si>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</si>
  <si>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</si>
  <si>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</si>
  <si>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</si>
  <si>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</si>
  <si>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</si>
  <si>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</si>
  <si>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</si>
  <si>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</si>
  <si>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</si>
  <si>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</si>
  <si>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</si>
  <si>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</si>
  <si>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</si>
  <si>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</si>
  <si>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</si>
  <si>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</si>
  <si>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</si>
  <si>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</si>
  <si>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</si>
  <si>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INTERCAMBIADOR DE BATERIA</t>
  </si>
  <si>
    <t>PORTA BATERIA</t>
  </si>
  <si>
    <t xml:space="preserve">CONTENEDOR </t>
  </si>
  <si>
    <t>DOBLADOR DE PLACA PEQUEÑO</t>
  </si>
  <si>
    <t>SF-144.104</t>
  </si>
  <si>
    <t>PLACA BLOQ. RECONSTRUCCION 3.5mm *04 ORIF. ACERO</t>
  </si>
  <si>
    <t>211240694</t>
  </si>
  <si>
    <t>SF-144.112</t>
  </si>
  <si>
    <t>PLACA BLOQ. RECONSTRUCCION 3.5mm *11 ORIF. ACERO</t>
  </si>
  <si>
    <t>190906660</t>
  </si>
  <si>
    <t>200332778</t>
  </si>
  <si>
    <t>220343913</t>
  </si>
  <si>
    <t>210936085</t>
  </si>
  <si>
    <t>SF-102.239</t>
  </si>
  <si>
    <t>2306000690</t>
  </si>
  <si>
    <t>2306000691</t>
  </si>
  <si>
    <t>MOTOR AUXEN # 4</t>
  </si>
  <si>
    <t>BATERIAS ROJAS # 3 # 4</t>
  </si>
  <si>
    <t>PP01</t>
  </si>
  <si>
    <t>2305M-POS-006</t>
  </si>
  <si>
    <t xml:space="preserve">INJERTO OSEO PUTTY DE 01 CC </t>
  </si>
  <si>
    <t xml:space="preserve">12:00 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</si>
</sst>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3" fillId="0" borderId="0"/>
    <xf numFmtId="0" fontId="34" fillId="0" borderId="0"/>
    <xf numFmtId="0" fontId="33" fillId="0" borderId="0"/>
    <xf numFmtId="0" fontId="3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6" fillId="0" borderId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1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right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7" fillId="0" borderId="0" xfId="0" applyFont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4" fontId="12" fillId="0" borderId="1" xfId="7" applyFont="1" applyBorder="1"/>
    <xf numFmtId="0" fontId="7" fillId="0" borderId="0" xfId="0" applyFont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8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4" fontId="13" fillId="0" borderId="0" xfId="7" applyFont="1" applyBorder="1"/>
    <xf numFmtId="0" fontId="14" fillId="0" borderId="18" xfId="0" applyFont="1" applyBorder="1" applyAlignment="1">
      <alignment horizontal="center"/>
    </xf>
    <xf numFmtId="0" fontId="15" fillId="0" borderId="18" xfId="0" applyFont="1" applyBorder="1"/>
    <xf numFmtId="0" fontId="32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" fontId="15" fillId="5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1" fontId="15" fillId="5" borderId="18" xfId="0" applyNumberFormat="1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44" fontId="13" fillId="0" borderId="19" xfId="7" applyFont="1" applyBorder="1"/>
    <xf numFmtId="0" fontId="7" fillId="5" borderId="19" xfId="0" applyFont="1" applyFill="1" applyBorder="1" applyAlignment="1">
      <alignment horizontal="left"/>
    </xf>
    <xf numFmtId="1" fontId="6" fillId="2" borderId="19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168" fontId="12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13" fillId="0" borderId="19" xfId="0" applyFont="1" applyBorder="1" applyAlignment="1">
      <alignment horizontal="righ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31" fillId="0" borderId="1" xfId="5" applyFont="1" applyBorder="1" applyAlignment="1" applyProtection="1">
      <alignment vertical="top" readingOrder="1"/>
      <protection locked="0"/>
    </xf>
    <xf numFmtId="0" fontId="7" fillId="0" borderId="1" xfId="0" applyFont="1" applyBorder="1" applyAlignment="1">
      <alignment horizontal="center"/>
    </xf>
    <xf numFmtId="174" fontId="31" fillId="0" borderId="1" xfId="58" applyFont="1" applyFill="1" applyBorder="1"/>
    <xf numFmtId="49" fontId="31" fillId="0" borderId="1" xfId="58" applyNumberFormat="1" applyFont="1" applyFill="1" applyBorder="1" applyAlignment="1">
      <alignment horizontal="center"/>
    </xf>
  </cellXfs>
  <cellStyles count="114">
    <cellStyle name="Millares 2" xfId="14"/>
    <cellStyle name="Millares 2 2" xfId="64"/>
    <cellStyle name="Moneda" xfId="7" builtinId="4"/>
    <cellStyle name="Moneda [0] 2" xfId="8"/>
    <cellStyle name="Moneda [0] 2 2" xfId="19"/>
    <cellStyle name="Moneda [0] 2 2 2" xfId="69"/>
    <cellStyle name="Moneda [0] 2 3" xfId="18"/>
    <cellStyle name="Moneda [0] 2 3 2" xfId="68"/>
    <cellStyle name="Moneda [0] 2 4" xfId="90"/>
    <cellStyle name="Moneda [0] 2 5" xfId="59"/>
    <cellStyle name="Moneda [0] 3" xfId="13"/>
    <cellStyle name="Moneda [0] 3 2" xfId="45"/>
    <cellStyle name="Moneda [0] 3 3" xfId="63"/>
    <cellStyle name="Moneda [0] 4" xfId="17"/>
    <cellStyle name="Moneda [0] 4 2" xfId="67"/>
    <cellStyle name="Moneda 10" xfId="24"/>
    <cellStyle name="Moneda 10 2" xfId="96"/>
    <cellStyle name="Moneda 10 3" xfId="74"/>
    <cellStyle name="Moneda 11" xfId="25"/>
    <cellStyle name="Moneda 11 2" xfId="75"/>
    <cellStyle name="Moneda 12" xfId="26"/>
    <cellStyle name="Moneda 12 2" xfId="76"/>
    <cellStyle name="Moneda 13" xfId="27"/>
    <cellStyle name="Moneda 13 2" xfId="77"/>
    <cellStyle name="Moneda 14" xfId="22"/>
    <cellStyle name="Moneda 14 2" xfId="72"/>
    <cellStyle name="Moneda 15" xfId="28"/>
    <cellStyle name="Moneda 15 2" xfId="78"/>
    <cellStyle name="Moneda 16" xfId="29"/>
    <cellStyle name="Moneda 16 2" xfId="79"/>
    <cellStyle name="Moneda 17" xfId="30"/>
    <cellStyle name="Moneda 17 2" xfId="80"/>
    <cellStyle name="Moneda 18" xfId="31"/>
    <cellStyle name="Moneda 18 2" xfId="81"/>
    <cellStyle name="Moneda 19" xfId="38"/>
    <cellStyle name="Moneda 19 2" xfId="42"/>
    <cellStyle name="Moneda 2" xfId="3"/>
    <cellStyle name="Moneda 2 2" xfId="20"/>
    <cellStyle name="Moneda 2 2 2" xfId="70"/>
    <cellStyle name="Moneda 2 3" xfId="32"/>
    <cellStyle name="Moneda 2 3 2" xfId="37"/>
    <cellStyle name="Moneda 2 3 2 2" xfId="84"/>
    <cellStyle name="Moneda 2 4" xfId="33"/>
    <cellStyle name="Moneda 2 5" xfId="34"/>
    <cellStyle name="Moneda 2 5 2" xfId="82"/>
    <cellStyle name="Moneda 2 6" xfId="46"/>
    <cellStyle name="Moneda 2 7" xfId="48"/>
    <cellStyle name="Moneda 2 7 2" xfId="85"/>
    <cellStyle name="Moneda 2 8" xfId="54"/>
    <cellStyle name="Moneda 2 9" xfId="56"/>
    <cellStyle name="Moneda 20" xfId="47"/>
    <cellStyle name="Moneda 20 2" xfId="87"/>
    <cellStyle name="Moneda 21" xfId="50"/>
    <cellStyle name="Moneda 21 2" xfId="86"/>
    <cellStyle name="Moneda 22" xfId="49"/>
    <cellStyle name="Moneda 22 2" xfId="105"/>
    <cellStyle name="Moneda 23" xfId="51"/>
    <cellStyle name="Moneda 23 2" xfId="106"/>
    <cellStyle name="Moneda 24" xfId="53"/>
    <cellStyle name="Moneda 24 2" xfId="107"/>
    <cellStyle name="Moneda 25" xfId="52"/>
    <cellStyle name="Moneda 25 2" xfId="108"/>
    <cellStyle name="Moneda 26" xfId="55"/>
    <cellStyle name="Moneda 27" xfId="110"/>
    <cellStyle name="Moneda 28" xfId="109"/>
    <cellStyle name="Moneda 29" xfId="111"/>
    <cellStyle name="Moneda 3" xfId="9"/>
    <cellStyle name="Moneda 3 2" xfId="2"/>
    <cellStyle name="Moneda 3 2 2" xfId="6"/>
    <cellStyle name="Moneda 3 2 2 2" xfId="88"/>
    <cellStyle name="Moneda 3 2 2 3" xfId="57"/>
    <cellStyle name="Moneda 3 2 3" xfId="10"/>
    <cellStyle name="Moneda 3 2 4" xfId="36"/>
    <cellStyle name="Moneda 3 2 4 2" xfId="83"/>
    <cellStyle name="Moneda 3 3" xfId="35"/>
    <cellStyle name="Moneda 3 4" xfId="92"/>
    <cellStyle name="Moneda 3 5" xfId="60"/>
    <cellStyle name="Moneda 30" xfId="112"/>
    <cellStyle name="Moneda 31" xfId="113"/>
    <cellStyle name="Moneda 32" xfId="58"/>
    <cellStyle name="Moneda 4" xfId="21"/>
    <cellStyle name="Moneda 4 2" xfId="89"/>
    <cellStyle name="Moneda 4 3" xfId="71"/>
    <cellStyle name="Moneda 5" xfId="16"/>
    <cellStyle name="Moneda 5 2" xfId="91"/>
    <cellStyle name="Moneda 5 3" xfId="66"/>
    <cellStyle name="Moneda 6" xfId="11"/>
    <cellStyle name="Moneda 6 2" xfId="40"/>
    <cellStyle name="Moneda 6 3" xfId="44"/>
    <cellStyle name="Moneda 6 4" xfId="93"/>
    <cellStyle name="Moneda 6 5" xfId="61"/>
    <cellStyle name="Moneda 7" xfId="12"/>
    <cellStyle name="Moneda 7 2" xfId="39"/>
    <cellStyle name="Moneda 7 3" xfId="43"/>
    <cellStyle name="Moneda 7 4" xfId="94"/>
    <cellStyle name="Moneda 7 5" xfId="62"/>
    <cellStyle name="Moneda 8" xfId="15"/>
    <cellStyle name="Moneda 8 2" xfId="95"/>
    <cellStyle name="Moneda 8 3" xfId="65"/>
    <cellStyle name="Moneda 9" xfId="23"/>
    <cellStyle name="Moneda 9 2" xfId="97"/>
    <cellStyle name="Moneda 9 3" xfId="73"/>
    <cellStyle name="Normal" xfId="0" builtinId="0"/>
    <cellStyle name="Normal 2" xfId="1"/>
    <cellStyle name="Normal 2 2" xfId="102"/>
    <cellStyle name="Normal 2 3" xfId="99"/>
    <cellStyle name="Normal 3" xfId="5"/>
    <cellStyle name="Normal 3 2" xfId="4"/>
    <cellStyle name="Normal 3 3" xfId="41"/>
    <cellStyle name="Porcentaje 2" xfId="103"/>
    <cellStyle name="常规 3" xfId="100"/>
    <cellStyle name="常规 4" xfId="98"/>
    <cellStyle name="常规 5" xfId="101"/>
    <cellStyle name="常规_PI2012BMC03" xfId="1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0"/>
  <sheetViews>
    <sheetView showGridLines="0" tabSelected="1" view="pageBreakPreview" topLeftCell="A3" zoomScale="71" zoomScaleNormal="100" zoomScaleSheetLayoutView="71" workbookViewId="0">
      <selection activeCell="E15" sqref="E15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06" t="s">
        <v>25</v>
      </c>
      <c r="D2" s="102" t="s">
        <v>24</v>
      </c>
      <c r="E2" s="10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07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04" t="s">
        <v>26</v>
      </c>
      <c r="D4" s="108" t="s">
        <v>28</v>
      </c>
      <c r="E4" s="10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05"/>
      <c r="D5" s="110" t="s">
        <v>29</v>
      </c>
      <c r="E5" s="111"/>
      <c r="F5" s="4"/>
      <c r="G5" s="4"/>
      <c r="H5" s="4"/>
      <c r="I5" s="4"/>
      <c r="J5" s="4"/>
      <c r="K5" s="4"/>
      <c r="L5" s="101"/>
      <c r="M5" s="101"/>
      <c r="N5" s="6"/>
    </row>
    <row r="6" spans="1:14" ht="20.149999999999999" customHeight="1">
      <c r="A6" s="7"/>
      <c r="B6" s="7"/>
      <c r="C6" s="7"/>
      <c r="D6" s="7"/>
      <c r="E6" s="7"/>
      <c r="L6" s="101"/>
      <c r="M6" s="101"/>
    </row>
    <row r="7" spans="1:14" ht="20.149999999999999" customHeight="1">
      <c r="A7" s="8" t="s">
        <v>0</v>
      </c>
      <c r="B7" s="8"/>
      <c r="C7" s="9">
        <f ca="1">NOW()</f>
        <v>45337.679764351851</v>
      </c>
      <c r="D7" s="8" t="s">
        <v>1</v>
      </c>
      <c r="E7" s="34">
        <v>20240200229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99" t="s">
        <v>22</v>
      </c>
      <c r="B11" s="100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45338</v>
      </c>
      <c r="D15" s="12" t="s">
        <v>7</v>
      </c>
      <c r="E15" s="13" t="s">
        <v>332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49999999999999" customHeight="1">
      <c r="A24" s="122" t="s">
        <v>315</v>
      </c>
      <c r="B24" s="122">
        <v>190602797</v>
      </c>
      <c r="C24" s="123" t="s">
        <v>316</v>
      </c>
      <c r="D24" s="122">
        <v>1</v>
      </c>
      <c r="E24" s="57"/>
      <c r="F24" s="43">
        <v>360</v>
      </c>
      <c r="G24" s="43">
        <f t="shared" ref="G24:G115" si="0">D24*F24</f>
        <v>360</v>
      </c>
      <c r="L24" s="16"/>
      <c r="M24" s="16"/>
    </row>
    <row r="25" spans="1:13" ht="20.149999999999999" customHeight="1">
      <c r="A25" s="122" t="s">
        <v>106</v>
      </c>
      <c r="B25" s="122">
        <v>190602798</v>
      </c>
      <c r="C25" s="123" t="s">
        <v>107</v>
      </c>
      <c r="D25" s="122">
        <v>1</v>
      </c>
      <c r="E25" s="57"/>
      <c r="F25" s="43">
        <v>360</v>
      </c>
      <c r="G25" s="43">
        <f t="shared" si="0"/>
        <v>360</v>
      </c>
      <c r="L25" s="16"/>
      <c r="M25" s="16"/>
    </row>
    <row r="26" spans="1:13" ht="20.149999999999999" customHeight="1">
      <c r="A26" s="124" t="s">
        <v>108</v>
      </c>
      <c r="B26" s="124">
        <v>201023027</v>
      </c>
      <c r="C26" s="125" t="s">
        <v>109</v>
      </c>
      <c r="D26" s="117">
        <v>1</v>
      </c>
      <c r="E26" s="57"/>
      <c r="F26" s="43">
        <v>360</v>
      </c>
      <c r="G26" s="43">
        <f t="shared" si="0"/>
        <v>360</v>
      </c>
      <c r="L26" s="16"/>
      <c r="M26" s="16"/>
    </row>
    <row r="27" spans="1:13" ht="20.149999999999999" customHeight="1">
      <c r="A27" s="120" t="s">
        <v>110</v>
      </c>
      <c r="B27" s="119" t="s">
        <v>317</v>
      </c>
      <c r="C27" s="116" t="s">
        <v>111</v>
      </c>
      <c r="D27" s="117">
        <v>1</v>
      </c>
      <c r="E27" s="57"/>
      <c r="F27" s="43">
        <v>360</v>
      </c>
      <c r="G27" s="43">
        <f t="shared" si="0"/>
        <v>360</v>
      </c>
      <c r="L27" s="16"/>
      <c r="M27" s="16"/>
    </row>
    <row r="28" spans="1:13" ht="20.149999999999999" customHeight="1">
      <c r="A28" s="121" t="s">
        <v>112</v>
      </c>
      <c r="B28" s="119"/>
      <c r="C28" s="116" t="s">
        <v>113</v>
      </c>
      <c r="D28" s="117">
        <v>0</v>
      </c>
      <c r="E28" s="57"/>
      <c r="F28" s="43">
        <v>360</v>
      </c>
      <c r="G28" s="43">
        <f t="shared" si="0"/>
        <v>0</v>
      </c>
      <c r="L28" s="16"/>
      <c r="M28" s="16"/>
    </row>
    <row r="29" spans="1:13" ht="20.149999999999999" customHeight="1">
      <c r="A29" s="121" t="s">
        <v>114</v>
      </c>
      <c r="B29" s="119">
        <v>2306000680</v>
      </c>
      <c r="C29" s="116" t="s">
        <v>115</v>
      </c>
      <c r="D29" s="117">
        <v>1</v>
      </c>
      <c r="E29" s="57"/>
      <c r="F29" s="43">
        <v>360</v>
      </c>
      <c r="G29" s="43">
        <f t="shared" si="0"/>
        <v>360</v>
      </c>
      <c r="L29" s="16"/>
      <c r="M29" s="16"/>
    </row>
    <row r="30" spans="1:13" s="113" customFormat="1" ht="20.149999999999999" customHeight="1">
      <c r="A30" s="126" t="s">
        <v>116</v>
      </c>
      <c r="B30" s="119">
        <v>210228125</v>
      </c>
      <c r="C30" s="118" t="s">
        <v>117</v>
      </c>
      <c r="D30" s="117">
        <v>1</v>
      </c>
      <c r="E30" s="115"/>
      <c r="F30" s="43">
        <v>360</v>
      </c>
      <c r="G30" s="43">
        <f t="shared" si="0"/>
        <v>360</v>
      </c>
      <c r="L30" s="114"/>
      <c r="M30" s="114"/>
    </row>
    <row r="31" spans="1:13" s="113" customFormat="1" ht="20.149999999999999" customHeight="1">
      <c r="A31" s="126" t="s">
        <v>318</v>
      </c>
      <c r="B31" s="119">
        <v>210228126</v>
      </c>
      <c r="C31" s="118" t="s">
        <v>319</v>
      </c>
      <c r="D31" s="117">
        <v>1</v>
      </c>
      <c r="E31" s="115"/>
      <c r="F31" s="43">
        <v>360</v>
      </c>
      <c r="G31" s="43">
        <f t="shared" si="0"/>
        <v>360</v>
      </c>
      <c r="L31" s="114"/>
      <c r="M31" s="114"/>
    </row>
    <row r="32" spans="1:13" s="113" customFormat="1" ht="20.149999999999999" customHeight="1">
      <c r="A32" s="127"/>
      <c r="B32" s="128"/>
      <c r="C32" s="118"/>
      <c r="D32" s="129">
        <v>7</v>
      </c>
      <c r="E32" s="115"/>
      <c r="F32" s="43"/>
      <c r="G32" s="43"/>
      <c r="L32" s="114"/>
      <c r="M32" s="114"/>
    </row>
    <row r="33" spans="1:13" ht="20.149999999999999" customHeight="1">
      <c r="A33" s="133">
        <v>444104</v>
      </c>
      <c r="B33" s="130" t="s">
        <v>118</v>
      </c>
      <c r="C33" s="131" t="s">
        <v>119</v>
      </c>
      <c r="D33" s="130">
        <v>1</v>
      </c>
      <c r="E33" s="57"/>
      <c r="F33" s="43">
        <v>240</v>
      </c>
      <c r="G33" s="43">
        <f t="shared" si="0"/>
        <v>240</v>
      </c>
      <c r="L33" s="16"/>
      <c r="M33" s="16"/>
    </row>
    <row r="34" spans="1:13" ht="20.149999999999999" customHeight="1">
      <c r="A34" s="133">
        <v>444105</v>
      </c>
      <c r="B34" s="130" t="s">
        <v>118</v>
      </c>
      <c r="C34" s="131" t="s">
        <v>120</v>
      </c>
      <c r="D34" s="130">
        <v>1</v>
      </c>
      <c r="E34" s="57"/>
      <c r="F34" s="43">
        <v>240</v>
      </c>
      <c r="G34" s="43">
        <f t="shared" si="0"/>
        <v>240</v>
      </c>
      <c r="L34" s="16"/>
      <c r="M34" s="16"/>
    </row>
    <row r="35" spans="1:13" ht="20.149999999999999" customHeight="1">
      <c r="A35" s="133">
        <v>444106</v>
      </c>
      <c r="B35" s="130" t="s">
        <v>118</v>
      </c>
      <c r="C35" s="131" t="s">
        <v>121</v>
      </c>
      <c r="D35" s="130">
        <v>1</v>
      </c>
      <c r="E35" s="57"/>
      <c r="F35" s="43">
        <v>240</v>
      </c>
      <c r="G35" s="43">
        <f t="shared" si="0"/>
        <v>240</v>
      </c>
      <c r="L35" s="16"/>
      <c r="M35" s="16"/>
    </row>
    <row r="36" spans="1:13" ht="20.149999999999999" customHeight="1">
      <c r="A36" s="133">
        <v>444107</v>
      </c>
      <c r="B36" s="130">
        <v>210632776</v>
      </c>
      <c r="C36" s="131" t="s">
        <v>122</v>
      </c>
      <c r="D36" s="130">
        <v>1</v>
      </c>
      <c r="E36" s="57"/>
      <c r="F36" s="43">
        <v>240</v>
      </c>
      <c r="G36" s="43">
        <f t="shared" si="0"/>
        <v>240</v>
      </c>
      <c r="L36" s="16"/>
      <c r="M36" s="16"/>
    </row>
    <row r="37" spans="1:13" ht="20.149999999999999" customHeight="1">
      <c r="A37" s="133">
        <v>444108</v>
      </c>
      <c r="B37" s="130">
        <v>210531648</v>
      </c>
      <c r="C37" s="131" t="s">
        <v>123</v>
      </c>
      <c r="D37" s="130">
        <v>1</v>
      </c>
      <c r="E37" s="57"/>
      <c r="F37" s="43">
        <v>240</v>
      </c>
      <c r="G37" s="43">
        <f t="shared" si="0"/>
        <v>240</v>
      </c>
      <c r="L37" s="16"/>
      <c r="M37" s="16"/>
    </row>
    <row r="38" spans="1:13" ht="20.149999999999999" customHeight="1">
      <c r="A38" s="133">
        <v>444109</v>
      </c>
      <c r="B38" s="130">
        <v>87573</v>
      </c>
      <c r="C38" s="131" t="s">
        <v>124</v>
      </c>
      <c r="D38" s="130">
        <v>1</v>
      </c>
      <c r="E38" s="57"/>
      <c r="F38" s="43">
        <v>240</v>
      </c>
      <c r="G38" s="43">
        <f t="shared" si="0"/>
        <v>240</v>
      </c>
      <c r="L38" s="16"/>
      <c r="M38" s="16"/>
    </row>
    <row r="39" spans="1:13" ht="20.149999999999999" customHeight="1">
      <c r="A39" s="133">
        <v>444110</v>
      </c>
      <c r="B39" s="130" t="s">
        <v>118</v>
      </c>
      <c r="C39" s="131" t="s">
        <v>125</v>
      </c>
      <c r="D39" s="130">
        <v>1</v>
      </c>
      <c r="E39" s="57"/>
      <c r="F39" s="43">
        <v>240</v>
      </c>
      <c r="G39" s="43">
        <f t="shared" si="0"/>
        <v>240</v>
      </c>
      <c r="L39" s="16"/>
      <c r="M39" s="16"/>
    </row>
    <row r="40" spans="1:13" ht="20" customHeight="1">
      <c r="A40" s="133">
        <v>444111</v>
      </c>
      <c r="B40" s="130" t="s">
        <v>118</v>
      </c>
      <c r="C40" s="131" t="s">
        <v>126</v>
      </c>
      <c r="D40" s="130">
        <v>1</v>
      </c>
      <c r="E40" s="57"/>
      <c r="F40" s="43">
        <v>240</v>
      </c>
      <c r="G40" s="43">
        <f t="shared" si="0"/>
        <v>240</v>
      </c>
      <c r="L40" s="16"/>
      <c r="M40" s="16"/>
    </row>
    <row r="41" spans="1:13" ht="25.5" customHeight="1">
      <c r="A41" s="133">
        <v>444112</v>
      </c>
      <c r="B41" s="130">
        <v>15286</v>
      </c>
      <c r="C41" s="131" t="s">
        <v>127</v>
      </c>
      <c r="D41" s="130">
        <v>1</v>
      </c>
      <c r="E41" s="57"/>
      <c r="F41" s="43">
        <v>240</v>
      </c>
      <c r="G41" s="43">
        <f t="shared" si="0"/>
        <v>240</v>
      </c>
      <c r="L41" s="16"/>
      <c r="M41" s="16"/>
    </row>
    <row r="42" spans="1:13" ht="20.149999999999999" customHeight="1">
      <c r="A42" s="91"/>
      <c r="B42" s="91"/>
      <c r="C42" s="91"/>
      <c r="D42" s="92">
        <v>9</v>
      </c>
      <c r="E42" s="57"/>
      <c r="F42" s="43"/>
      <c r="G42" s="43">
        <f t="shared" si="0"/>
        <v>0</v>
      </c>
      <c r="L42" s="16"/>
      <c r="M42" s="16"/>
    </row>
    <row r="43" spans="1:13" ht="20.149999999999999" customHeight="1">
      <c r="A43" s="135" t="s">
        <v>128</v>
      </c>
      <c r="B43" s="135">
        <v>201023001</v>
      </c>
      <c r="C43" s="136" t="s">
        <v>129</v>
      </c>
      <c r="D43" s="142">
        <v>1</v>
      </c>
      <c r="E43" s="57"/>
      <c r="F43" s="43">
        <v>360</v>
      </c>
      <c r="G43" s="43">
        <f t="shared" si="0"/>
        <v>360</v>
      </c>
      <c r="L43" s="16"/>
      <c r="M43" s="16"/>
    </row>
    <row r="44" spans="1:13" ht="20.149999999999999" customHeight="1">
      <c r="A44" s="137" t="s">
        <v>130</v>
      </c>
      <c r="B44" s="137" t="s">
        <v>131</v>
      </c>
      <c r="C44" s="138" t="s">
        <v>132</v>
      </c>
      <c r="D44" s="142">
        <v>1</v>
      </c>
      <c r="E44" s="57"/>
      <c r="F44" s="43">
        <v>360</v>
      </c>
      <c r="G44" s="43">
        <f t="shared" si="0"/>
        <v>360</v>
      </c>
      <c r="L44" s="16"/>
      <c r="M44" s="16"/>
    </row>
    <row r="45" spans="1:13" ht="20.149999999999999" customHeight="1">
      <c r="A45" s="135" t="s">
        <v>133</v>
      </c>
      <c r="B45" s="135" t="s">
        <v>320</v>
      </c>
      <c r="C45" s="136" t="s">
        <v>134</v>
      </c>
      <c r="D45" s="139">
        <v>1</v>
      </c>
      <c r="E45" s="57"/>
      <c r="F45" s="43">
        <v>360</v>
      </c>
      <c r="G45" s="43">
        <f t="shared" si="0"/>
        <v>360</v>
      </c>
      <c r="L45" s="16"/>
      <c r="M45" s="16"/>
    </row>
    <row r="46" spans="1:13" ht="20.149999999999999" customHeight="1">
      <c r="A46" s="135"/>
      <c r="B46" s="135"/>
      <c r="C46" s="136"/>
      <c r="D46" s="143">
        <v>3</v>
      </c>
      <c r="E46" s="57"/>
      <c r="F46" s="43"/>
      <c r="G46" s="43"/>
      <c r="L46" s="16"/>
      <c r="M46" s="16"/>
    </row>
    <row r="47" spans="1:13" ht="20.149999999999999" customHeight="1">
      <c r="A47" s="137" t="s">
        <v>135</v>
      </c>
      <c r="B47" s="137" t="s">
        <v>136</v>
      </c>
      <c r="C47" s="138" t="s">
        <v>137</v>
      </c>
      <c r="D47" s="139">
        <v>1</v>
      </c>
      <c r="E47" s="57"/>
      <c r="F47" s="43">
        <v>360</v>
      </c>
      <c r="G47" s="43">
        <f t="shared" si="0"/>
        <v>360</v>
      </c>
      <c r="L47" s="16"/>
      <c r="M47" s="16"/>
    </row>
    <row r="48" spans="1:13" ht="20.149999999999999" customHeight="1">
      <c r="A48" s="135" t="s">
        <v>138</v>
      </c>
      <c r="B48" s="135" t="s">
        <v>321</v>
      </c>
      <c r="C48" s="136" t="s">
        <v>139</v>
      </c>
      <c r="D48" s="139">
        <v>1</v>
      </c>
      <c r="E48" s="57"/>
      <c r="F48" s="43">
        <v>360</v>
      </c>
      <c r="G48" s="43">
        <f t="shared" si="0"/>
        <v>360</v>
      </c>
      <c r="L48" s="16"/>
      <c r="M48" s="16"/>
    </row>
    <row r="49" spans="1:13" ht="20.149999999999999" customHeight="1">
      <c r="A49" s="137" t="s">
        <v>140</v>
      </c>
      <c r="B49" s="137">
        <v>210937189</v>
      </c>
      <c r="C49" s="138" t="s">
        <v>141</v>
      </c>
      <c r="D49" s="139">
        <v>1</v>
      </c>
      <c r="E49" s="57"/>
      <c r="F49" s="43">
        <v>360</v>
      </c>
      <c r="G49" s="43">
        <f t="shared" si="0"/>
        <v>360</v>
      </c>
      <c r="L49" s="16"/>
      <c r="M49" s="16"/>
    </row>
    <row r="50" spans="1:13" ht="20.149999999999999" customHeight="1">
      <c r="A50" s="140"/>
      <c r="B50" s="140"/>
      <c r="C50" s="141"/>
      <c r="D50" s="143">
        <v>3</v>
      </c>
      <c r="E50" s="57"/>
      <c r="F50" s="43"/>
      <c r="G50" s="43">
        <f t="shared" si="0"/>
        <v>0</v>
      </c>
      <c r="L50" s="16"/>
      <c r="M50" s="16"/>
    </row>
    <row r="51" spans="1:13" s="96" customFormat="1" ht="20.149999999999999" customHeight="1">
      <c r="A51" s="151" t="s">
        <v>142</v>
      </c>
      <c r="B51" s="151" t="s">
        <v>143</v>
      </c>
      <c r="C51" s="152" t="s">
        <v>144</v>
      </c>
      <c r="D51" s="147">
        <v>6</v>
      </c>
      <c r="E51" s="97"/>
      <c r="F51" s="43">
        <v>14.88</v>
      </c>
      <c r="G51" s="43">
        <f t="shared" si="0"/>
        <v>89.28</v>
      </c>
      <c r="L51" s="98"/>
      <c r="M51" s="98"/>
    </row>
    <row r="52" spans="1:13" s="96" customFormat="1" ht="20.149999999999999" customHeight="1">
      <c r="A52" s="153" t="s">
        <v>145</v>
      </c>
      <c r="B52" s="153" t="s">
        <v>146</v>
      </c>
      <c r="C52" s="154" t="s">
        <v>147</v>
      </c>
      <c r="D52" s="147">
        <v>6</v>
      </c>
      <c r="E52" s="97"/>
      <c r="F52" s="43">
        <v>14.88</v>
      </c>
      <c r="G52" s="43">
        <f t="shared" si="0"/>
        <v>89.28</v>
      </c>
      <c r="L52" s="98"/>
      <c r="M52" s="98"/>
    </row>
    <row r="53" spans="1:13" s="96" customFormat="1" ht="20.149999999999999" customHeight="1">
      <c r="A53" s="151" t="s">
        <v>148</v>
      </c>
      <c r="B53" s="151" t="s">
        <v>322</v>
      </c>
      <c r="C53" s="152" t="s">
        <v>149</v>
      </c>
      <c r="D53" s="147">
        <v>6</v>
      </c>
      <c r="E53" s="97"/>
      <c r="F53" s="43">
        <v>14.88</v>
      </c>
      <c r="G53" s="43">
        <f t="shared" si="0"/>
        <v>89.28</v>
      </c>
      <c r="L53" s="98"/>
      <c r="M53" s="98"/>
    </row>
    <row r="54" spans="1:13" s="96" customFormat="1" ht="20.149999999999999" customHeight="1">
      <c r="A54" s="153" t="s">
        <v>150</v>
      </c>
      <c r="B54" s="153" t="s">
        <v>323</v>
      </c>
      <c r="C54" s="154" t="s">
        <v>151</v>
      </c>
      <c r="D54" s="147">
        <v>4</v>
      </c>
      <c r="E54" s="97"/>
      <c r="F54" s="43">
        <v>14.88</v>
      </c>
      <c r="G54" s="43">
        <f t="shared" si="0"/>
        <v>59.52</v>
      </c>
      <c r="L54" s="98"/>
      <c r="M54" s="98"/>
    </row>
    <row r="55" spans="1:13" s="96" customFormat="1" ht="20.149999999999999" customHeight="1">
      <c r="A55" s="153" t="s">
        <v>150</v>
      </c>
      <c r="B55" s="146">
        <v>221052309</v>
      </c>
      <c r="C55" s="154" t="s">
        <v>151</v>
      </c>
      <c r="D55" s="147">
        <v>2</v>
      </c>
      <c r="E55" s="97"/>
      <c r="F55" s="43">
        <v>14.88</v>
      </c>
      <c r="G55" s="43">
        <f t="shared" si="0"/>
        <v>29.76</v>
      </c>
      <c r="L55" s="98"/>
      <c r="M55" s="98"/>
    </row>
    <row r="56" spans="1:13" s="96" customFormat="1" ht="20.149999999999999" customHeight="1">
      <c r="A56" s="151" t="s">
        <v>152</v>
      </c>
      <c r="B56" s="151" t="s">
        <v>153</v>
      </c>
      <c r="C56" s="152" t="s">
        <v>154</v>
      </c>
      <c r="D56" s="147">
        <v>6</v>
      </c>
      <c r="E56" s="97"/>
      <c r="F56" s="43">
        <v>14.88</v>
      </c>
      <c r="G56" s="43">
        <f t="shared" si="0"/>
        <v>89.28</v>
      </c>
      <c r="L56" s="98"/>
      <c r="M56" s="98"/>
    </row>
    <row r="57" spans="1:13" s="96" customFormat="1" ht="20.149999999999999" customHeight="1">
      <c r="A57" s="153" t="s">
        <v>155</v>
      </c>
      <c r="B57" s="153" t="s">
        <v>156</v>
      </c>
      <c r="C57" s="154" t="s">
        <v>157</v>
      </c>
      <c r="D57" s="147">
        <v>6</v>
      </c>
      <c r="E57" s="97"/>
      <c r="F57" s="43">
        <v>14.88</v>
      </c>
      <c r="G57" s="43">
        <f t="shared" si="0"/>
        <v>89.28</v>
      </c>
      <c r="L57" s="98"/>
      <c r="M57" s="98"/>
    </row>
    <row r="58" spans="1:13" s="96" customFormat="1" ht="20.149999999999999" customHeight="1">
      <c r="A58" s="151" t="s">
        <v>158</v>
      </c>
      <c r="B58" s="151" t="s">
        <v>159</v>
      </c>
      <c r="C58" s="152" t="s">
        <v>160</v>
      </c>
      <c r="D58" s="147">
        <v>6</v>
      </c>
      <c r="E58" s="97"/>
      <c r="F58" s="43">
        <v>14.88</v>
      </c>
      <c r="G58" s="43">
        <f t="shared" si="0"/>
        <v>89.28</v>
      </c>
      <c r="L58" s="98"/>
      <c r="M58" s="98"/>
    </row>
    <row r="59" spans="1:13" s="96" customFormat="1" ht="20.149999999999999" customHeight="1">
      <c r="A59" s="153" t="s">
        <v>161</v>
      </c>
      <c r="B59" s="153">
        <v>210936085</v>
      </c>
      <c r="C59" s="154" t="s">
        <v>162</v>
      </c>
      <c r="D59" s="147">
        <v>6</v>
      </c>
      <c r="E59" s="97"/>
      <c r="F59" s="43">
        <v>14.88</v>
      </c>
      <c r="G59" s="43">
        <f t="shared" si="0"/>
        <v>89.28</v>
      </c>
      <c r="L59" s="98"/>
      <c r="M59" s="98"/>
    </row>
    <row r="60" spans="1:13" s="96" customFormat="1" ht="20.149999999999999" customHeight="1">
      <c r="A60" s="155" t="s">
        <v>163</v>
      </c>
      <c r="B60" s="155" t="s">
        <v>164</v>
      </c>
      <c r="C60" s="152" t="s">
        <v>165</v>
      </c>
      <c r="D60" s="147">
        <v>6</v>
      </c>
      <c r="E60" s="97"/>
      <c r="F60" s="43">
        <v>14.88</v>
      </c>
      <c r="G60" s="43">
        <f t="shared" si="0"/>
        <v>89.28</v>
      </c>
      <c r="L60" s="98"/>
      <c r="M60" s="98"/>
    </row>
    <row r="61" spans="1:13" s="96" customFormat="1" ht="20.149999999999999" customHeight="1">
      <c r="A61" s="153" t="s">
        <v>166</v>
      </c>
      <c r="B61" s="153">
        <v>201225757</v>
      </c>
      <c r="C61" s="154" t="s">
        <v>167</v>
      </c>
      <c r="D61" s="147">
        <v>6</v>
      </c>
      <c r="E61" s="97"/>
      <c r="F61" s="43">
        <v>14.88</v>
      </c>
      <c r="G61" s="43">
        <f t="shared" si="0"/>
        <v>89.28</v>
      </c>
      <c r="L61" s="98"/>
      <c r="M61" s="98"/>
    </row>
    <row r="62" spans="1:13" s="96" customFormat="1" ht="20.149999999999999" customHeight="1">
      <c r="A62" s="151" t="s">
        <v>168</v>
      </c>
      <c r="B62" s="151">
        <v>201225758</v>
      </c>
      <c r="C62" s="152" t="s">
        <v>169</v>
      </c>
      <c r="D62" s="147">
        <v>6</v>
      </c>
      <c r="E62" s="97"/>
      <c r="F62" s="43">
        <v>14.88</v>
      </c>
      <c r="G62" s="43">
        <f t="shared" si="0"/>
        <v>89.28</v>
      </c>
      <c r="L62" s="98"/>
      <c r="M62" s="98"/>
    </row>
    <row r="63" spans="1:13" s="96" customFormat="1" ht="20.149999999999999" customHeight="1">
      <c r="A63" s="153" t="s">
        <v>170</v>
      </c>
      <c r="B63" s="153">
        <v>210330220</v>
      </c>
      <c r="C63" s="154" t="s">
        <v>171</v>
      </c>
      <c r="D63" s="147">
        <v>6</v>
      </c>
      <c r="E63" s="97"/>
      <c r="F63" s="43">
        <v>14.88</v>
      </c>
      <c r="G63" s="43">
        <f t="shared" si="0"/>
        <v>89.28</v>
      </c>
      <c r="L63" s="98"/>
      <c r="M63" s="98"/>
    </row>
    <row r="64" spans="1:13" s="96" customFormat="1" ht="20.149999999999999" customHeight="1">
      <c r="A64" s="151" t="s">
        <v>172</v>
      </c>
      <c r="B64" s="151" t="s">
        <v>173</v>
      </c>
      <c r="C64" s="152" t="s">
        <v>174</v>
      </c>
      <c r="D64" s="147">
        <v>6</v>
      </c>
      <c r="E64" s="97"/>
      <c r="F64" s="43">
        <v>14.88</v>
      </c>
      <c r="G64" s="43">
        <f t="shared" si="0"/>
        <v>89.28</v>
      </c>
      <c r="L64" s="98"/>
      <c r="M64" s="98"/>
    </row>
    <row r="65" spans="1:13" s="96" customFormat="1" ht="20.149999999999999" customHeight="1">
      <c r="A65" s="153" t="s">
        <v>175</v>
      </c>
      <c r="B65" s="153">
        <v>210733737</v>
      </c>
      <c r="C65" s="154" t="s">
        <v>176</v>
      </c>
      <c r="D65" s="147">
        <v>6</v>
      </c>
      <c r="E65" s="97"/>
      <c r="F65" s="43">
        <v>14.88</v>
      </c>
      <c r="G65" s="43">
        <f t="shared" si="0"/>
        <v>89.28</v>
      </c>
      <c r="L65" s="98"/>
      <c r="M65" s="98"/>
    </row>
    <row r="66" spans="1:13" s="96" customFormat="1" ht="20.149999999999999" customHeight="1">
      <c r="A66" s="151" t="s">
        <v>177</v>
      </c>
      <c r="B66" s="151" t="s">
        <v>178</v>
      </c>
      <c r="C66" s="152" t="s">
        <v>179</v>
      </c>
      <c r="D66" s="147">
        <v>6</v>
      </c>
      <c r="E66" s="97"/>
      <c r="F66" s="43">
        <v>14.88</v>
      </c>
      <c r="G66" s="43">
        <f t="shared" si="0"/>
        <v>89.28</v>
      </c>
      <c r="L66" s="98"/>
      <c r="M66" s="98"/>
    </row>
    <row r="67" spans="1:13" s="96" customFormat="1" ht="20.149999999999999" customHeight="1">
      <c r="A67" s="153" t="s">
        <v>180</v>
      </c>
      <c r="B67" s="153" t="s">
        <v>181</v>
      </c>
      <c r="C67" s="154" t="s">
        <v>182</v>
      </c>
      <c r="D67" s="147">
        <v>6</v>
      </c>
      <c r="E67" s="97"/>
      <c r="F67" s="43">
        <v>14.88</v>
      </c>
      <c r="G67" s="43">
        <f t="shared" si="0"/>
        <v>89.28</v>
      </c>
      <c r="L67" s="98"/>
      <c r="M67" s="98"/>
    </row>
    <row r="68" spans="1:13" s="96" customFormat="1" ht="20.149999999999999" customHeight="1">
      <c r="A68" s="151" t="s">
        <v>183</v>
      </c>
      <c r="B68" s="151" t="s">
        <v>184</v>
      </c>
      <c r="C68" s="152" t="s">
        <v>185</v>
      </c>
      <c r="D68" s="147">
        <v>6</v>
      </c>
      <c r="E68" s="97"/>
      <c r="F68" s="43">
        <v>14.88</v>
      </c>
      <c r="G68" s="43">
        <f t="shared" si="0"/>
        <v>89.28</v>
      </c>
      <c r="L68" s="98"/>
      <c r="M68" s="98"/>
    </row>
    <row r="69" spans="1:13" s="96" customFormat="1" ht="20.149999999999999" customHeight="1">
      <c r="A69" s="153" t="s">
        <v>186</v>
      </c>
      <c r="B69" s="153" t="s">
        <v>187</v>
      </c>
      <c r="C69" s="154" t="s">
        <v>188</v>
      </c>
      <c r="D69" s="147">
        <v>6</v>
      </c>
      <c r="E69" s="97"/>
      <c r="F69" s="43">
        <v>14.88</v>
      </c>
      <c r="G69" s="43">
        <f t="shared" si="0"/>
        <v>89.28</v>
      </c>
      <c r="L69" s="98"/>
      <c r="M69" s="98"/>
    </row>
    <row r="70" spans="1:13" s="96" customFormat="1" ht="20.149999999999999" customHeight="1">
      <c r="A70" s="151" t="s">
        <v>189</v>
      </c>
      <c r="B70" s="151" t="s">
        <v>190</v>
      </c>
      <c r="C70" s="152" t="s">
        <v>191</v>
      </c>
      <c r="D70" s="147">
        <v>6</v>
      </c>
      <c r="E70" s="97"/>
      <c r="F70" s="43">
        <v>14.88</v>
      </c>
      <c r="G70" s="43">
        <f t="shared" si="0"/>
        <v>89.28</v>
      </c>
      <c r="L70" s="98"/>
      <c r="M70" s="98"/>
    </row>
    <row r="71" spans="1:13" s="96" customFormat="1" ht="20.149999999999999" customHeight="1">
      <c r="A71" s="153" t="s">
        <v>192</v>
      </c>
      <c r="B71" s="153" t="s">
        <v>193</v>
      </c>
      <c r="C71" s="154" t="s">
        <v>194</v>
      </c>
      <c r="D71" s="147">
        <v>6</v>
      </c>
      <c r="E71" s="97"/>
      <c r="F71" s="43">
        <v>14.88</v>
      </c>
      <c r="G71" s="43">
        <f t="shared" si="0"/>
        <v>89.28</v>
      </c>
      <c r="L71" s="98"/>
      <c r="M71" s="98"/>
    </row>
    <row r="72" spans="1:13" s="96" customFormat="1" ht="20.149999999999999" customHeight="1">
      <c r="A72" s="151" t="s">
        <v>195</v>
      </c>
      <c r="B72" s="151" t="s">
        <v>196</v>
      </c>
      <c r="C72" s="152" t="s">
        <v>197</v>
      </c>
      <c r="D72" s="147">
        <v>6</v>
      </c>
      <c r="E72" s="97"/>
      <c r="F72" s="43">
        <v>14.88</v>
      </c>
      <c r="G72" s="43">
        <f t="shared" si="0"/>
        <v>89.28</v>
      </c>
      <c r="L72" s="98"/>
      <c r="M72" s="98"/>
    </row>
    <row r="73" spans="1:13" s="96" customFormat="1" ht="20.149999999999999" customHeight="1">
      <c r="A73" s="153" t="s">
        <v>198</v>
      </c>
      <c r="B73" s="153" t="s">
        <v>199</v>
      </c>
      <c r="C73" s="154" t="s">
        <v>200</v>
      </c>
      <c r="D73" s="147">
        <v>6</v>
      </c>
      <c r="E73" s="97"/>
      <c r="F73" s="43">
        <v>14.88</v>
      </c>
      <c r="G73" s="43">
        <f t="shared" si="0"/>
        <v>89.28</v>
      </c>
      <c r="L73" s="98"/>
      <c r="M73" s="98"/>
    </row>
    <row r="74" spans="1:13" s="96" customFormat="1" ht="20.149999999999999" customHeight="1">
      <c r="A74" s="151" t="s">
        <v>201</v>
      </c>
      <c r="B74" s="151" t="s">
        <v>202</v>
      </c>
      <c r="C74" s="152" t="s">
        <v>203</v>
      </c>
      <c r="D74" s="147">
        <v>6</v>
      </c>
      <c r="E74" s="97"/>
      <c r="F74" s="43">
        <v>14.88</v>
      </c>
      <c r="G74" s="43">
        <f t="shared" si="0"/>
        <v>89.28</v>
      </c>
      <c r="L74" s="98"/>
      <c r="M74" s="98"/>
    </row>
    <row r="75" spans="1:13" s="96" customFormat="1" ht="20.149999999999999" customHeight="1">
      <c r="A75" s="151" t="s">
        <v>204</v>
      </c>
      <c r="B75" s="151" t="s">
        <v>205</v>
      </c>
      <c r="C75" s="152" t="s">
        <v>206</v>
      </c>
      <c r="D75" s="147">
        <v>0</v>
      </c>
      <c r="E75" s="97"/>
      <c r="F75" s="43">
        <v>14.88</v>
      </c>
      <c r="G75" s="43">
        <f t="shared" si="0"/>
        <v>0</v>
      </c>
      <c r="L75" s="98"/>
      <c r="M75" s="98"/>
    </row>
    <row r="76" spans="1:13" s="96" customFormat="1" ht="20.149999999999999" customHeight="1">
      <c r="A76" s="153" t="s">
        <v>207</v>
      </c>
      <c r="B76" s="153" t="s">
        <v>208</v>
      </c>
      <c r="C76" s="154" t="s">
        <v>209</v>
      </c>
      <c r="D76" s="147">
        <v>6</v>
      </c>
      <c r="E76" s="97"/>
      <c r="F76" s="43">
        <v>14.88</v>
      </c>
      <c r="G76" s="43">
        <f t="shared" si="0"/>
        <v>89.28</v>
      </c>
      <c r="L76" s="98"/>
      <c r="M76" s="98"/>
    </row>
    <row r="77" spans="1:13" s="96" customFormat="1" ht="20.149999999999999" customHeight="1">
      <c r="A77" s="156" t="s">
        <v>210</v>
      </c>
      <c r="B77" s="156">
        <v>210936631</v>
      </c>
      <c r="C77" s="154" t="s">
        <v>211</v>
      </c>
      <c r="D77" s="147">
        <v>2</v>
      </c>
      <c r="E77" s="97"/>
      <c r="F77" s="43">
        <v>14.88</v>
      </c>
      <c r="G77" s="43">
        <f t="shared" si="0"/>
        <v>29.76</v>
      </c>
      <c r="L77" s="98"/>
      <c r="M77" s="98"/>
    </row>
    <row r="78" spans="1:13" s="96" customFormat="1" ht="20.149999999999999" customHeight="1">
      <c r="A78" s="153"/>
      <c r="B78" s="153"/>
      <c r="C78" s="154"/>
      <c r="D78" s="150">
        <v>146</v>
      </c>
      <c r="E78" s="97"/>
      <c r="F78" s="43"/>
      <c r="G78" s="43">
        <f t="shared" si="0"/>
        <v>0</v>
      </c>
      <c r="L78" s="98"/>
      <c r="M78" s="98"/>
    </row>
    <row r="79" spans="1:13" s="96" customFormat="1" ht="20.149999999999999" customHeight="1">
      <c r="A79" s="151" t="s">
        <v>212</v>
      </c>
      <c r="B79" s="151" t="s">
        <v>143</v>
      </c>
      <c r="C79" s="152" t="s">
        <v>213</v>
      </c>
      <c r="D79" s="147">
        <v>6</v>
      </c>
      <c r="E79" s="97"/>
      <c r="F79" s="43">
        <v>36</v>
      </c>
      <c r="G79" s="43">
        <f t="shared" si="0"/>
        <v>216</v>
      </c>
      <c r="L79" s="98"/>
      <c r="M79" s="98"/>
    </row>
    <row r="80" spans="1:13" s="96" customFormat="1" ht="20.149999999999999" customHeight="1">
      <c r="A80" s="153" t="s">
        <v>214</v>
      </c>
      <c r="B80" s="153" t="s">
        <v>215</v>
      </c>
      <c r="C80" s="154" t="s">
        <v>216</v>
      </c>
      <c r="D80" s="147">
        <v>6</v>
      </c>
      <c r="E80" s="97"/>
      <c r="F80" s="43">
        <v>36</v>
      </c>
      <c r="G80" s="43">
        <f t="shared" si="0"/>
        <v>216</v>
      </c>
      <c r="L80" s="98"/>
      <c r="M80" s="98"/>
    </row>
    <row r="81" spans="1:13" s="96" customFormat="1" ht="20.149999999999999" customHeight="1">
      <c r="A81" s="151" t="s">
        <v>217</v>
      </c>
      <c r="B81" s="151" t="s">
        <v>218</v>
      </c>
      <c r="C81" s="152" t="s">
        <v>219</v>
      </c>
      <c r="D81" s="147">
        <v>6</v>
      </c>
      <c r="E81" s="97"/>
      <c r="F81" s="43">
        <v>36</v>
      </c>
      <c r="G81" s="43">
        <f t="shared" si="0"/>
        <v>216</v>
      </c>
      <c r="L81" s="98"/>
      <c r="M81" s="98"/>
    </row>
    <row r="82" spans="1:13" s="96" customFormat="1" ht="20.149999999999999" customHeight="1">
      <c r="A82" s="151" t="s">
        <v>220</v>
      </c>
      <c r="B82" s="151" t="s">
        <v>221</v>
      </c>
      <c r="C82" s="152" t="s">
        <v>222</v>
      </c>
      <c r="D82" s="147">
        <v>6</v>
      </c>
      <c r="E82" s="97"/>
      <c r="F82" s="43">
        <v>36</v>
      </c>
      <c r="G82" s="43">
        <f t="shared" si="0"/>
        <v>216</v>
      </c>
      <c r="L82" s="98"/>
      <c r="M82" s="98"/>
    </row>
    <row r="83" spans="1:13" ht="20.149999999999999" customHeight="1">
      <c r="A83" s="153" t="s">
        <v>223</v>
      </c>
      <c r="B83" s="153">
        <v>190805847</v>
      </c>
      <c r="C83" s="154" t="s">
        <v>224</v>
      </c>
      <c r="D83" s="147">
        <v>6</v>
      </c>
      <c r="E83" s="57"/>
      <c r="F83" s="43">
        <v>36</v>
      </c>
      <c r="G83" s="43">
        <f t="shared" si="0"/>
        <v>216</v>
      </c>
      <c r="L83" s="16"/>
      <c r="M83" s="16"/>
    </row>
    <row r="84" spans="1:13" ht="20.149999999999999" customHeight="1">
      <c r="A84" s="151" t="s">
        <v>225</v>
      </c>
      <c r="B84" s="151" t="s">
        <v>226</v>
      </c>
      <c r="C84" s="152" t="s">
        <v>227</v>
      </c>
      <c r="D84" s="147">
        <v>6</v>
      </c>
      <c r="E84" s="57"/>
      <c r="F84" s="43">
        <v>36</v>
      </c>
      <c r="G84" s="43">
        <f t="shared" si="0"/>
        <v>216</v>
      </c>
      <c r="L84" s="16"/>
      <c r="M84" s="16"/>
    </row>
    <row r="85" spans="1:13" ht="20.149999999999999" customHeight="1">
      <c r="A85" s="153" t="s">
        <v>228</v>
      </c>
      <c r="B85" s="153" t="s">
        <v>229</v>
      </c>
      <c r="C85" s="154" t="s">
        <v>230</v>
      </c>
      <c r="D85" s="147">
        <v>6</v>
      </c>
      <c r="E85" s="57"/>
      <c r="F85" s="43">
        <v>36</v>
      </c>
      <c r="G85" s="43">
        <f t="shared" si="0"/>
        <v>216</v>
      </c>
      <c r="L85" s="16"/>
      <c r="M85" s="16"/>
    </row>
    <row r="86" spans="1:13" ht="20.149999999999999" customHeight="1">
      <c r="A86" s="151" t="s">
        <v>231</v>
      </c>
      <c r="B86" s="151" t="s">
        <v>232</v>
      </c>
      <c r="C86" s="152" t="s">
        <v>233</v>
      </c>
      <c r="D86" s="147">
        <v>6</v>
      </c>
      <c r="E86" s="57"/>
      <c r="F86" s="43">
        <v>36</v>
      </c>
      <c r="G86" s="43">
        <f t="shared" si="0"/>
        <v>216</v>
      </c>
      <c r="L86" s="16"/>
      <c r="M86" s="16"/>
    </row>
    <row r="87" spans="1:13" ht="20.149999999999999" customHeight="1">
      <c r="A87" s="153" t="s">
        <v>234</v>
      </c>
      <c r="B87" s="153" t="s">
        <v>235</v>
      </c>
      <c r="C87" s="154" t="s">
        <v>236</v>
      </c>
      <c r="D87" s="147">
        <v>6</v>
      </c>
      <c r="E87" s="57"/>
      <c r="F87" s="43">
        <v>36</v>
      </c>
      <c r="G87" s="43">
        <f t="shared" si="0"/>
        <v>216</v>
      </c>
      <c r="L87" s="16"/>
      <c r="M87" s="16"/>
    </row>
    <row r="88" spans="1:13" ht="20.149999999999999" customHeight="1">
      <c r="A88" s="151" t="s">
        <v>237</v>
      </c>
      <c r="B88" s="151" t="s">
        <v>238</v>
      </c>
      <c r="C88" s="152" t="s">
        <v>239</v>
      </c>
      <c r="D88" s="147">
        <v>3</v>
      </c>
      <c r="E88" s="57"/>
      <c r="F88" s="43">
        <v>36</v>
      </c>
      <c r="G88" s="43">
        <f t="shared" si="0"/>
        <v>108</v>
      </c>
      <c r="L88" s="16"/>
      <c r="M88" s="16"/>
    </row>
    <row r="89" spans="1:13" ht="20.149999999999999" customHeight="1">
      <c r="A89" s="151" t="s">
        <v>237</v>
      </c>
      <c r="B89" s="151">
        <v>2306000688</v>
      </c>
      <c r="C89" s="152" t="s">
        <v>239</v>
      </c>
      <c r="D89" s="147">
        <v>3</v>
      </c>
      <c r="E89" s="57"/>
      <c r="F89" s="43">
        <v>36</v>
      </c>
      <c r="G89" s="43">
        <f t="shared" si="0"/>
        <v>108</v>
      </c>
      <c r="L89" s="16"/>
      <c r="M89" s="16"/>
    </row>
    <row r="90" spans="1:13" ht="20.149999999999999" customHeight="1">
      <c r="A90" s="153" t="s">
        <v>240</v>
      </c>
      <c r="B90" s="153" t="s">
        <v>241</v>
      </c>
      <c r="C90" s="154" t="s">
        <v>242</v>
      </c>
      <c r="D90" s="147">
        <v>6</v>
      </c>
      <c r="E90" s="57"/>
      <c r="F90" s="43">
        <v>36</v>
      </c>
      <c r="G90" s="43">
        <f t="shared" si="0"/>
        <v>216</v>
      </c>
      <c r="L90" s="16"/>
      <c r="M90" s="16"/>
    </row>
    <row r="91" spans="1:13" ht="20.149999999999999" customHeight="1">
      <c r="A91" s="151" t="s">
        <v>243</v>
      </c>
      <c r="B91" s="151" t="s">
        <v>244</v>
      </c>
      <c r="C91" s="152" t="s">
        <v>245</v>
      </c>
      <c r="D91" s="147">
        <v>6</v>
      </c>
      <c r="E91" s="57"/>
      <c r="F91" s="43">
        <v>36</v>
      </c>
      <c r="G91" s="43">
        <f t="shared" si="0"/>
        <v>216</v>
      </c>
      <c r="L91" s="16"/>
      <c r="M91" s="16"/>
    </row>
    <row r="92" spans="1:13" ht="20.149999999999999" customHeight="1">
      <c r="A92" s="153" t="s">
        <v>246</v>
      </c>
      <c r="B92" s="153" t="s">
        <v>247</v>
      </c>
      <c r="C92" s="154" t="s">
        <v>248</v>
      </c>
      <c r="D92" s="147">
        <v>6</v>
      </c>
      <c r="E92" s="57"/>
      <c r="F92" s="43">
        <v>36</v>
      </c>
      <c r="G92" s="43">
        <f t="shared" si="0"/>
        <v>216</v>
      </c>
      <c r="L92" s="16"/>
      <c r="M92" s="16"/>
    </row>
    <row r="93" spans="1:13" ht="20.149999999999999" customHeight="1">
      <c r="A93" s="151" t="s">
        <v>249</v>
      </c>
      <c r="B93" s="151" t="s">
        <v>250</v>
      </c>
      <c r="C93" s="152" t="s">
        <v>251</v>
      </c>
      <c r="D93" s="147">
        <v>5</v>
      </c>
      <c r="E93" s="57"/>
      <c r="F93" s="43">
        <v>36</v>
      </c>
      <c r="G93" s="43">
        <f t="shared" si="0"/>
        <v>180</v>
      </c>
      <c r="L93" s="16"/>
      <c r="M93" s="16"/>
    </row>
    <row r="94" spans="1:13" ht="20.149999999999999" customHeight="1">
      <c r="A94" s="151" t="s">
        <v>324</v>
      </c>
      <c r="B94" s="151" t="s">
        <v>325</v>
      </c>
      <c r="C94" s="152" t="s">
        <v>251</v>
      </c>
      <c r="D94" s="147">
        <v>1</v>
      </c>
      <c r="E94" s="57"/>
      <c r="F94" s="43">
        <v>36</v>
      </c>
      <c r="G94" s="43">
        <f t="shared" si="0"/>
        <v>36</v>
      </c>
      <c r="L94" s="16"/>
      <c r="M94" s="16"/>
    </row>
    <row r="95" spans="1:13" ht="20.149999999999999" customHeight="1">
      <c r="A95" s="153" t="s">
        <v>252</v>
      </c>
      <c r="B95" s="153" t="s">
        <v>326</v>
      </c>
      <c r="C95" s="154" t="s">
        <v>253</v>
      </c>
      <c r="D95" s="147">
        <v>6</v>
      </c>
      <c r="E95" s="57"/>
      <c r="F95" s="43">
        <v>36</v>
      </c>
      <c r="G95" s="43">
        <f t="shared" si="0"/>
        <v>216</v>
      </c>
      <c r="L95" s="16"/>
      <c r="M95" s="16"/>
    </row>
    <row r="96" spans="1:13" ht="20.149999999999999" customHeight="1">
      <c r="A96" s="151" t="s">
        <v>254</v>
      </c>
      <c r="B96" s="151" t="s">
        <v>255</v>
      </c>
      <c r="C96" s="152" t="s">
        <v>256</v>
      </c>
      <c r="D96" s="147">
        <v>6</v>
      </c>
      <c r="E96" s="57"/>
      <c r="F96" s="43">
        <v>36</v>
      </c>
      <c r="G96" s="43">
        <f t="shared" si="0"/>
        <v>216</v>
      </c>
      <c r="L96" s="16"/>
      <c r="M96" s="16"/>
    </row>
    <row r="97" spans="1:13" ht="20.149999999999999" customHeight="1">
      <c r="A97" s="153" t="s">
        <v>257</v>
      </c>
      <c r="B97" s="153" t="s">
        <v>258</v>
      </c>
      <c r="C97" s="154" t="s">
        <v>259</v>
      </c>
      <c r="D97" s="147">
        <v>6</v>
      </c>
      <c r="E97" s="57"/>
      <c r="F97" s="43">
        <v>36</v>
      </c>
      <c r="G97" s="43">
        <f t="shared" si="0"/>
        <v>216</v>
      </c>
      <c r="L97" s="16"/>
      <c r="M97" s="16"/>
    </row>
    <row r="98" spans="1:13" ht="20.149999999999999" customHeight="1">
      <c r="A98" s="151" t="s">
        <v>260</v>
      </c>
      <c r="B98" s="151" t="s">
        <v>261</v>
      </c>
      <c r="C98" s="152" t="s">
        <v>262</v>
      </c>
      <c r="D98" s="147">
        <v>6</v>
      </c>
      <c r="E98" s="57"/>
      <c r="F98" s="43">
        <v>36</v>
      </c>
      <c r="G98" s="43">
        <f t="shared" si="0"/>
        <v>216</v>
      </c>
      <c r="L98" s="16"/>
      <c r="M98" s="16"/>
    </row>
    <row r="99" spans="1:13" ht="20.149999999999999" customHeight="1">
      <c r="A99" s="153" t="s">
        <v>263</v>
      </c>
      <c r="B99" s="153" t="s">
        <v>264</v>
      </c>
      <c r="C99" s="154" t="s">
        <v>265</v>
      </c>
      <c r="D99" s="147">
        <v>6</v>
      </c>
      <c r="E99" s="57"/>
      <c r="F99" s="43">
        <v>36</v>
      </c>
      <c r="G99" s="43">
        <f t="shared" si="0"/>
        <v>216</v>
      </c>
      <c r="L99" s="16"/>
      <c r="M99" s="16"/>
    </row>
    <row r="100" spans="1:13" ht="20.149999999999999" customHeight="1">
      <c r="A100" s="151" t="s">
        <v>266</v>
      </c>
      <c r="B100" s="151" t="s">
        <v>267</v>
      </c>
      <c r="C100" s="152" t="s">
        <v>268</v>
      </c>
      <c r="D100" s="147">
        <v>6</v>
      </c>
      <c r="E100" s="57"/>
      <c r="F100" s="43">
        <v>36</v>
      </c>
      <c r="G100" s="43">
        <f t="shared" si="0"/>
        <v>216</v>
      </c>
      <c r="L100" s="16"/>
      <c r="M100" s="16"/>
    </row>
    <row r="101" spans="1:13" ht="20.149999999999999" customHeight="1">
      <c r="A101" s="153" t="s">
        <v>269</v>
      </c>
      <c r="B101" s="153">
        <v>210937133</v>
      </c>
      <c r="C101" s="154" t="s">
        <v>270</v>
      </c>
      <c r="D101" s="147">
        <v>6</v>
      </c>
      <c r="E101" s="57"/>
      <c r="F101" s="43">
        <v>36</v>
      </c>
      <c r="G101" s="43">
        <f t="shared" si="0"/>
        <v>216</v>
      </c>
      <c r="L101" s="16"/>
      <c r="M101" s="16"/>
    </row>
    <row r="102" spans="1:13" ht="20.149999999999999" customHeight="1">
      <c r="A102" s="151" t="s">
        <v>271</v>
      </c>
      <c r="B102" s="151" t="s">
        <v>272</v>
      </c>
      <c r="C102" s="152" t="s">
        <v>273</v>
      </c>
      <c r="D102" s="147">
        <v>6</v>
      </c>
      <c r="E102" s="57"/>
      <c r="F102" s="43">
        <v>36</v>
      </c>
      <c r="G102" s="43">
        <f t="shared" si="0"/>
        <v>216</v>
      </c>
      <c r="L102" s="16"/>
      <c r="M102" s="16"/>
    </row>
    <row r="103" spans="1:13" ht="20.149999999999999" customHeight="1">
      <c r="A103" s="153" t="s">
        <v>274</v>
      </c>
      <c r="B103" s="153" t="s">
        <v>275</v>
      </c>
      <c r="C103" s="154" t="s">
        <v>276</v>
      </c>
      <c r="D103" s="147">
        <v>6</v>
      </c>
      <c r="E103" s="57"/>
      <c r="F103" s="43">
        <v>36</v>
      </c>
      <c r="G103" s="43">
        <f t="shared" si="0"/>
        <v>216</v>
      </c>
      <c r="L103" s="16"/>
      <c r="M103" s="16"/>
    </row>
    <row r="104" spans="1:13" ht="20.149999999999999" customHeight="1">
      <c r="A104" s="151" t="s">
        <v>277</v>
      </c>
      <c r="B104" s="151" t="s">
        <v>278</v>
      </c>
      <c r="C104" s="152" t="s">
        <v>279</v>
      </c>
      <c r="D104" s="147">
        <v>6</v>
      </c>
      <c r="E104" s="57"/>
      <c r="F104" s="43">
        <v>36</v>
      </c>
      <c r="G104" s="43"/>
      <c r="L104" s="16"/>
      <c r="M104" s="16"/>
    </row>
    <row r="105" spans="1:13" ht="20.149999999999999" customHeight="1">
      <c r="A105" s="153" t="s">
        <v>280</v>
      </c>
      <c r="B105" s="153" t="s">
        <v>281</v>
      </c>
      <c r="C105" s="154" t="s">
        <v>282</v>
      </c>
      <c r="D105" s="147">
        <v>2</v>
      </c>
      <c r="E105" s="57"/>
      <c r="F105" s="43">
        <v>36</v>
      </c>
      <c r="G105" s="43">
        <f t="shared" si="0"/>
        <v>72</v>
      </c>
      <c r="L105" s="16"/>
      <c r="M105" s="16"/>
    </row>
    <row r="106" spans="1:13" ht="20.149999999999999" customHeight="1">
      <c r="A106" s="153"/>
      <c r="B106" s="153"/>
      <c r="C106" s="154"/>
      <c r="D106" s="150">
        <v>146</v>
      </c>
      <c r="E106" s="57"/>
      <c r="F106" s="43"/>
      <c r="G106" s="43">
        <f t="shared" si="0"/>
        <v>0</v>
      </c>
      <c r="L106" s="16"/>
      <c r="M106" s="16"/>
    </row>
    <row r="107" spans="1:13" ht="20.149999999999999" customHeight="1">
      <c r="A107" s="153" t="s">
        <v>283</v>
      </c>
      <c r="B107" s="153" t="s">
        <v>284</v>
      </c>
      <c r="C107" s="154" t="s">
        <v>285</v>
      </c>
      <c r="D107" s="147">
        <v>2</v>
      </c>
      <c r="E107" s="57"/>
      <c r="F107" s="43">
        <v>30</v>
      </c>
      <c r="G107" s="43">
        <f t="shared" si="0"/>
        <v>60</v>
      </c>
      <c r="L107" s="16"/>
      <c r="M107" s="16"/>
    </row>
    <row r="108" spans="1:13" ht="20.149999999999999" customHeight="1">
      <c r="A108" s="151" t="s">
        <v>286</v>
      </c>
      <c r="B108" s="151" t="s">
        <v>287</v>
      </c>
      <c r="C108" s="152" t="s">
        <v>288</v>
      </c>
      <c r="D108" s="147">
        <v>2</v>
      </c>
      <c r="E108" s="57"/>
      <c r="F108" s="43">
        <v>30</v>
      </c>
      <c r="G108" s="43">
        <f t="shared" si="0"/>
        <v>60</v>
      </c>
      <c r="L108" s="16"/>
      <c r="M108" s="16"/>
    </row>
    <row r="109" spans="1:13" ht="20.149999999999999" customHeight="1">
      <c r="A109" s="151" t="s">
        <v>289</v>
      </c>
      <c r="B109" s="151" t="s">
        <v>290</v>
      </c>
      <c r="C109" s="152" t="s">
        <v>291</v>
      </c>
      <c r="D109" s="147">
        <v>2</v>
      </c>
      <c r="E109" s="57"/>
      <c r="F109" s="43">
        <v>30</v>
      </c>
      <c r="G109" s="43">
        <f t="shared" si="0"/>
        <v>60</v>
      </c>
      <c r="L109" s="16"/>
      <c r="M109" s="16"/>
    </row>
    <row r="110" spans="1:13" ht="20.149999999999999" customHeight="1">
      <c r="A110" s="151" t="s">
        <v>292</v>
      </c>
      <c r="B110" s="151" t="s">
        <v>293</v>
      </c>
      <c r="C110" s="152" t="s">
        <v>294</v>
      </c>
      <c r="D110" s="147">
        <v>2</v>
      </c>
      <c r="E110" s="57"/>
      <c r="F110" s="43">
        <v>30</v>
      </c>
      <c r="G110" s="43">
        <f t="shared" si="0"/>
        <v>60</v>
      </c>
      <c r="L110" s="16"/>
      <c r="M110" s="16"/>
    </row>
    <row r="111" spans="1:13" ht="20.149999999999999" customHeight="1">
      <c r="A111" s="153" t="s">
        <v>295</v>
      </c>
      <c r="B111" s="153" t="s">
        <v>296</v>
      </c>
      <c r="C111" s="154" t="s">
        <v>297</v>
      </c>
      <c r="D111" s="147">
        <v>2</v>
      </c>
      <c r="E111" s="57"/>
      <c r="F111" s="43">
        <v>30</v>
      </c>
      <c r="G111" s="43">
        <f t="shared" si="0"/>
        <v>60</v>
      </c>
      <c r="L111" s="16"/>
      <c r="M111" s="16"/>
    </row>
    <row r="112" spans="1:13" ht="20.149999999999999" customHeight="1">
      <c r="A112" s="151" t="s">
        <v>298</v>
      </c>
      <c r="B112" s="151" t="s">
        <v>296</v>
      </c>
      <c r="C112" s="152" t="s">
        <v>299</v>
      </c>
      <c r="D112" s="147">
        <v>2</v>
      </c>
      <c r="E112" s="57"/>
      <c r="F112" s="43">
        <v>30</v>
      </c>
      <c r="G112" s="43">
        <f t="shared" si="0"/>
        <v>60</v>
      </c>
      <c r="L112" s="16"/>
      <c r="M112" s="16"/>
    </row>
    <row r="113" spans="1:13" ht="20.149999999999999" customHeight="1">
      <c r="A113" s="153" t="s">
        <v>300</v>
      </c>
      <c r="B113" s="153" t="s">
        <v>301</v>
      </c>
      <c r="C113" s="154" t="s">
        <v>302</v>
      </c>
      <c r="D113" s="148">
        <v>2</v>
      </c>
      <c r="E113" s="57"/>
      <c r="F113" s="43">
        <v>30</v>
      </c>
      <c r="G113" s="43">
        <f t="shared" si="0"/>
        <v>60</v>
      </c>
      <c r="L113" s="16"/>
      <c r="M113" s="16"/>
    </row>
    <row r="114" spans="1:13" ht="20.149999999999999" customHeight="1">
      <c r="A114" s="151" t="s">
        <v>303</v>
      </c>
      <c r="B114" s="151">
        <v>210431270</v>
      </c>
      <c r="C114" s="152" t="s">
        <v>304</v>
      </c>
      <c r="D114" s="149">
        <v>2</v>
      </c>
      <c r="E114" s="57"/>
      <c r="F114" s="43">
        <v>30</v>
      </c>
      <c r="G114" s="43">
        <f t="shared" si="0"/>
        <v>60</v>
      </c>
      <c r="L114" s="16"/>
      <c r="M114" s="16"/>
    </row>
    <row r="115" spans="1:13" ht="20.149999999999999" customHeight="1">
      <c r="A115" s="153" t="s">
        <v>305</v>
      </c>
      <c r="B115" s="153" t="s">
        <v>306</v>
      </c>
      <c r="C115" s="154" t="s">
        <v>307</v>
      </c>
      <c r="D115" s="149">
        <v>4</v>
      </c>
      <c r="E115" s="57"/>
      <c r="F115" s="43">
        <v>30</v>
      </c>
      <c r="G115" s="43">
        <f t="shared" si="0"/>
        <v>120</v>
      </c>
      <c r="L115" s="16"/>
      <c r="M115" s="16"/>
    </row>
    <row r="116" spans="1:13" ht="20.149999999999999" customHeight="1">
      <c r="A116" s="175"/>
      <c r="B116" s="175"/>
      <c r="C116" s="173"/>
      <c r="D116" s="174">
        <v>20</v>
      </c>
      <c r="F116" s="179"/>
      <c r="G116" s="172"/>
    </row>
    <row r="117" spans="1:13" ht="20.149999999999999" customHeight="1">
      <c r="A117" s="180" t="s">
        <v>308</v>
      </c>
      <c r="B117" s="180" t="s">
        <v>309</v>
      </c>
      <c r="C117" s="181" t="s">
        <v>310</v>
      </c>
      <c r="D117" s="178">
        <v>4</v>
      </c>
      <c r="E117" s="176"/>
      <c r="F117" s="177">
        <v>36</v>
      </c>
      <c r="G117" s="144">
        <v>144</v>
      </c>
    </row>
    <row r="118" spans="1:13" s="145" customFormat="1" ht="20.149999999999999" customHeight="1">
      <c r="A118" s="183" t="s">
        <v>329</v>
      </c>
      <c r="B118" s="180" t="s">
        <v>330</v>
      </c>
      <c r="C118" s="182" t="s">
        <v>331</v>
      </c>
      <c r="D118" s="185">
        <v>1</v>
      </c>
      <c r="E118" s="176"/>
      <c r="F118" s="184">
        <v>720</v>
      </c>
      <c r="G118" s="184">
        <v>720</v>
      </c>
    </row>
    <row r="119" spans="1:13" ht="20.149999999999999" customHeight="1">
      <c r="A119" s="93"/>
      <c r="B119" s="49"/>
      <c r="C119" s="50"/>
      <c r="D119" s="51"/>
      <c r="F119" s="44" t="s">
        <v>33</v>
      </c>
      <c r="G119" s="45">
        <f>SUM(G23:G117)</f>
        <v>14796.480000000003</v>
      </c>
    </row>
    <row r="120" spans="1:13" s="145" customFormat="1" ht="20.149999999999999" customHeight="1">
      <c r="B120" s="49"/>
      <c r="C120" s="50"/>
      <c r="D120" s="51"/>
      <c r="E120" s="134"/>
      <c r="F120" s="44" t="s">
        <v>34</v>
      </c>
      <c r="G120" s="45">
        <f>G119*0.12</f>
        <v>1775.5776000000003</v>
      </c>
    </row>
    <row r="121" spans="1:13" s="145" customFormat="1" ht="20.149999999999999" customHeight="1">
      <c r="B121" s="49"/>
      <c r="C121" s="50"/>
      <c r="D121" s="51"/>
      <c r="E121" s="134"/>
      <c r="F121" s="44" t="s">
        <v>35</v>
      </c>
      <c r="G121" s="45">
        <f>SUM(G119:G120)</f>
        <v>16572.057600000004</v>
      </c>
    </row>
    <row r="122" spans="1:13" s="145" customFormat="1" ht="20.149999999999999" customHeight="1">
      <c r="B122" s="49"/>
      <c r="C122" s="50"/>
      <c r="D122" s="51"/>
      <c r="E122" s="134"/>
      <c r="F122" s="112"/>
      <c r="G122" s="157"/>
    </row>
    <row r="123" spans="1:13" ht="20.149999999999999" customHeight="1">
      <c r="A123" s="93"/>
      <c r="B123" s="52"/>
      <c r="C123" s="50"/>
      <c r="D123" s="94"/>
    </row>
    <row r="124" spans="1:13" ht="20.149999999999999" customHeight="1">
      <c r="A124" s="93"/>
      <c r="B124" s="159"/>
      <c r="C124" s="89" t="s">
        <v>64</v>
      </c>
      <c r="D124" s="54"/>
    </row>
    <row r="125" spans="1:13" ht="20.149999999999999" customHeight="1">
      <c r="A125" s="93"/>
      <c r="B125" s="158" t="s">
        <v>65</v>
      </c>
      <c r="C125" s="89" t="s">
        <v>66</v>
      </c>
      <c r="D125" s="112"/>
      <c r="E125" s="157"/>
      <c r="F125" s="112"/>
      <c r="G125" s="157"/>
    </row>
    <row r="126" spans="1:13" ht="20.149999999999999" customHeight="1">
      <c r="A126" s="93"/>
      <c r="B126" s="160"/>
      <c r="C126" s="132" t="s">
        <v>45</v>
      </c>
      <c r="D126" s="112"/>
      <c r="E126" s="157"/>
      <c r="F126" s="112"/>
      <c r="G126" s="157"/>
    </row>
    <row r="127" spans="1:13" ht="20.149999999999999" customHeight="1">
      <c r="A127" s="93"/>
      <c r="B127" s="161">
        <v>1</v>
      </c>
      <c r="C127" s="86" t="s">
        <v>67</v>
      </c>
      <c r="D127" s="112"/>
      <c r="E127" s="157"/>
      <c r="F127" s="112"/>
      <c r="G127" s="157"/>
    </row>
    <row r="128" spans="1:13" ht="20.149999999999999" customHeight="1">
      <c r="A128" s="93"/>
      <c r="B128" s="90">
        <v>2</v>
      </c>
      <c r="C128" s="162" t="s">
        <v>68</v>
      </c>
      <c r="D128" s="54"/>
    </row>
    <row r="129" spans="1:4" ht="20.149999999999999" customHeight="1">
      <c r="A129" s="93"/>
      <c r="B129" s="90">
        <v>2</v>
      </c>
      <c r="C129" s="86" t="s">
        <v>69</v>
      </c>
      <c r="D129" s="54"/>
    </row>
    <row r="130" spans="1:4" ht="20.149999999999999" customHeight="1">
      <c r="A130" s="93"/>
      <c r="B130" s="90">
        <v>1</v>
      </c>
      <c r="C130" s="86" t="s">
        <v>70</v>
      </c>
      <c r="D130" s="54"/>
    </row>
    <row r="131" spans="1:4" ht="20.149999999999999" customHeight="1">
      <c r="A131" s="93"/>
      <c r="B131" s="90">
        <v>1</v>
      </c>
      <c r="C131" s="86" t="s">
        <v>71</v>
      </c>
      <c r="D131" s="54"/>
    </row>
    <row r="132" spans="1:4" ht="20.149999999999999" customHeight="1">
      <c r="A132" s="93"/>
      <c r="B132" s="90">
        <v>2</v>
      </c>
      <c r="C132" s="86" t="s">
        <v>72</v>
      </c>
      <c r="D132" s="54"/>
    </row>
    <row r="133" spans="1:4" ht="20.149999999999999" customHeight="1">
      <c r="B133" s="90">
        <v>2</v>
      </c>
      <c r="C133" s="86" t="s">
        <v>49</v>
      </c>
      <c r="D133" s="54"/>
    </row>
    <row r="134" spans="1:4" ht="20.149999999999999" customHeight="1">
      <c r="B134" s="90">
        <v>1</v>
      </c>
      <c r="C134" s="86" t="s">
        <v>73</v>
      </c>
      <c r="D134" s="54"/>
    </row>
    <row r="135" spans="1:4" ht="20.149999999999999" customHeight="1">
      <c r="B135" s="90">
        <v>1</v>
      </c>
      <c r="C135" s="86" t="s">
        <v>74</v>
      </c>
      <c r="D135" s="54"/>
    </row>
    <row r="136" spans="1:4" ht="20.149999999999999" customHeight="1">
      <c r="B136" s="90">
        <v>1</v>
      </c>
      <c r="C136" s="86" t="s">
        <v>75</v>
      </c>
      <c r="D136" s="54"/>
    </row>
    <row r="137" spans="1:4" ht="20.149999999999999" customHeight="1">
      <c r="B137" s="90">
        <v>2</v>
      </c>
      <c r="C137" s="86" t="s">
        <v>76</v>
      </c>
      <c r="D137" s="54"/>
    </row>
    <row r="138" spans="1:4" ht="20.149999999999999" customHeight="1">
      <c r="B138" s="90">
        <v>2</v>
      </c>
      <c r="C138" s="86" t="s">
        <v>50</v>
      </c>
      <c r="D138" s="54"/>
    </row>
    <row r="139" spans="1:4" ht="20.149999999999999" customHeight="1">
      <c r="B139" s="90">
        <v>1</v>
      </c>
      <c r="C139" s="86" t="s">
        <v>77</v>
      </c>
      <c r="D139" s="54"/>
    </row>
    <row r="140" spans="1:4" ht="20.149999999999999" customHeight="1">
      <c r="B140" s="90">
        <v>1</v>
      </c>
      <c r="C140" s="86" t="s">
        <v>78</v>
      </c>
      <c r="D140" s="54"/>
    </row>
    <row r="141" spans="1:4" ht="20.149999999999999" customHeight="1">
      <c r="B141" s="90">
        <v>2</v>
      </c>
      <c r="C141" s="86" t="s">
        <v>79</v>
      </c>
      <c r="D141" s="54"/>
    </row>
    <row r="142" spans="1:4" ht="20.149999999999999" customHeight="1">
      <c r="B142" s="90"/>
      <c r="C142" s="86" t="s">
        <v>48</v>
      </c>
      <c r="D142" s="54"/>
    </row>
    <row r="143" spans="1:4" ht="20.149999999999999" customHeight="1">
      <c r="B143" s="95">
        <v>22</v>
      </c>
      <c r="C143" s="86"/>
      <c r="D143" s="54"/>
    </row>
    <row r="144" spans="1:4" ht="20.149999999999999" customHeight="1">
      <c r="B144" s="95"/>
      <c r="C144" s="95" t="s">
        <v>80</v>
      </c>
      <c r="D144" s="54"/>
    </row>
    <row r="145" spans="2:4" ht="20.149999999999999" customHeight="1">
      <c r="B145" s="90">
        <v>2</v>
      </c>
      <c r="C145" s="86" t="s">
        <v>81</v>
      </c>
      <c r="D145" s="54"/>
    </row>
    <row r="146" spans="2:4" ht="20.149999999999999" customHeight="1">
      <c r="B146" s="90">
        <v>2</v>
      </c>
      <c r="C146" s="86" t="s">
        <v>82</v>
      </c>
      <c r="D146" s="54"/>
    </row>
    <row r="147" spans="2:4" ht="20.149999999999999" customHeight="1">
      <c r="B147" s="90">
        <v>1</v>
      </c>
      <c r="C147" s="86" t="s">
        <v>83</v>
      </c>
      <c r="D147" s="54"/>
    </row>
    <row r="148" spans="2:4" ht="20.149999999999999" customHeight="1">
      <c r="B148" s="90">
        <v>2</v>
      </c>
      <c r="C148" s="86" t="s">
        <v>84</v>
      </c>
      <c r="D148" s="53"/>
    </row>
    <row r="149" spans="2:4" ht="20.149999999999999" customHeight="1">
      <c r="B149" s="90">
        <v>1</v>
      </c>
      <c r="C149" s="86" t="s">
        <v>85</v>
      </c>
      <c r="D149" s="53"/>
    </row>
    <row r="150" spans="2:4" ht="20.149999999999999" customHeight="1">
      <c r="B150" s="90">
        <v>1</v>
      </c>
      <c r="C150" s="86" t="s">
        <v>86</v>
      </c>
      <c r="D150" s="53"/>
    </row>
    <row r="151" spans="2:4" ht="20.149999999999999" customHeight="1">
      <c r="B151" s="85">
        <v>1</v>
      </c>
      <c r="C151" s="86" t="s">
        <v>87</v>
      </c>
      <c r="D151" s="53"/>
    </row>
    <row r="152" spans="2:4" ht="20.149999999999999" customHeight="1">
      <c r="B152" s="85">
        <v>1</v>
      </c>
      <c r="C152" s="86" t="s">
        <v>88</v>
      </c>
      <c r="D152" s="53"/>
    </row>
    <row r="153" spans="2:4" ht="20.149999999999999" customHeight="1">
      <c r="B153" s="85">
        <v>1</v>
      </c>
      <c r="C153" s="86" t="s">
        <v>89</v>
      </c>
      <c r="D153" s="53"/>
    </row>
    <row r="154" spans="2:4" ht="20.149999999999999" customHeight="1">
      <c r="B154" s="85">
        <v>1</v>
      </c>
      <c r="C154" s="86" t="s">
        <v>90</v>
      </c>
      <c r="D154" s="53"/>
    </row>
    <row r="155" spans="2:4" ht="20.149999999999999" customHeight="1">
      <c r="B155" s="85">
        <v>2</v>
      </c>
      <c r="C155" s="86" t="s">
        <v>91</v>
      </c>
      <c r="D155" s="53"/>
    </row>
    <row r="156" spans="2:4" ht="20.149999999999999" customHeight="1">
      <c r="B156" s="85">
        <v>4</v>
      </c>
      <c r="C156" s="86" t="s">
        <v>92</v>
      </c>
      <c r="D156" s="53"/>
    </row>
    <row r="157" spans="2:4" ht="20.149999999999999" customHeight="1">
      <c r="B157" s="85">
        <v>1</v>
      </c>
      <c r="C157" s="86" t="s">
        <v>93</v>
      </c>
      <c r="D157" s="53"/>
    </row>
    <row r="158" spans="2:4" ht="20.149999999999999" customHeight="1">
      <c r="B158" s="85">
        <v>2</v>
      </c>
      <c r="C158" s="86" t="s">
        <v>94</v>
      </c>
      <c r="D158" s="53"/>
    </row>
    <row r="159" spans="2:4" ht="20.149999999999999" customHeight="1">
      <c r="B159" s="85">
        <v>1</v>
      </c>
      <c r="C159" s="86" t="s">
        <v>47</v>
      </c>
      <c r="D159" s="53"/>
    </row>
    <row r="160" spans="2:4" ht="20.149999999999999" customHeight="1">
      <c r="B160" s="85">
        <v>1</v>
      </c>
      <c r="C160" s="86" t="s">
        <v>95</v>
      </c>
      <c r="D160" s="53"/>
    </row>
    <row r="161" spans="2:5" ht="20.149999999999999" customHeight="1">
      <c r="B161" s="85">
        <v>1</v>
      </c>
      <c r="C161" s="86" t="s">
        <v>96</v>
      </c>
      <c r="D161" s="53"/>
    </row>
    <row r="162" spans="2:5" ht="20.149999999999999" customHeight="1">
      <c r="B162" s="87">
        <v>25</v>
      </c>
      <c r="C162" s="86"/>
      <c r="D162" s="53"/>
    </row>
    <row r="163" spans="2:5" ht="20.149999999999999" customHeight="1">
      <c r="B163" s="87"/>
      <c r="C163" s="87" t="s">
        <v>39</v>
      </c>
      <c r="D163" s="53"/>
    </row>
    <row r="164" spans="2:5" ht="20.149999999999999" customHeight="1">
      <c r="B164" s="85">
        <v>2</v>
      </c>
      <c r="C164" s="86" t="s">
        <v>97</v>
      </c>
      <c r="D164" s="53"/>
    </row>
    <row r="165" spans="2:5" ht="20.149999999999999" customHeight="1">
      <c r="B165" s="85">
        <v>1</v>
      </c>
      <c r="C165" s="86" t="s">
        <v>98</v>
      </c>
      <c r="D165" s="53"/>
    </row>
    <row r="166" spans="2:5" ht="20.149999999999999" customHeight="1">
      <c r="B166" s="85">
        <v>1</v>
      </c>
      <c r="C166" s="86" t="s">
        <v>99</v>
      </c>
      <c r="D166" s="53"/>
    </row>
    <row r="167" spans="2:5" ht="20.149999999999999" customHeight="1">
      <c r="B167" s="85">
        <v>1</v>
      </c>
      <c r="C167" s="86" t="s">
        <v>100</v>
      </c>
      <c r="D167" s="53"/>
    </row>
    <row r="168" spans="2:5" ht="20.149999999999999" customHeight="1">
      <c r="B168" s="85">
        <v>2</v>
      </c>
      <c r="C168" s="86" t="s">
        <v>101</v>
      </c>
      <c r="D168" s="53"/>
    </row>
    <row r="169" spans="2:5" ht="20.149999999999999" customHeight="1">
      <c r="B169" s="85">
        <v>2</v>
      </c>
      <c r="C169" s="88" t="s">
        <v>102</v>
      </c>
      <c r="D169" s="53"/>
    </row>
    <row r="170" spans="2:5" ht="20.149999999999999" customHeight="1">
      <c r="B170" s="85">
        <v>2</v>
      </c>
      <c r="C170" s="86" t="s">
        <v>103</v>
      </c>
      <c r="D170" s="53"/>
    </row>
    <row r="171" spans="2:5" ht="20.149999999999999" customHeight="1">
      <c r="B171" s="85">
        <v>1</v>
      </c>
      <c r="C171" s="88" t="s">
        <v>104</v>
      </c>
      <c r="D171" s="53"/>
    </row>
    <row r="172" spans="2:5" ht="20.149999999999999" customHeight="1">
      <c r="B172" s="85">
        <v>1</v>
      </c>
      <c r="C172" s="86" t="s">
        <v>105</v>
      </c>
      <c r="D172" s="20"/>
      <c r="E172" s="6"/>
    </row>
    <row r="173" spans="2:5" ht="20.149999999999999" customHeight="1">
      <c r="B173" s="85">
        <v>1</v>
      </c>
      <c r="C173" s="86" t="s">
        <v>46</v>
      </c>
    </row>
    <row r="174" spans="2:5" ht="20.149999999999999" customHeight="1">
      <c r="B174" s="87">
        <v>14</v>
      </c>
      <c r="C174" s="86"/>
    </row>
    <row r="175" spans="2:5" s="83" customFormat="1" ht="20.149999999999999" customHeight="1">
      <c r="B175" s="82"/>
      <c r="C175" s="81"/>
      <c r="D175" s="84"/>
      <c r="E175" s="84"/>
    </row>
    <row r="176" spans="2:5" s="83" customFormat="1" ht="20.149999999999999" customHeight="1">
      <c r="B176" s="95">
        <v>1</v>
      </c>
      <c r="C176" s="86" t="s">
        <v>314</v>
      </c>
      <c r="D176" s="84"/>
      <c r="E176" s="84"/>
    </row>
    <row r="177" spans="2:5" s="83" customFormat="1" ht="20.149999999999999" customHeight="1">
      <c r="B177" s="82"/>
      <c r="C177" s="81"/>
      <c r="D177" s="84"/>
      <c r="E177" s="84"/>
    </row>
    <row r="178" spans="2:5" s="83" customFormat="1" ht="20.149999999999999" customHeight="1">
      <c r="B178" s="169">
        <v>1</v>
      </c>
      <c r="C178" s="163" t="s">
        <v>327</v>
      </c>
      <c r="D178" s="166"/>
      <c r="E178" s="84"/>
    </row>
    <row r="179" spans="2:5" s="83" customFormat="1" ht="20.149999999999999" customHeight="1">
      <c r="B179" s="169">
        <v>6</v>
      </c>
      <c r="C179" s="163" t="s">
        <v>60</v>
      </c>
      <c r="D179" s="166"/>
      <c r="E179" s="84"/>
    </row>
    <row r="180" spans="2:5" s="83" customFormat="1" ht="20.149999999999999" customHeight="1">
      <c r="B180" s="169">
        <v>1</v>
      </c>
      <c r="C180" s="163" t="s">
        <v>61</v>
      </c>
      <c r="D180" s="166"/>
      <c r="E180" s="84"/>
    </row>
    <row r="181" spans="2:5" s="83" customFormat="1" ht="20.149999999999999" customHeight="1">
      <c r="B181" s="169">
        <v>1</v>
      </c>
      <c r="C181" s="163" t="s">
        <v>311</v>
      </c>
      <c r="D181" s="166"/>
      <c r="E181" s="84"/>
    </row>
    <row r="182" spans="2:5" s="83" customFormat="1" ht="20.149999999999999" customHeight="1">
      <c r="B182" s="169">
        <v>1</v>
      </c>
      <c r="C182" s="163" t="s">
        <v>312</v>
      </c>
      <c r="D182" s="166"/>
      <c r="E182" s="84"/>
    </row>
    <row r="183" spans="2:5" s="83" customFormat="1" ht="20.149999999999999" customHeight="1">
      <c r="B183" s="169">
        <v>2</v>
      </c>
      <c r="C183" s="163" t="s">
        <v>328</v>
      </c>
      <c r="D183" s="166"/>
      <c r="E183" s="84"/>
    </row>
    <row r="184" spans="2:5" s="83" customFormat="1" ht="20.149999999999999" customHeight="1">
      <c r="B184" s="170">
        <v>1</v>
      </c>
      <c r="C184" s="164" t="s">
        <v>313</v>
      </c>
      <c r="D184" s="167"/>
      <c r="E184" s="84"/>
    </row>
    <row r="185" spans="2:5" s="83" customFormat="1" ht="20.149999999999999" customHeight="1">
      <c r="B185" s="171">
        <v>13</v>
      </c>
      <c r="C185" s="165"/>
      <c r="D185" s="168"/>
      <c r="E185" s="84"/>
    </row>
    <row r="186" spans="2:5" s="83" customFormat="1" ht="20.149999999999999" customHeight="1">
      <c r="B186" s="82"/>
      <c r="C186" s="81"/>
      <c r="D186" s="84"/>
      <c r="E186" s="84"/>
    </row>
    <row r="187" spans="2:5" s="83" customFormat="1" ht="20.149999999999999" customHeight="1">
      <c r="B187" s="82"/>
      <c r="C187" s="81"/>
      <c r="D187" s="84"/>
      <c r="E187" s="84"/>
    </row>
    <row r="188" spans="2:5" ht="20.149999999999999" customHeight="1">
      <c r="B188" s="39"/>
      <c r="C188" s="40"/>
    </row>
    <row r="189" spans="2:5" ht="20.149999999999999" customHeight="1">
      <c r="B189" s="39"/>
      <c r="C189" s="56" t="s">
        <v>40</v>
      </c>
    </row>
    <row r="190" spans="2:5" ht="20.149999999999999" customHeight="1">
      <c r="B190" s="39"/>
      <c r="C190" s="56" t="s">
        <v>41</v>
      </c>
    </row>
    <row r="191" spans="2:5" ht="20.149999999999999" customHeight="1">
      <c r="B191" s="39"/>
      <c r="C191" s="40"/>
    </row>
    <row r="192" spans="2:5" ht="20.149999999999999" customHeight="1">
      <c r="B192" s="39"/>
      <c r="C192" s="55" t="s">
        <v>42</v>
      </c>
    </row>
    <row r="193" spans="1:3" ht="20.149999999999999" customHeight="1">
      <c r="B193" s="39"/>
      <c r="C193" s="55" t="s">
        <v>43</v>
      </c>
    </row>
    <row r="194" spans="1:3" ht="20.149999999999999" customHeight="1">
      <c r="C194" s="55" t="s">
        <v>44</v>
      </c>
    </row>
    <row r="197" spans="1:3" ht="20.149999999999999" customHeight="1" thickBot="1">
      <c r="A197" s="24" t="s">
        <v>15</v>
      </c>
      <c r="B197" s="39"/>
      <c r="C197" s="41"/>
    </row>
    <row r="198" spans="1:3" ht="20.149999999999999" customHeight="1">
      <c r="A198" s="24"/>
      <c r="B198" s="39"/>
      <c r="C198" s="40"/>
    </row>
    <row r="199" spans="1:3" ht="20.149999999999999" customHeight="1">
      <c r="A199" s="24"/>
      <c r="B199" s="23"/>
      <c r="C199" s="23"/>
    </row>
    <row r="200" spans="1:3" ht="20.149999999999999" customHeight="1" thickBot="1">
      <c r="A200" s="24" t="s">
        <v>16</v>
      </c>
      <c r="B200" s="23"/>
      <c r="C200" s="25"/>
    </row>
    <row r="201" spans="1:3" ht="20.149999999999999" customHeight="1">
      <c r="A201" s="24"/>
      <c r="B201" s="23"/>
      <c r="C201" s="23"/>
    </row>
    <row r="202" spans="1:3" ht="20.149999999999999" customHeight="1">
      <c r="A202" s="24"/>
    </row>
    <row r="203" spans="1:3" ht="20.149999999999999" customHeight="1" thickBot="1">
      <c r="A203" s="24" t="s">
        <v>17</v>
      </c>
      <c r="C203" s="27"/>
    </row>
    <row r="204" spans="1:3" ht="20.149999999999999" customHeight="1">
      <c r="A204" s="24"/>
    </row>
    <row r="205" spans="1:3" ht="20.149999999999999" customHeight="1">
      <c r="A205" s="24"/>
    </row>
    <row r="206" spans="1:3" ht="20.149999999999999" customHeight="1" thickBot="1">
      <c r="A206" s="24" t="s">
        <v>18</v>
      </c>
      <c r="C206" s="27"/>
    </row>
    <row r="207" spans="1:3" ht="20.149999999999999" customHeight="1">
      <c r="A207" s="24"/>
    </row>
    <row r="208" spans="1:3" ht="20.149999999999999" customHeight="1">
      <c r="A208" s="24"/>
    </row>
    <row r="209" spans="1:4" ht="20.149999999999999" customHeight="1" thickBot="1">
      <c r="A209" s="24" t="s">
        <v>19</v>
      </c>
      <c r="C209" s="27"/>
    </row>
    <row r="213" spans="1:4" ht="20.149999999999999" customHeight="1">
      <c r="B213" s="6"/>
      <c r="C213" s="6"/>
      <c r="D213" s="6"/>
    </row>
    <row r="214" spans="1:4" ht="20.149999999999999" customHeight="1">
      <c r="B214" s="6"/>
      <c r="C214" s="6"/>
      <c r="D214" s="6"/>
    </row>
    <row r="215" spans="1:4" ht="20.149999999999999" customHeight="1">
      <c r="B215" s="6"/>
      <c r="C215" s="6"/>
      <c r="D215" s="6"/>
    </row>
    <row r="216" spans="1:4" ht="20.149999999999999" customHeight="1">
      <c r="B216" s="6"/>
      <c r="C216" s="6"/>
      <c r="D216" s="6"/>
    </row>
    <row r="217" spans="1:4" ht="20.149999999999999" customHeight="1">
      <c r="B217" s="6"/>
      <c r="C217" s="6"/>
      <c r="D217" s="6"/>
    </row>
    <row r="218" spans="1:4" ht="20.149999999999999" customHeight="1">
      <c r="B218" s="6"/>
      <c r="C218" s="6"/>
      <c r="D218" s="6"/>
    </row>
    <row r="219" spans="1:4" ht="20.149999999999999" customHeight="1">
      <c r="B219" s="6"/>
      <c r="C219" s="6"/>
      <c r="D219" s="6"/>
    </row>
    <row r="220" spans="1:4" ht="20.149999999999999" customHeight="1">
      <c r="B220" s="6"/>
      <c r="C220" s="6"/>
      <c r="D220" s="6"/>
    </row>
    <row r="221" spans="1:4" ht="20.149999999999999" customHeight="1">
      <c r="B221" s="6"/>
      <c r="C221" s="6"/>
      <c r="D221" s="6"/>
    </row>
    <row r="222" spans="1:4" ht="20.149999999999999" customHeight="1">
      <c r="B222" s="6"/>
      <c r="C222" s="6"/>
      <c r="D222" s="6"/>
    </row>
    <row r="223" spans="1:4" ht="20.149999999999999" customHeight="1">
      <c r="B223" s="6"/>
      <c r="C223" s="6"/>
      <c r="D223" s="6"/>
    </row>
    <row r="224" spans="1:4" ht="20.149999999999999" customHeight="1">
      <c r="B224" s="6"/>
      <c r="C224" s="6"/>
      <c r="D224" s="6"/>
    </row>
    <row r="225" spans="2:4" ht="20.149999999999999" customHeight="1">
      <c r="B225" s="6"/>
      <c r="C225" s="6"/>
      <c r="D225" s="6"/>
    </row>
    <row r="226" spans="2:4" ht="20.149999999999999" customHeight="1">
      <c r="B226" s="6"/>
      <c r="C226" s="6"/>
      <c r="D226" s="6"/>
    </row>
    <row r="227" spans="2:4" ht="20.149999999999999" customHeight="1">
      <c r="B227" s="6"/>
      <c r="C227" s="6"/>
      <c r="D227" s="6"/>
    </row>
    <row r="228" spans="2:4" ht="20.149999999999999" customHeight="1">
      <c r="B228" s="6"/>
      <c r="C228" s="6"/>
      <c r="D228" s="6"/>
    </row>
    <row r="229" spans="2:4" ht="20.149999999999999" customHeight="1">
      <c r="B229" s="6"/>
      <c r="C229" s="6"/>
      <c r="D229" s="6"/>
    </row>
    <row r="230" spans="2:4" ht="20.149999999999999" customHeight="1">
      <c r="B230" s="6"/>
      <c r="C230" s="6"/>
      <c r="D230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view="pageBreakPreview" topLeftCell="A4" zoomScale="60" zoomScaleNormal="100" workbookViewId="0">
      <selection activeCell="E37" sqref="E37"/>
    </sheetView>
  </sheetViews>
  <sheetFormatPr baseColWidth="10" defaultColWidth="11.453125" defaultRowHeight="20.149999999999999" customHeight="1"/>
  <cols>
    <col min="1" max="1" width="22.453125" style="6" customWidth="1"/>
    <col min="2" max="2" width="25.26953125" style="26" customWidth="1"/>
    <col min="3" max="3" width="64" style="22" customWidth="1"/>
    <col min="4" max="4" width="18.81640625" style="22" customWidth="1"/>
    <col min="5" max="5" width="24.453125" style="22" customWidth="1"/>
    <col min="6" max="6" width="16.26953125" style="6" customWidth="1"/>
    <col min="7" max="7" width="19" style="6" customWidth="1"/>
    <col min="8" max="8" width="21.54296875" style="6" customWidth="1"/>
    <col min="9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customFormat="1" ht="15" thickBot="1">
      <c r="A1" s="29"/>
      <c r="B1" s="30"/>
      <c r="C1" s="106" t="s">
        <v>25</v>
      </c>
      <c r="D1" s="102" t="s">
        <v>24</v>
      </c>
      <c r="E1" s="103"/>
      <c r="F1" s="1"/>
      <c r="G1" s="1"/>
      <c r="H1" s="1"/>
      <c r="I1" s="1"/>
      <c r="J1" s="2"/>
      <c r="K1" s="3"/>
    </row>
    <row r="2" spans="1:14" customFormat="1" ht="23.5" thickBot="1">
      <c r="A2" s="35"/>
      <c r="B2" s="36"/>
      <c r="C2" s="107"/>
      <c r="D2" s="38" t="s">
        <v>27</v>
      </c>
      <c r="E2" s="37"/>
      <c r="F2" s="4"/>
      <c r="G2" s="4"/>
      <c r="H2" s="4"/>
      <c r="I2" s="4"/>
      <c r="J2" s="4"/>
      <c r="K2" s="4"/>
      <c r="L2" s="101"/>
      <c r="M2" s="101"/>
      <c r="N2" s="6"/>
    </row>
    <row r="3" spans="1:14" ht="16" thickBot="1">
      <c r="A3" s="35"/>
      <c r="B3" s="36"/>
      <c r="C3" s="104" t="s">
        <v>26</v>
      </c>
      <c r="D3" s="108" t="s">
        <v>28</v>
      </c>
      <c r="E3" s="109"/>
      <c r="L3" s="101"/>
      <c r="M3" s="101"/>
    </row>
    <row r="4" spans="1:14" ht="18.5" thickBot="1">
      <c r="A4" s="31"/>
      <c r="B4" s="32"/>
      <c r="C4" s="105"/>
      <c r="D4" s="110" t="s">
        <v>29</v>
      </c>
      <c r="E4" s="111"/>
      <c r="L4" s="5"/>
      <c r="M4" s="5"/>
    </row>
    <row r="5" spans="1:14" ht="15.5">
      <c r="A5" s="10"/>
      <c r="B5" s="10"/>
      <c r="C5" s="10"/>
      <c r="D5" s="10"/>
      <c r="E5" s="10"/>
      <c r="L5" s="5"/>
      <c r="M5" s="5"/>
    </row>
    <row r="6" spans="1:14" ht="15.5">
      <c r="A6" s="8" t="s">
        <v>0</v>
      </c>
      <c r="B6" s="8"/>
      <c r="C6" s="9">
        <f ca="1">NOW()</f>
        <v>45337.679764351851</v>
      </c>
      <c r="D6" s="8" t="s">
        <v>1</v>
      </c>
      <c r="E6" s="34">
        <v>20240100086</v>
      </c>
      <c r="L6" s="5"/>
      <c r="M6" s="5"/>
    </row>
    <row r="7" spans="1:14" ht="16" thickBot="1">
      <c r="A7" s="10"/>
      <c r="B7" s="10"/>
      <c r="C7" s="10"/>
      <c r="D7" s="10"/>
      <c r="E7" s="10"/>
      <c r="L7" s="5"/>
      <c r="M7" s="5"/>
    </row>
    <row r="8" spans="1:14" ht="16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" thickBot="1">
      <c r="A9" s="10"/>
      <c r="B9" s="10"/>
      <c r="C9" s="10"/>
      <c r="D9" s="10"/>
      <c r="E9" s="10"/>
      <c r="L9" s="5"/>
      <c r="M9" s="5"/>
    </row>
    <row r="10" spans="1:14" ht="16" thickBot="1">
      <c r="A10" s="99" t="s">
        <v>22</v>
      </c>
      <c r="B10" s="100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" thickBot="1">
      <c r="A11" s="10"/>
      <c r="B11" s="10"/>
      <c r="C11" s="10"/>
      <c r="D11" s="10"/>
      <c r="E11" s="10"/>
      <c r="L11" s="59"/>
      <c r="M11" s="59"/>
    </row>
    <row r="12" spans="1:14" ht="31.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59"/>
      <c r="M12" s="59"/>
    </row>
    <row r="13" spans="1:14" ht="15.5">
      <c r="A13" s="10"/>
      <c r="B13" s="10"/>
      <c r="C13" s="10"/>
      <c r="D13" s="10"/>
      <c r="E13" s="10"/>
      <c r="L13" s="60"/>
      <c r="M13" s="60"/>
    </row>
    <row r="14" spans="1:14" ht="15.5">
      <c r="A14" s="8" t="s">
        <v>6</v>
      </c>
      <c r="B14" s="8"/>
      <c r="C14" s="9">
        <v>45310</v>
      </c>
      <c r="D14" s="12" t="s">
        <v>7</v>
      </c>
      <c r="E14" s="13" t="s">
        <v>62</v>
      </c>
      <c r="L14" s="60"/>
      <c r="M14" s="60"/>
    </row>
    <row r="15" spans="1:14" ht="15.5">
      <c r="A15" s="10"/>
      <c r="B15" s="10"/>
      <c r="C15" s="10"/>
      <c r="D15" s="10"/>
      <c r="E15" s="10"/>
      <c r="L15" s="60"/>
      <c r="M15" s="60"/>
    </row>
    <row r="16" spans="1:14" ht="15.5">
      <c r="A16" s="8" t="s">
        <v>8</v>
      </c>
      <c r="B16" s="8"/>
      <c r="C16" s="11" t="s">
        <v>59</v>
      </c>
      <c r="D16" s="14"/>
      <c r="E16" s="15"/>
      <c r="L16" s="60"/>
      <c r="M16" s="60"/>
    </row>
    <row r="17" spans="1:13" ht="15.5">
      <c r="A17" s="10"/>
      <c r="B17" s="10"/>
      <c r="C17" s="10"/>
      <c r="D17" s="10"/>
      <c r="E17" s="10"/>
      <c r="L17" s="16"/>
      <c r="M17" s="16"/>
    </row>
    <row r="18" spans="1:13" ht="15.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5">
      <c r="A19" s="10"/>
      <c r="B19" s="10"/>
      <c r="C19" s="10"/>
      <c r="D19" s="10"/>
      <c r="E19" s="10"/>
      <c r="L19" s="16"/>
      <c r="M19" s="16"/>
    </row>
    <row r="20" spans="1:13" ht="15.5">
      <c r="A20" s="8" t="s">
        <v>21</v>
      </c>
      <c r="B20" s="8"/>
      <c r="C20" s="28"/>
      <c r="D20" s="17"/>
      <c r="E20" s="18"/>
      <c r="L20" s="16"/>
      <c r="M20" s="16"/>
    </row>
    <row r="21" spans="1:13" ht="20.149999999999999" customHeight="1">
      <c r="A21" s="19"/>
      <c r="B21" s="20"/>
      <c r="C21" s="19"/>
      <c r="D21" s="19"/>
      <c r="E21" s="19"/>
      <c r="L21" s="16"/>
      <c r="M21" s="16"/>
    </row>
    <row r="22" spans="1:13" ht="31">
      <c r="A22" s="61" t="s">
        <v>10</v>
      </c>
      <c r="B22" s="21" t="s">
        <v>11</v>
      </c>
      <c r="C22" s="21" t="s">
        <v>12</v>
      </c>
      <c r="D22" s="21" t="s">
        <v>13</v>
      </c>
      <c r="E22" s="61" t="s">
        <v>51</v>
      </c>
      <c r="F22" s="62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57" t="s">
        <v>52</v>
      </c>
      <c r="B23" s="64" t="s">
        <v>53</v>
      </c>
      <c r="C23" s="65">
        <v>1</v>
      </c>
      <c r="D23" s="66">
        <v>46159</v>
      </c>
      <c r="E23" s="57"/>
      <c r="F23" s="67">
        <v>720</v>
      </c>
      <c r="G23" s="68">
        <f>F23*C23</f>
        <v>720</v>
      </c>
      <c r="K23" s="16"/>
      <c r="L23" s="16"/>
    </row>
    <row r="24" spans="1:13" ht="19.5" customHeight="1">
      <c r="A24" s="63" t="s">
        <v>54</v>
      </c>
      <c r="B24" s="58" t="s">
        <v>63</v>
      </c>
      <c r="C24" s="64" t="s">
        <v>55</v>
      </c>
      <c r="D24" s="65">
        <v>1</v>
      </c>
      <c r="E24" s="66"/>
      <c r="F24" s="57"/>
      <c r="G24" s="67">
        <v>1140</v>
      </c>
      <c r="H24" s="68">
        <f>G24*D24</f>
        <v>1140</v>
      </c>
      <c r="L24" s="16"/>
      <c r="M24" s="16"/>
    </row>
    <row r="25" spans="1:13" ht="17.5">
      <c r="A25" s="69"/>
      <c r="B25" s="70"/>
      <c r="C25" s="71"/>
      <c r="D25" s="72"/>
      <c r="E25" s="72"/>
      <c r="F25" s="73"/>
      <c r="G25" s="74" t="s">
        <v>33</v>
      </c>
      <c r="H25" s="75">
        <f>SUM(H23:H24)</f>
        <v>1140</v>
      </c>
    </row>
    <row r="26" spans="1:13" ht="17.5">
      <c r="A26" s="69"/>
      <c r="B26" s="70"/>
      <c r="C26" s="71"/>
      <c r="D26" s="72"/>
      <c r="E26" s="72"/>
      <c r="F26" s="73"/>
      <c r="G26" s="74" t="s">
        <v>34</v>
      </c>
      <c r="H26" s="76">
        <f>+H25*0.12</f>
        <v>136.79999999999998</v>
      </c>
    </row>
    <row r="27" spans="1:13" ht="17.5">
      <c r="A27" s="69"/>
      <c r="B27" s="70"/>
      <c r="C27" s="71"/>
      <c r="D27" s="72"/>
      <c r="E27" s="72"/>
      <c r="F27" s="73"/>
      <c r="G27" s="74" t="s">
        <v>35</v>
      </c>
      <c r="H27" s="76">
        <f>+H25+H26</f>
        <v>1276.8</v>
      </c>
    </row>
    <row r="28" spans="1:13" ht="15.5">
      <c r="A28"/>
      <c r="B28"/>
      <c r="C28"/>
    </row>
    <row r="29" spans="1:13" ht="15.5">
      <c r="A29"/>
      <c r="B29"/>
      <c r="C29"/>
    </row>
    <row r="30" spans="1:13" ht="15.5">
      <c r="A30" s="77"/>
      <c r="B30" s="77"/>
      <c r="C30" s="77"/>
    </row>
    <row r="31" spans="1:13" ht="16" thickBot="1">
      <c r="B31" s="78" t="s">
        <v>56</v>
      </c>
      <c r="C31" s="79"/>
    </row>
    <row r="32" spans="1:13" ht="15.5">
      <c r="B32" s="77"/>
      <c r="C32" s="77"/>
    </row>
    <row r="33" spans="1:3" ht="20.149999999999999" customHeight="1">
      <c r="B33" s="19"/>
      <c r="C33" s="19"/>
    </row>
    <row r="34" spans="1:3" ht="20.149999999999999" customHeight="1">
      <c r="B34" s="19"/>
      <c r="C34" s="19"/>
    </row>
    <row r="35" spans="1:3" ht="16" thickBot="1">
      <c r="B35" s="19" t="s">
        <v>57</v>
      </c>
      <c r="C35" s="80"/>
    </row>
    <row r="36" spans="1:3" ht="20.149999999999999" customHeight="1">
      <c r="B36" s="19"/>
      <c r="C36" s="19"/>
    </row>
    <row r="37" spans="1:3" ht="20.149999999999999" customHeight="1">
      <c r="B37" s="19"/>
      <c r="C37" s="19"/>
    </row>
    <row r="38" spans="1:3" ht="20.149999999999999" customHeight="1">
      <c r="B38" s="19"/>
      <c r="C38" s="19"/>
    </row>
    <row r="39" spans="1:3" ht="16" thickBot="1">
      <c r="B39" s="19" t="s">
        <v>17</v>
      </c>
      <c r="C39" s="80"/>
    </row>
    <row r="40" spans="1:3" ht="20.149999999999999" customHeight="1">
      <c r="B40" s="19"/>
      <c r="C40" s="19"/>
    </row>
    <row r="41" spans="1:3" ht="20.149999999999999" customHeight="1">
      <c r="B41" s="19"/>
      <c r="C41" s="19"/>
    </row>
    <row r="42" spans="1:3" ht="16" thickBot="1">
      <c r="B42" s="19" t="s">
        <v>58</v>
      </c>
      <c r="C42" s="80"/>
    </row>
    <row r="43" spans="1:3" ht="20.149999999999999" customHeight="1">
      <c r="B43" s="19"/>
      <c r="C43" s="19"/>
    </row>
    <row r="44" spans="1:3" ht="20.149999999999999" customHeight="1">
      <c r="B44" s="19"/>
      <c r="C44" s="19"/>
    </row>
    <row r="45" spans="1:3" ht="20.149999999999999" customHeight="1">
      <c r="B45" s="19"/>
      <c r="C45" s="19"/>
    </row>
    <row r="46" spans="1:3" ht="16" thickBot="1">
      <c r="B46" s="19" t="s">
        <v>19</v>
      </c>
      <c r="C46" s="80"/>
    </row>
    <row r="47" spans="1:3" ht="20.149999999999999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2024-02-04T22:00:03Z</cp:lastPrinted>
  <dcterms:created xsi:type="dcterms:W3CDTF">2023-01-26T13:28:36Z</dcterms:created>
  <dcterms:modified xsi:type="dcterms:W3CDTF">2024-02-15T21:27:52Z</dcterms:modified>
</cp:coreProperties>
</file>