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62742476-4CCB-4704-8356-D37DB178EC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Hoja1!$A$2:$G$66</definedName>
    <definedName name="_xlnm.Print_Area" localSheetId="1">INJERTO!$A$1:$H$46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6" i="2"/>
  <c r="H24" i="2" l="1"/>
  <c r="G23" i="2"/>
  <c r="H25" i="2" s="1"/>
  <c r="H26" i="2" l="1"/>
  <c r="H27" i="2" s="1"/>
  <c r="G33" i="1" l="1"/>
  <c r="G34" i="1" s="1"/>
  <c r="G35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BD282C59-70F8-481B-822C-2663100F9D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C113CFF3-7161-4325-BB6E-7DA816BEDFC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<sst xmlns="http://schemas.openxmlformats.org/spreadsheetml/2006/main" count="116" uniqueCount="78">
  <si>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</si>
  <si>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</si>
  <si>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</si>
  <si>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</si>
  <si>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</si>
  <si>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</si>
  <si>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</si>
  <si>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</si>
  <si>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</si>
  <si>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</si>
  <si>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</si>
  <si>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</si>
  <si>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</si>
  <si>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</si>
  <si>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</si>
  <si>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</si>
  <si>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</si>
  <si>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</si>
  <si>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</si>
  <si>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</si>
  <si>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</si>
  <si>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</si>
  <si>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</si>
  <si>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</si>
  <si>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</si>
  <si>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</si>
  <si>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</si>
  <si>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</si>
  <si>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</si>
  <si>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</si>
  <si>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</si>
  <si>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</si>
  <si>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</si>
  <si>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</si>
  <si>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</si>
  <si>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</si>
  <si>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</si>
  <si>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</si>
  <si>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</si>
  <si>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</si>
  <si>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</si>
  <si>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</si>
  <si>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</si>
  <si>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</si>
  <si>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</si>
  <si>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</si>
  <si>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</si>
  <si>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FECHA CADUCIDAD</t>
  </si>
  <si>
    <t>A230153-707</t>
  </si>
  <si>
    <t xml:space="preserve">INJERTO OSEO PUTTY DE 1CC </t>
  </si>
  <si>
    <t>05A101</t>
  </si>
  <si>
    <t>INJERTO OSEO CORTICO ESPONJOSO DE 05 CC</t>
  </si>
  <si>
    <t>ENTREGADO</t>
  </si>
  <si>
    <t>RECIBIDO</t>
  </si>
  <si>
    <t>VERIFICADO</t>
  </si>
  <si>
    <t>DR. PARRALES</t>
  </si>
  <si>
    <t>7:00AM</t>
  </si>
  <si>
    <t>0340770068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</si>
  <si>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</si>
  <si>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</si>
  <si>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</si>
  <si>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</si>
  <si>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</si>
  <si>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</si>
  <si>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</si>
  <si>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</si>
  <si>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</si>
  <si>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</si>
  <si>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</si>
  <si>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</si>
  <si>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</si>
  <si>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</si>
  <si>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CLAVIJA KIRSCHNER 2.0*250mm ACERO</t>
  </si>
  <si>
    <t>PLAYO</t>
  </si>
  <si>
    <t>CORTADOR</t>
  </si>
  <si>
    <t>7:30PM</t>
  </si>
  <si>
    <t>DR. PARRA</t>
  </si>
  <si>
    <t>185.771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</si>
</sst>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&quot;$&quot;#,##0.00"/>
    <numFmt numFmtId="171" formatCode="0.00_ ;\-0.00\ "/>
    <numFmt numFmtId="175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5" fontId="2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0" fontId="12" fillId="0" borderId="1" xfId="0" applyNumberFormat="1" applyFont="1" applyBorder="1"/>
    <xf numFmtId="168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8" fontId="6" fillId="0" borderId="16" xfId="8" applyNumberFormat="1" applyFont="1" applyFill="1" applyBorder="1" applyAlignment="1">
      <alignment horizontal="right"/>
    </xf>
    <xf numFmtId="168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171" fontId="12" fillId="0" borderId="1" xfId="55" applyNumberFormat="1" applyFont="1" applyBorder="1" applyAlignment="1"/>
    <xf numFmtId="0" fontId="16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</cellXfs>
  <cellStyles count="57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2 4" xfId="53" xr:uid="{DAD26A70-B21A-47E4-A09F-B01818B0B114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0" xfId="47" xr:uid="{B70FD1A8-5121-4835-9BC1-34A90148C411}"/>
    <cellStyle name="Moneda 21" xfId="49" xr:uid="{F3BB9567-01B4-4A22-9767-83FA24736AB6}"/>
    <cellStyle name="Moneda 22" xfId="50" xr:uid="{1808BF6F-4A0A-41AC-AB8C-05F653F4F562}"/>
    <cellStyle name="Moneda 23" xfId="52" xr:uid="{BFE5D2E9-E897-4BEC-99D7-A924FF909F19}"/>
    <cellStyle name="Moneda 24" xfId="55" xr:uid="{7CE0863B-F034-485F-BAD6-4C1E4A57159C}"/>
    <cellStyle name="Moneda 25" xfId="54" xr:uid="{CACEDDAC-1807-4459-818C-28B92E1ECDF7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3 4" xfId="56" xr:uid="{B0A01F6C-A09A-4D1C-B56F-98961DFB64BD}"/>
    <cellStyle name="Moneda 4" xfId="21" xr:uid="{00000000-0005-0000-0000-000020000000}"/>
    <cellStyle name="Moneda 4 2" xfId="51" xr:uid="{DE4A2E7D-64A7-4F70-8979-F98A219D3233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showGridLines="0" tabSelected="1" view="pageBreakPreview" topLeftCell="A7" zoomScaleNormal="100" zoomScaleSheetLayoutView="100" workbookViewId="0">
      <selection activeCell="C26" sqref="C26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6" t="s">
        <v>25</v>
      </c>
      <c r="D2" s="92" t="s">
        <v>24</v>
      </c>
      <c r="E2" s="9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7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4" t="s">
        <v>26</v>
      </c>
      <c r="D4" s="98" t="s">
        <v>28</v>
      </c>
      <c r="E4" s="9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5"/>
      <c r="D5" s="100" t="s">
        <v>29</v>
      </c>
      <c r="E5" s="101"/>
      <c r="F5" s="4"/>
      <c r="G5" s="4"/>
      <c r="H5" s="4"/>
      <c r="I5" s="4"/>
      <c r="J5" s="4"/>
      <c r="K5" s="4"/>
      <c r="L5" s="91"/>
      <c r="M5" s="91"/>
      <c r="N5" s="6"/>
    </row>
    <row r="6" spans="1:14" ht="20.100000000000001" customHeight="1">
      <c r="A6" s="7"/>
      <c r="B6" s="7"/>
      <c r="C6" s="7"/>
      <c r="D6" s="7"/>
      <c r="E6" s="7"/>
      <c r="L6" s="91"/>
      <c r="M6" s="91"/>
    </row>
    <row r="7" spans="1:14" ht="20.100000000000001" customHeight="1">
      <c r="A7" s="8" t="s">
        <v>0</v>
      </c>
      <c r="B7" s="8"/>
      <c r="C7" s="9">
        <f ca="1">NOW()</f>
        <v>45338.441696527778</v>
      </c>
      <c r="D7" s="8" t="s">
        <v>1</v>
      </c>
      <c r="E7" s="34">
        <v>20240200234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5" t="s">
        <v>36</v>
      </c>
      <c r="D9" s="12" t="s">
        <v>3</v>
      </c>
      <c r="E9" s="47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9" t="s">
        <v>22</v>
      </c>
      <c r="B11" s="90"/>
      <c r="C11" s="45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6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45338.441696527778</v>
      </c>
      <c r="D15" s="12" t="s">
        <v>7</v>
      </c>
      <c r="E15" s="13" t="s">
        <v>75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76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02" t="s">
        <v>58</v>
      </c>
      <c r="B24" s="103">
        <v>210127379</v>
      </c>
      <c r="C24" s="104" t="s">
        <v>59</v>
      </c>
      <c r="D24" s="105">
        <v>7</v>
      </c>
      <c r="E24" s="85"/>
      <c r="F24" s="84">
        <v>25</v>
      </c>
      <c r="G24" s="84">
        <v>175</v>
      </c>
      <c r="L24" s="16"/>
      <c r="M24" s="16"/>
    </row>
    <row r="25" spans="1:13" ht="20.100000000000001" customHeight="1">
      <c r="A25" s="102" t="s">
        <v>60</v>
      </c>
      <c r="B25" s="105">
        <v>210127379</v>
      </c>
      <c r="C25" s="106" t="s">
        <v>61</v>
      </c>
      <c r="D25" s="105">
        <v>5</v>
      </c>
      <c r="E25" s="86"/>
      <c r="F25" s="84">
        <v>25</v>
      </c>
      <c r="G25" s="84">
        <v>125</v>
      </c>
      <c r="L25" s="16"/>
      <c r="M25" s="16"/>
    </row>
    <row r="26" spans="1:13" ht="20.100000000000001" customHeight="1">
      <c r="A26" s="102" t="s">
        <v>62</v>
      </c>
      <c r="B26" s="105">
        <v>201226140</v>
      </c>
      <c r="C26" s="106" t="s">
        <v>63</v>
      </c>
      <c r="D26" s="105">
        <v>8</v>
      </c>
      <c r="E26" s="86"/>
      <c r="F26" s="84">
        <v>25</v>
      </c>
      <c r="G26" s="84">
        <v>200</v>
      </c>
      <c r="L26" s="16"/>
      <c r="M26" s="16"/>
    </row>
    <row r="27" spans="1:13" ht="20.100000000000001" customHeight="1">
      <c r="A27" s="102" t="s">
        <v>64</v>
      </c>
      <c r="B27" s="105">
        <v>2306000619</v>
      </c>
      <c r="C27" s="106" t="s">
        <v>65</v>
      </c>
      <c r="D27" s="105">
        <v>8</v>
      </c>
      <c r="E27" s="86"/>
      <c r="F27" s="84">
        <v>25</v>
      </c>
      <c r="G27" s="84">
        <v>200</v>
      </c>
      <c r="L27" s="16"/>
      <c r="M27" s="16"/>
    </row>
    <row r="28" spans="1:13" ht="20.100000000000001" customHeight="1">
      <c r="A28" s="102" t="s">
        <v>66</v>
      </c>
      <c r="B28" s="105">
        <v>2306000620</v>
      </c>
      <c r="C28" s="106" t="s">
        <v>67</v>
      </c>
      <c r="D28" s="105">
        <v>8</v>
      </c>
      <c r="E28" s="86"/>
      <c r="F28" s="84">
        <v>25</v>
      </c>
      <c r="G28" s="84">
        <v>200</v>
      </c>
      <c r="L28" s="16"/>
      <c r="M28" s="16"/>
    </row>
    <row r="29" spans="1:13" ht="20.100000000000001" customHeight="1">
      <c r="A29" s="102" t="s">
        <v>68</v>
      </c>
      <c r="B29" s="105">
        <v>2306000621</v>
      </c>
      <c r="C29" s="106" t="s">
        <v>69</v>
      </c>
      <c r="D29" s="105">
        <v>8</v>
      </c>
      <c r="E29" s="86"/>
      <c r="F29" s="84">
        <v>25</v>
      </c>
      <c r="G29" s="84">
        <v>200</v>
      </c>
      <c r="L29" s="16"/>
      <c r="M29" s="16"/>
    </row>
    <row r="30" spans="1:13" ht="20.100000000000001" customHeight="1">
      <c r="A30" s="102" t="s">
        <v>70</v>
      </c>
      <c r="B30" s="105">
        <v>2306000622</v>
      </c>
      <c r="C30" s="106" t="s">
        <v>71</v>
      </c>
      <c r="D30" s="105">
        <v>8</v>
      </c>
      <c r="E30" s="86"/>
      <c r="F30" s="84">
        <v>25</v>
      </c>
      <c r="G30" s="84">
        <v>200</v>
      </c>
      <c r="L30" s="16"/>
      <c r="M30" s="16"/>
    </row>
    <row r="31" spans="1:13" ht="20.100000000000001" customHeight="1">
      <c r="A31" s="102" t="s">
        <v>77</v>
      </c>
      <c r="B31" s="105">
        <v>210127384</v>
      </c>
      <c r="C31" s="106" t="s">
        <v>72</v>
      </c>
      <c r="D31" s="105">
        <v>9</v>
      </c>
      <c r="E31" s="86"/>
      <c r="F31" s="84">
        <v>25</v>
      </c>
      <c r="G31" s="84">
        <v>225</v>
      </c>
      <c r="L31" s="16"/>
      <c r="M31" s="16"/>
    </row>
    <row r="32" spans="1:13" ht="20.100000000000001" customHeight="1">
      <c r="A32" s="102"/>
      <c r="B32" s="105"/>
      <c r="C32" s="105"/>
      <c r="D32" s="107">
        <v>61</v>
      </c>
      <c r="E32" s="86"/>
      <c r="F32" s="84"/>
      <c r="G32" s="84"/>
      <c r="L32" s="16"/>
      <c r="M32" s="16"/>
    </row>
    <row r="33" spans="2:7" ht="20.100000000000001" customHeight="1">
      <c r="B33" s="48"/>
      <c r="C33" s="49"/>
      <c r="D33" s="50"/>
      <c r="F33" s="43" t="s">
        <v>33</v>
      </c>
      <c r="G33" s="44">
        <f>SUM(G24:G32)</f>
        <v>1525</v>
      </c>
    </row>
    <row r="34" spans="2:7" ht="20.100000000000001" customHeight="1">
      <c r="B34" s="48"/>
      <c r="C34" s="49"/>
      <c r="D34" s="51"/>
      <c r="F34" s="43" t="s">
        <v>34</v>
      </c>
      <c r="G34" s="44">
        <f>G33*0.12</f>
        <v>183</v>
      </c>
    </row>
    <row r="35" spans="2:7" ht="20.100000000000001" customHeight="1">
      <c r="B35" s="48"/>
      <c r="C35" s="49"/>
      <c r="D35" s="50"/>
      <c r="F35" s="43" t="s">
        <v>35</v>
      </c>
      <c r="G35" s="44">
        <f>SUM(G33:G34)</f>
        <v>1708</v>
      </c>
    </row>
    <row r="36" spans="2:7" ht="20.100000000000001" customHeight="1">
      <c r="B36" s="52"/>
      <c r="C36" s="49"/>
    </row>
    <row r="37" spans="2:7" ht="20.100000000000001" customHeight="1">
      <c r="B37" s="87">
        <v>1</v>
      </c>
      <c r="C37" s="88" t="s">
        <v>73</v>
      </c>
      <c r="D37" s="54"/>
    </row>
    <row r="38" spans="2:7" ht="20.100000000000001" customHeight="1">
      <c r="B38" s="87">
        <v>1</v>
      </c>
      <c r="C38" s="88" t="s">
        <v>74</v>
      </c>
      <c r="D38" s="54"/>
    </row>
    <row r="39" spans="2:7" ht="20.100000000000001" customHeight="1">
      <c r="B39" s="60"/>
      <c r="C39" s="49"/>
      <c r="D39" s="54"/>
    </row>
    <row r="40" spans="2:7" ht="20.100000000000001" customHeight="1">
      <c r="B40" s="83"/>
      <c r="C40" s="23"/>
      <c r="D40" s="53"/>
    </row>
    <row r="41" spans="2:7" ht="20.100000000000001" customHeight="1">
      <c r="B41" s="60"/>
      <c r="C41" s="49"/>
      <c r="D41" s="20"/>
      <c r="E41" s="6"/>
    </row>
    <row r="42" spans="2:7" ht="20.100000000000001" customHeight="1">
      <c r="B42" s="55" t="s">
        <v>39</v>
      </c>
      <c r="C42" s="56" t="s">
        <v>40</v>
      </c>
    </row>
    <row r="43" spans="2:7" ht="20.100000000000001" customHeight="1">
      <c r="B43" s="55"/>
      <c r="C43" s="56" t="s">
        <v>41</v>
      </c>
    </row>
    <row r="44" spans="2:7" ht="20.100000000000001" customHeight="1">
      <c r="B44" s="39"/>
      <c r="C44" s="40"/>
    </row>
    <row r="45" spans="2:7" ht="20.100000000000001" customHeight="1">
      <c r="B45" s="39"/>
      <c r="C45" s="57" t="s">
        <v>42</v>
      </c>
    </row>
    <row r="46" spans="2:7" ht="20.100000000000001" customHeight="1">
      <c r="B46" s="39"/>
      <c r="C46" s="57" t="s">
        <v>43</v>
      </c>
    </row>
    <row r="47" spans="2:7" ht="20.100000000000001" customHeight="1">
      <c r="B47" s="39"/>
      <c r="C47" s="40"/>
    </row>
    <row r="48" spans="2:7" ht="20.100000000000001" customHeight="1">
      <c r="B48" s="39"/>
      <c r="C48" s="56" t="s">
        <v>44</v>
      </c>
    </row>
    <row r="49" spans="1:3" ht="20.100000000000001" customHeight="1">
      <c r="B49" s="39"/>
      <c r="C49" s="56" t="s">
        <v>45</v>
      </c>
    </row>
    <row r="50" spans="1:3" ht="20.100000000000001" customHeight="1">
      <c r="C50" s="56" t="s">
        <v>46</v>
      </c>
    </row>
    <row r="53" spans="1:3" ht="20.100000000000001" customHeight="1" thickBot="1">
      <c r="A53" s="24" t="s">
        <v>15</v>
      </c>
      <c r="B53" s="39"/>
      <c r="C53" s="41"/>
    </row>
    <row r="54" spans="1:3" ht="20.100000000000001" customHeight="1">
      <c r="A54" s="24"/>
      <c r="B54" s="39"/>
      <c r="C54" s="40"/>
    </row>
    <row r="55" spans="1:3" ht="20.100000000000001" customHeight="1">
      <c r="A55" s="24"/>
      <c r="B55" s="23"/>
      <c r="C55" s="23"/>
    </row>
    <row r="56" spans="1:3" ht="20.100000000000001" customHeight="1" thickBot="1">
      <c r="A56" s="24" t="s">
        <v>16</v>
      </c>
      <c r="B56" s="23"/>
      <c r="C56" s="25"/>
    </row>
    <row r="57" spans="1:3" ht="20.100000000000001" customHeight="1">
      <c r="A57" s="24"/>
      <c r="B57" s="23"/>
      <c r="C57" s="23"/>
    </row>
    <row r="58" spans="1:3" ht="20.100000000000001" customHeight="1">
      <c r="A58" s="24"/>
    </row>
    <row r="59" spans="1:3" ht="20.100000000000001" customHeight="1" thickBot="1">
      <c r="A59" s="24" t="s">
        <v>17</v>
      </c>
      <c r="C59" s="27"/>
    </row>
    <row r="60" spans="1:3" ht="20.100000000000001" customHeight="1">
      <c r="A60" s="24"/>
    </row>
    <row r="61" spans="1:3" ht="20.100000000000001" customHeight="1">
      <c r="A61" s="24"/>
    </row>
    <row r="62" spans="1:3" ht="20.100000000000001" customHeight="1" thickBot="1">
      <c r="A62" s="24" t="s">
        <v>18</v>
      </c>
      <c r="C62" s="27"/>
    </row>
    <row r="63" spans="1:3" ht="20.100000000000001" customHeight="1">
      <c r="A63" s="24"/>
    </row>
    <row r="64" spans="1:3" ht="20.100000000000001" customHeight="1">
      <c r="A64" s="24"/>
    </row>
    <row r="65" spans="1:4" ht="20.100000000000001" customHeight="1" thickBot="1">
      <c r="A65" s="24" t="s">
        <v>19</v>
      </c>
      <c r="C65" s="27"/>
    </row>
    <row r="69" spans="1:4" ht="20.100000000000001" customHeight="1">
      <c r="B69" s="6"/>
      <c r="C69" s="6"/>
      <c r="D69" s="6"/>
    </row>
    <row r="70" spans="1:4" ht="20.100000000000001" customHeight="1">
      <c r="B70" s="6"/>
      <c r="C70" s="6"/>
      <c r="D70" s="6"/>
    </row>
    <row r="71" spans="1:4" ht="20.100000000000001" customHeight="1">
      <c r="B71" s="6"/>
      <c r="C71" s="6"/>
      <c r="D71" s="6"/>
    </row>
    <row r="72" spans="1:4" ht="20.100000000000001" customHeight="1">
      <c r="B72" s="6"/>
      <c r="C72" s="6"/>
      <c r="D72" s="6"/>
    </row>
    <row r="73" spans="1:4" ht="20.100000000000001" customHeight="1">
      <c r="B73" s="6"/>
      <c r="C73" s="6"/>
      <c r="D73" s="6"/>
    </row>
    <row r="74" spans="1:4" ht="20.100000000000001" customHeight="1">
      <c r="B74" s="6"/>
      <c r="C74" s="6"/>
      <c r="D74" s="6"/>
    </row>
    <row r="75" spans="1:4" ht="20.100000000000001" customHeight="1">
      <c r="B75" s="6"/>
      <c r="C75" s="6"/>
      <c r="D75" s="6"/>
    </row>
    <row r="76" spans="1:4" ht="20.100000000000001" customHeight="1">
      <c r="B76" s="6"/>
      <c r="C76" s="6"/>
      <c r="D76" s="6"/>
    </row>
    <row r="77" spans="1:4" ht="20.100000000000001" customHeight="1">
      <c r="B77" s="6"/>
      <c r="C77" s="6"/>
      <c r="D77" s="6"/>
    </row>
    <row r="78" spans="1:4" ht="20.100000000000001" customHeight="1">
      <c r="B78" s="6"/>
      <c r="C78" s="6"/>
      <c r="D78" s="6"/>
    </row>
    <row r="79" spans="1:4" ht="20.100000000000001" customHeight="1">
      <c r="B79" s="6"/>
      <c r="C79" s="6"/>
      <c r="D79" s="6"/>
    </row>
    <row r="80" spans="1:4" ht="20.100000000000001" customHeight="1">
      <c r="B80" s="6"/>
      <c r="C80" s="6"/>
      <c r="D80" s="6"/>
    </row>
    <row r="81" spans="2:4" ht="20.100000000000001" customHeight="1">
      <c r="B81" s="6"/>
      <c r="C81" s="6"/>
      <c r="D81" s="6"/>
    </row>
    <row r="82" spans="2:4" ht="20.100000000000001" customHeight="1">
      <c r="B82" s="6"/>
      <c r="C82" s="6"/>
      <c r="D82" s="6"/>
    </row>
    <row r="83" spans="2:4" ht="20.100000000000001" customHeight="1">
      <c r="B83" s="6"/>
      <c r="C83" s="6"/>
      <c r="D83" s="6"/>
    </row>
    <row r="84" spans="2:4" ht="20.100000000000001" customHeight="1">
      <c r="B84" s="6"/>
      <c r="C84" s="6"/>
      <c r="D84" s="6"/>
    </row>
    <row r="85" spans="2:4" ht="20.100000000000001" customHeight="1">
      <c r="B85" s="6"/>
      <c r="C85" s="6"/>
      <c r="D85" s="6"/>
    </row>
    <row r="86" spans="2:4" ht="20.100000000000001" customHeight="1">
      <c r="B86" s="6"/>
      <c r="C86" s="6"/>
      <c r="D86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sheetPr>
    <pageSetUpPr fitToPage="1"/>
  </sheetPr>
  <dimension ref="A1:N47"/>
  <sheetViews>
    <sheetView view="pageBreakPreview" zoomScale="60" zoomScaleNormal="100" workbookViewId="0">
      <selection activeCell="E37" sqref="E37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96" t="s">
        <v>25</v>
      </c>
      <c r="D1" s="92" t="s">
        <v>24</v>
      </c>
      <c r="E1" s="93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97"/>
      <c r="D2" s="38" t="s">
        <v>27</v>
      </c>
      <c r="E2" s="37"/>
      <c r="F2" s="4"/>
      <c r="G2" s="4"/>
      <c r="H2" s="4"/>
      <c r="I2" s="4"/>
      <c r="J2" s="4"/>
      <c r="K2" s="4"/>
      <c r="L2" s="91"/>
      <c r="M2" s="91"/>
      <c r="N2" s="6"/>
    </row>
    <row r="3" spans="1:14" ht="16.5" thickBot="1">
      <c r="A3" s="35"/>
      <c r="B3" s="36"/>
      <c r="C3" s="94" t="s">
        <v>26</v>
      </c>
      <c r="D3" s="98" t="s">
        <v>28</v>
      </c>
      <c r="E3" s="99"/>
      <c r="L3" s="91"/>
      <c r="M3" s="91"/>
    </row>
    <row r="4" spans="1:14" ht="18.75" thickBot="1">
      <c r="A4" s="31"/>
      <c r="B4" s="32"/>
      <c r="C4" s="95"/>
      <c r="D4" s="100" t="s">
        <v>29</v>
      </c>
      <c r="E4" s="101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45338.441696527778</v>
      </c>
      <c r="D6" s="8" t="s">
        <v>1</v>
      </c>
      <c r="E6" s="34">
        <v>20240100086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5" t="s">
        <v>36</v>
      </c>
      <c r="D8" s="12" t="s">
        <v>3</v>
      </c>
      <c r="E8" s="47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89" t="s">
        <v>22</v>
      </c>
      <c r="B10" s="90"/>
      <c r="C10" s="45" t="s">
        <v>36</v>
      </c>
      <c r="D10" s="12" t="s">
        <v>23</v>
      </c>
      <c r="E10" s="33" t="s">
        <v>38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61"/>
      <c r="M11" s="61"/>
    </row>
    <row r="12" spans="1:14" ht="32.25" thickBot="1">
      <c r="A12" s="8" t="s">
        <v>4</v>
      </c>
      <c r="B12" s="8"/>
      <c r="C12" s="46" t="s">
        <v>37</v>
      </c>
      <c r="D12" s="12" t="s">
        <v>5</v>
      </c>
      <c r="E12" s="11" t="s">
        <v>30</v>
      </c>
      <c r="L12" s="61"/>
      <c r="M12" s="61"/>
    </row>
    <row r="13" spans="1:14" ht="15.75">
      <c r="A13" s="10"/>
      <c r="B13" s="10"/>
      <c r="C13" s="10"/>
      <c r="D13" s="10"/>
      <c r="E13" s="10"/>
      <c r="L13" s="62"/>
      <c r="M13" s="62"/>
    </row>
    <row r="14" spans="1:14" ht="15.75">
      <c r="A14" s="8" t="s">
        <v>6</v>
      </c>
      <c r="B14" s="8"/>
      <c r="C14" s="9">
        <v>45310</v>
      </c>
      <c r="D14" s="12" t="s">
        <v>7</v>
      </c>
      <c r="E14" s="13" t="s">
        <v>56</v>
      </c>
      <c r="L14" s="62"/>
      <c r="M14" s="62"/>
    </row>
    <row r="15" spans="1:14" ht="15.75">
      <c r="A15" s="10"/>
      <c r="B15" s="10"/>
      <c r="C15" s="10"/>
      <c r="D15" s="10"/>
      <c r="E15" s="10"/>
      <c r="L15" s="62"/>
      <c r="M15" s="62"/>
    </row>
    <row r="16" spans="1:14" ht="15.75">
      <c r="A16" s="8" t="s">
        <v>8</v>
      </c>
      <c r="B16" s="8"/>
      <c r="C16" s="11" t="s">
        <v>55</v>
      </c>
      <c r="D16" s="14"/>
      <c r="E16" s="15"/>
      <c r="L16" s="62"/>
      <c r="M16" s="62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63" t="s">
        <v>10</v>
      </c>
      <c r="B22" s="21" t="s">
        <v>11</v>
      </c>
      <c r="C22" s="21" t="s">
        <v>12</v>
      </c>
      <c r="D22" s="21" t="s">
        <v>13</v>
      </c>
      <c r="E22" s="63" t="s">
        <v>47</v>
      </c>
      <c r="F22" s="64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58" t="s">
        <v>48</v>
      </c>
      <c r="B23" s="66" t="s">
        <v>49</v>
      </c>
      <c r="C23" s="67">
        <v>1</v>
      </c>
      <c r="D23" s="68">
        <v>46159</v>
      </c>
      <c r="E23" s="58"/>
      <c r="F23" s="69">
        <v>720</v>
      </c>
      <c r="G23" s="70">
        <f>F23*C23</f>
        <v>720</v>
      </c>
      <c r="K23" s="16"/>
      <c r="L23" s="16"/>
    </row>
    <row r="24" spans="1:13" ht="19.5" customHeight="1">
      <c r="A24" s="65" t="s">
        <v>50</v>
      </c>
      <c r="B24" s="59" t="s">
        <v>57</v>
      </c>
      <c r="C24" s="66" t="s">
        <v>51</v>
      </c>
      <c r="D24" s="67">
        <v>1</v>
      </c>
      <c r="E24" s="68"/>
      <c r="F24" s="58"/>
      <c r="G24" s="69">
        <v>1140</v>
      </c>
      <c r="H24" s="70">
        <f>G24*D24</f>
        <v>1140</v>
      </c>
      <c r="L24" s="16"/>
      <c r="M24" s="16"/>
    </row>
    <row r="25" spans="1:13" ht="18">
      <c r="A25" s="71"/>
      <c r="B25" s="72"/>
      <c r="C25" s="73"/>
      <c r="D25" s="74"/>
      <c r="E25" s="74"/>
      <c r="F25" s="75"/>
      <c r="G25" s="76" t="s">
        <v>33</v>
      </c>
      <c r="H25" s="77">
        <f>SUM(H23:H24)</f>
        <v>1140</v>
      </c>
    </row>
    <row r="26" spans="1:13" ht="18">
      <c r="A26" s="71"/>
      <c r="B26" s="72"/>
      <c r="C26" s="73"/>
      <c r="D26" s="74"/>
      <c r="E26" s="74"/>
      <c r="F26" s="75"/>
      <c r="G26" s="76" t="s">
        <v>34</v>
      </c>
      <c r="H26" s="78">
        <f>+H25*0.12</f>
        <v>136.79999999999998</v>
      </c>
    </row>
    <row r="27" spans="1:13" ht="18">
      <c r="A27" s="71"/>
      <c r="B27" s="72"/>
      <c r="C27" s="73"/>
      <c r="D27" s="74"/>
      <c r="E27" s="74"/>
      <c r="F27" s="75"/>
      <c r="G27" s="76" t="s">
        <v>35</v>
      </c>
      <c r="H27" s="78">
        <f>+H25+H26</f>
        <v>1276.8</v>
      </c>
    </row>
    <row r="28" spans="1:13" ht="15.75">
      <c r="A28"/>
      <c r="B28"/>
      <c r="C28"/>
    </row>
    <row r="29" spans="1:13" ht="15.75">
      <c r="A29"/>
      <c r="B29"/>
      <c r="C29"/>
    </row>
    <row r="30" spans="1:13" ht="15.75">
      <c r="A30" s="79"/>
      <c r="B30" s="79"/>
      <c r="C30" s="79"/>
    </row>
    <row r="31" spans="1:13" ht="15.75" thickBot="1">
      <c r="B31" s="80" t="s">
        <v>52</v>
      </c>
      <c r="C31" s="81"/>
    </row>
    <row r="32" spans="1:13" ht="15.75">
      <c r="B32" s="79"/>
      <c r="C32" s="79"/>
    </row>
    <row r="33" spans="1:3" ht="20.100000000000001" customHeight="1">
      <c r="B33" s="19"/>
      <c r="C33" s="19"/>
    </row>
    <row r="34" spans="1:3" ht="20.100000000000001" customHeight="1">
      <c r="B34" s="19"/>
      <c r="C34" s="19"/>
    </row>
    <row r="35" spans="1:3" ht="15.75" thickBot="1">
      <c r="B35" s="19" t="s">
        <v>53</v>
      </c>
      <c r="C35" s="82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20.100000000000001" customHeight="1">
      <c r="B38" s="19"/>
      <c r="C38" s="19"/>
    </row>
    <row r="39" spans="1:3" ht="15.75" thickBot="1">
      <c r="B39" s="19" t="s">
        <v>17</v>
      </c>
      <c r="C39" s="82"/>
    </row>
    <row r="40" spans="1:3" ht="20.100000000000001" customHeight="1">
      <c r="B40" s="19"/>
      <c r="C40" s="19"/>
    </row>
    <row r="41" spans="1:3" ht="20.100000000000001" customHeight="1">
      <c r="B41" s="19"/>
      <c r="C41" s="19"/>
    </row>
    <row r="42" spans="1:3" ht="15.75" thickBot="1">
      <c r="B42" s="19" t="s">
        <v>54</v>
      </c>
      <c r="C42" s="82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20.100000000000001" customHeight="1">
      <c r="B45" s="19"/>
      <c r="C45" s="19"/>
    </row>
    <row r="46" spans="1:3" ht="15.75" thickBot="1">
      <c r="B46" s="19" t="s">
        <v>19</v>
      </c>
      <c r="C46" s="82"/>
    </row>
    <row r="47" spans="1:3" ht="20.100000000000001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2024-02-16T15:37:12Z</cp:lastPrinted>
  <dcterms:created xsi:type="dcterms:W3CDTF">2023-01-26T13:28:36Z</dcterms:created>
  <dcterms:modified xsi:type="dcterms:W3CDTF">2024-02-16T16:46:09Z</dcterms:modified>
</cp:coreProperties>
</file>