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ESS\"/>
    </mc:Choice>
  </mc:AlternateContent>
  <xr:revisionPtr revIDLastSave="0" documentId="13_ncr:1_{FC307F0E-EF23-4553-AA29-0BCF24350F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Hoja1!$A$2:$G$77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9" i="1" l="1"/>
  <c r="G25" i="1" l="1"/>
  <c r="G26" i="1"/>
  <c r="G27" i="1"/>
  <c r="G28" i="1"/>
  <c r="G29" i="1"/>
  <c r="G24" i="1" l="1"/>
  <c r="G30" i="1" l="1"/>
  <c r="G31" i="1" s="1"/>
  <c r="G32" i="1" l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<sst xmlns="http://schemas.openxmlformats.org/spreadsheetml/2006/main" count="82" uniqueCount="81">
  <si>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</si>
  <si>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</si>
  <si>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</si>
  <si>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</si>
  <si>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</si>
  <si>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</si>
  <si>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</si>
  <si>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</si>
  <si>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</si>
  <si>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</si>
  <si>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</si>
  <si>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</si>
  <si>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</si>
  <si>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</si>
  <si>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</si>
  <si>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</si>
  <si>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</si>
  <si>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</si>
  <si>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</si>
  <si>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</si>
  <si>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</si>
  <si>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</si>
  <si>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</si>
  <si>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</si>
  <si>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</si>
  <si>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</si>
  <si>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</si>
  <si>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</si>
  <si>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</si>
  <si>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</si>
  <si>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</si>
  <si>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CANTIDAD</t>
  </si>
  <si>
    <t>ADAPTADORES ANCLAJE RAPIDO</t>
  </si>
  <si>
    <t>LLAVE JACOBS</t>
  </si>
  <si>
    <t>INTERCAMBIADOR DE BATERIA</t>
  </si>
  <si>
    <t>PRECIO UNITARIO</t>
  </si>
  <si>
    <t>PRECIO TOTAL</t>
  </si>
  <si>
    <t>Subtotal</t>
  </si>
  <si>
    <t>12% IVA</t>
  </si>
  <si>
    <t>Total</t>
  </si>
  <si>
    <t>CLINICA UESS</t>
  </si>
  <si>
    <t>URBANIZACION TORNERO 3MZ6 SOLAR 15-16-17</t>
  </si>
  <si>
    <t>DOBLADORES</t>
  </si>
  <si>
    <t>185.766</t>
  </si>
  <si>
    <t>210127381</t>
  </si>
  <si>
    <t>185.769</t>
  </si>
  <si>
    <t>CLAVIJA KIRSCHNER 1.6*250mm ACERO</t>
  </si>
  <si>
    <t>185.770</t>
  </si>
  <si>
    <t>210127383</t>
  </si>
  <si>
    <t>CLAVIJA KIRSCHNER 2.0*250mm ACERO</t>
  </si>
  <si>
    <t>INQ</t>
  </si>
  <si>
    <t>SEPARADORES SENNMILLER</t>
  </si>
  <si>
    <t xml:space="preserve">DR. UQUILLAS </t>
  </si>
  <si>
    <t xml:space="preserve">10:00AM </t>
  </si>
  <si>
    <t>185.765</t>
  </si>
  <si>
    <t>CLAVIJA KIRSCHNER 1.0*250mm ACERO</t>
  </si>
  <si>
    <t>210127380</t>
  </si>
  <si>
    <t>CLAVIJA KIRSCHNER 1.2*250mm ACERO</t>
  </si>
  <si>
    <t>185.767</t>
  </si>
  <si>
    <t>CLAVIJA KIRSCHNER 1.5*250mm ACERO</t>
  </si>
  <si>
    <t>185.768</t>
  </si>
  <si>
    <t>CLAVIJA KIRSCHNER 1.8*250mm ACERO</t>
  </si>
  <si>
    <t>MOTOR ACULAN # 1</t>
  </si>
  <si>
    <t>PROTECTOR DE  CLAVOS KIRSCHNER</t>
  </si>
  <si>
    <t>BATERIAS # 1 # 2</t>
  </si>
  <si>
    <t>MALETA VERDE</t>
  </si>
  <si>
    <t>INSTRUMENTAL MINIBASICO</t>
  </si>
  <si>
    <t>DESCRIPCION</t>
  </si>
  <si>
    <t>RETRACTORES MEDIANOS</t>
  </si>
  <si>
    <t>SEPARADORES MINIHOMMAN</t>
  </si>
  <si>
    <t>DESPERIO MEDIANO</t>
  </si>
  <si>
    <t xml:space="preserve">DESPERIO FINO </t>
  </si>
  <si>
    <t>OSTEOTOMO FINOS</t>
  </si>
  <si>
    <t>DISECTOR CURVO</t>
  </si>
  <si>
    <t>PINZAS REDUCTORAS CANGREJO ARANDELA</t>
  </si>
  <si>
    <t>PINZAS REDUCTORAS CANGREJO CREMALLERA</t>
  </si>
  <si>
    <t>PINZA EN PUNTA CREMALLERA</t>
  </si>
  <si>
    <t>CURETA FINA</t>
  </si>
  <si>
    <t xml:space="preserve">SEPARADOR AUTOESTATICO </t>
  </si>
  <si>
    <t xml:space="preserve">GUBIA </t>
  </si>
  <si>
    <t>CORTADOR DE 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</si>
</sst>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_-[$$-240A]\ * #,##0.00_-;\-[$$-240A]\ * #,##0.00_-;_-[$$-240A]\ * &quot;-&quot;??_-;_-@_-"/>
    <numFmt numFmtId="168" formatCode="_ &quot;$&quot;* #,##0_ ;_ &quot;$&quot;* \-#,##0_ ;_ &quot;$&quot;* &quot;-&quot;_ ;_ @_ "/>
    <numFmt numFmtId="169" formatCode="_-&quot;$&quot;\ * #,##0.00_-;\-&quot;$&quot;\ * #,##0.00_-;_-&quot;$&quot;\ * &quot;-&quot;??_-;_-@_-"/>
    <numFmt numFmtId="170" formatCode="_ * #,##0.00_ ;_ * \-#,##0.00_ ;_ * &quot;-&quot;??_ ;_ @_ 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4"/>
      <color indexed="8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6" tint="0.59999389629810485"/>
        <bgColor indexed="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6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9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164" fontId="23" fillId="0" borderId="0" applyFont="0" applyFill="0" applyBorder="0" applyAlignment="0" applyProtection="0"/>
  </cellStyleXfs>
  <cellXfs count="88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5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14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22" fillId="0" borderId="9" xfId="0" applyFont="1" applyBorder="1" applyAlignment="1">
      <alignment vertical="center" wrapText="1"/>
    </xf>
    <xf numFmtId="0" fontId="13" fillId="2" borderId="0" xfId="0" applyFont="1" applyFill="1" applyAlignment="1">
      <alignment horizontal="center"/>
    </xf>
    <xf numFmtId="0" fontId="12" fillId="2" borderId="0" xfId="0" applyFont="1" applyFill="1" applyAlignment="1">
      <alignment horizontal="left"/>
    </xf>
    <xf numFmtId="0" fontId="12" fillId="2" borderId="2" xfId="0" applyFont="1" applyFill="1" applyBorder="1" applyAlignment="1">
      <alignment horizontal="left"/>
    </xf>
    <xf numFmtId="0" fontId="6" fillId="6" borderId="1" xfId="0" applyFont="1" applyFill="1" applyBorder="1" applyAlignment="1" applyProtection="1">
      <alignment horizontal="center" vertical="center" wrapText="1" readingOrder="1"/>
      <protection locked="0"/>
    </xf>
    <xf numFmtId="167" fontId="12" fillId="0" borderId="1" xfId="0" applyNumberFormat="1" applyFont="1" applyBorder="1"/>
    <xf numFmtId="0" fontId="13" fillId="0" borderId="1" xfId="0" applyFont="1" applyBorder="1" applyAlignment="1">
      <alignment horizontal="right"/>
    </xf>
    <xf numFmtId="164" fontId="13" fillId="0" borderId="1" xfId="7" applyFont="1" applyBorder="1"/>
    <xf numFmtId="0" fontId="6" fillId="0" borderId="15" xfId="0" applyFont="1" applyBorder="1" applyAlignment="1">
      <alignment horizontal="left"/>
    </xf>
    <xf numFmtId="0" fontId="24" fillId="0" borderId="15" xfId="0" applyFont="1" applyBorder="1" applyAlignment="1">
      <alignment horizontal="left"/>
    </xf>
    <xf numFmtId="1" fontId="25" fillId="0" borderId="1" xfId="0" quotePrefix="1" applyNumberFormat="1" applyFont="1" applyBorder="1" applyAlignment="1">
      <alignment horizontal="left"/>
    </xf>
    <xf numFmtId="49" fontId="12" fillId="0" borderId="0" xfId="1" applyNumberFormat="1" applyFont="1" applyAlignment="1">
      <alignment horizontal="center"/>
    </xf>
    <xf numFmtId="0" fontId="12" fillId="0" borderId="0" xfId="0" applyFont="1" applyAlignment="1">
      <alignment vertical="center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49" fontId="14" fillId="0" borderId="0" xfId="1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/>
    <xf numFmtId="0" fontId="6" fillId="0" borderId="0" xfId="0" applyFont="1" applyAlignment="1">
      <alignment horizontal="center" vertical="center"/>
    </xf>
    <xf numFmtId="0" fontId="20" fillId="2" borderId="9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14" fillId="0" borderId="0" xfId="0" applyFont="1" applyAlignment="1">
      <alignment horizontal="center"/>
    </xf>
    <xf numFmtId="0" fontId="26" fillId="0" borderId="1" xfId="0" applyFont="1" applyBorder="1" applyAlignment="1">
      <alignment horizontal="center"/>
    </xf>
    <xf numFmtId="49" fontId="12" fillId="2" borderId="1" xfId="0" applyNumberFormat="1" applyFont="1" applyFill="1" applyBorder="1" applyAlignment="1">
      <alignment horizontal="left"/>
    </xf>
    <xf numFmtId="0" fontId="7" fillId="2" borderId="1" xfId="0" applyFont="1" applyFill="1" applyBorder="1"/>
    <xf numFmtId="0" fontId="7" fillId="0" borderId="1" xfId="0" applyFont="1" applyBorder="1" applyAlignment="1">
      <alignment horizontal="center"/>
    </xf>
    <xf numFmtId="0" fontId="13" fillId="0" borderId="0" xfId="0" applyFont="1"/>
    <xf numFmtId="0" fontId="16" fillId="0" borderId="1" xfId="0" applyFont="1" applyBorder="1" applyAlignment="1">
      <alignment horizontal="left"/>
    </xf>
    <xf numFmtId="0" fontId="15" fillId="0" borderId="1" xfId="0" applyFont="1" applyBorder="1" applyAlignment="1">
      <alignment horizontal="center"/>
    </xf>
    <xf numFmtId="0" fontId="15" fillId="5" borderId="1" xfId="0" applyFont="1" applyFill="1" applyBorder="1" applyAlignment="1">
      <alignment horizontal="left"/>
    </xf>
    <xf numFmtId="1" fontId="15" fillId="5" borderId="1" xfId="0" applyNumberFormat="1" applyFont="1" applyFill="1" applyBorder="1" applyAlignment="1">
      <alignment horizontal="center"/>
    </xf>
    <xf numFmtId="0" fontId="15" fillId="2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center"/>
    </xf>
    <xf numFmtId="0" fontId="26" fillId="0" borderId="1" xfId="0" applyFont="1" applyBorder="1" applyAlignment="1">
      <alignment horizontal="left"/>
    </xf>
    <xf numFmtId="0" fontId="27" fillId="0" borderId="1" xfId="0" applyFont="1" applyBorder="1" applyAlignment="1">
      <alignment horizontal="center"/>
    </xf>
    <xf numFmtId="0" fontId="28" fillId="0" borderId="1" xfId="0" applyFont="1" applyBorder="1"/>
  </cellXfs>
  <cellStyles count="16">
    <cellStyle name="Millares 2" xfId="14" xr:uid="{D0B582F2-69D9-4A43-B9FE-9717F4CA6B2D}"/>
    <cellStyle name="Moneda" xfId="7" builtinId="4"/>
    <cellStyle name="Moneda [0] 2" xfId="8" xr:uid="{6691846F-6F90-4578-ACDF-63F2E5C85FF6}"/>
    <cellStyle name="Moneda [0] 3" xfId="13" xr:uid="{CF653C02-7B74-44EE-BC84-60395803F01A}"/>
    <cellStyle name="Moneda 2" xfId="3" xr:uid="{246C37B4-006C-46DD-9128-BAA498AC7092}"/>
    <cellStyle name="Moneda 3" xfId="9" xr:uid="{DB7EF367-E341-4C88-8E34-AD725C8AA0AD}"/>
    <cellStyle name="Moneda 3 2" xfId="2" xr:uid="{00000000-0005-0000-0000-000000000000}"/>
    <cellStyle name="Moneda 3 2 2" xfId="6" xr:uid="{61344C62-871D-4691-AADB-30FB5CEA428F}"/>
    <cellStyle name="Moneda 3 2 3" xfId="10" xr:uid="{43490EE0-902B-4175-8EC3-E2E9D71E1CCA}"/>
    <cellStyle name="Moneda 6" xfId="11" xr:uid="{F5453CD0-96FC-4CE4-AC69-657B5E2C7342}"/>
    <cellStyle name="Moneda 7" xfId="12" xr:uid="{75C67204-3961-46CE-99F0-CC1C114C3893}"/>
    <cellStyle name="Moneda 8" xfId="15" xr:uid="{D4CAC8F7-36A2-495F-AC86-0ACFD935B184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"/>
  <sheetViews>
    <sheetView showGridLines="0" tabSelected="1" view="pageBreakPreview" zoomScaleNormal="100" zoomScaleSheetLayoutView="100" workbookViewId="0">
      <selection activeCell="C17" sqref="C17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6.7109375" style="26" customWidth="1"/>
    <col min="3" max="3" width="88.42578125" style="22" customWidth="1"/>
    <col min="4" max="4" width="23.140625" style="22" customWidth="1"/>
    <col min="5" max="5" width="17.7109375" style="22" customWidth="1"/>
    <col min="6" max="6" width="13.140625" style="6" customWidth="1"/>
    <col min="7" max="7" width="15.140625" style="6" bestFit="1" customWidth="1"/>
    <col min="8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29"/>
      <c r="B2" s="30"/>
      <c r="C2" s="65" t="s">
        <v>25</v>
      </c>
      <c r="D2" s="61" t="s">
        <v>24</v>
      </c>
      <c r="E2" s="62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5"/>
      <c r="B3" s="36"/>
      <c r="C3" s="66"/>
      <c r="D3" s="39" t="s">
        <v>27</v>
      </c>
      <c r="E3" s="37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5"/>
      <c r="B4" s="36"/>
      <c r="C4" s="63" t="s">
        <v>26</v>
      </c>
      <c r="D4" s="67" t="s">
        <v>28</v>
      </c>
      <c r="E4" s="68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31"/>
      <c r="B5" s="32"/>
      <c r="C5" s="64"/>
      <c r="D5" s="69" t="s">
        <v>29</v>
      </c>
      <c r="E5" s="70"/>
      <c r="F5" s="4"/>
      <c r="G5" s="4"/>
      <c r="H5" s="4"/>
      <c r="I5" s="4"/>
      <c r="J5" s="4"/>
      <c r="K5" s="4"/>
      <c r="L5" s="60"/>
      <c r="M5" s="60"/>
      <c r="N5" s="6"/>
    </row>
    <row r="6" spans="1:14" ht="20.100000000000001" customHeight="1" x14ac:dyDescent="0.25">
      <c r="A6" s="7"/>
      <c r="B6" s="7"/>
      <c r="C6" s="7"/>
      <c r="D6" s="7"/>
      <c r="E6" s="7"/>
      <c r="L6" s="60"/>
      <c r="M6" s="60"/>
    </row>
    <row r="7" spans="1:14" ht="20.100000000000001" customHeight="1" x14ac:dyDescent="0.2">
      <c r="A7" s="8" t="s">
        <v>0</v>
      </c>
      <c r="B7" s="8"/>
      <c r="C7" s="9">
        <f ca="1">NOW()</f>
        <v>45159.751822569444</v>
      </c>
      <c r="D7" s="8" t="s">
        <v>1</v>
      </c>
      <c r="E7" s="34">
        <v>20230801184</v>
      </c>
      <c r="L7" s="5"/>
      <c r="M7" s="5"/>
    </row>
    <row r="8" spans="1:14" ht="20.100000000000001" customHeight="1" thickBot="1" x14ac:dyDescent="0.3">
      <c r="A8" s="10"/>
      <c r="B8" s="10"/>
      <c r="C8" s="10"/>
      <c r="D8" s="10"/>
      <c r="E8" s="10"/>
      <c r="L8" s="5"/>
      <c r="M8" s="5"/>
    </row>
    <row r="9" spans="1:14" ht="20.100000000000001" customHeight="1" thickBot="1" x14ac:dyDescent="0.3">
      <c r="A9" s="8" t="s">
        <v>2</v>
      </c>
      <c r="B9" s="8"/>
      <c r="C9" s="47" t="s">
        <v>40</v>
      </c>
      <c r="D9" s="12" t="s">
        <v>3</v>
      </c>
      <c r="E9" s="49">
        <v>990050368001</v>
      </c>
      <c r="L9" s="5"/>
      <c r="M9" s="5"/>
    </row>
    <row r="10" spans="1:14" ht="20.100000000000001" customHeight="1" thickBot="1" x14ac:dyDescent="0.3">
      <c r="A10" s="10"/>
      <c r="B10" s="10"/>
      <c r="C10" s="10"/>
      <c r="D10" s="10"/>
      <c r="E10" s="10"/>
      <c r="L10" s="5"/>
      <c r="M10" s="5"/>
    </row>
    <row r="11" spans="1:14" ht="20.100000000000001" customHeight="1" thickBot="1" x14ac:dyDescent="0.3">
      <c r="A11" s="71" t="s">
        <v>22</v>
      </c>
      <c r="B11" s="72"/>
      <c r="C11" s="47" t="s">
        <v>40</v>
      </c>
      <c r="D11" s="12" t="s">
        <v>23</v>
      </c>
      <c r="E11" s="33" t="s">
        <v>50</v>
      </c>
      <c r="L11" s="5"/>
      <c r="M11" s="5"/>
    </row>
    <row r="12" spans="1:14" ht="20.100000000000001" customHeight="1" thickBot="1" x14ac:dyDescent="0.3">
      <c r="A12" s="10"/>
      <c r="B12" s="10"/>
      <c r="C12" s="10"/>
      <c r="D12" s="10"/>
      <c r="E12" s="10"/>
      <c r="L12" s="5"/>
      <c r="M12" s="5"/>
    </row>
    <row r="13" spans="1:14" ht="20.100000000000001" customHeight="1" thickBot="1" x14ac:dyDescent="0.3">
      <c r="A13" s="8" t="s">
        <v>4</v>
      </c>
      <c r="B13" s="8"/>
      <c r="C13" s="48" t="s">
        <v>41</v>
      </c>
      <c r="D13" s="12" t="s">
        <v>5</v>
      </c>
      <c r="E13" s="11" t="s">
        <v>30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6</v>
      </c>
      <c r="B15" s="8"/>
      <c r="C15" s="9">
        <v>45160</v>
      </c>
      <c r="D15" s="12" t="s">
        <v>7</v>
      </c>
      <c r="E15" s="13" t="s">
        <v>53</v>
      </c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8" t="s">
        <v>8</v>
      </c>
      <c r="B17" s="8"/>
      <c r="C17" s="11" t="s">
        <v>52</v>
      </c>
      <c r="D17" s="14"/>
      <c r="E17" s="15"/>
      <c r="L17" s="5"/>
      <c r="M17" s="5"/>
    </row>
    <row r="18" spans="1:13" ht="20.100000000000001" customHeight="1" x14ac:dyDescent="0.25">
      <c r="A18" s="10"/>
      <c r="B18" s="10"/>
      <c r="C18" s="10"/>
      <c r="D18" s="10"/>
      <c r="E18" s="10"/>
      <c r="L18" s="5"/>
      <c r="M18" s="5"/>
    </row>
    <row r="19" spans="1:13" ht="20.100000000000001" customHeight="1" x14ac:dyDescent="0.2">
      <c r="A19" s="8" t="s">
        <v>9</v>
      </c>
      <c r="B19" s="8"/>
      <c r="C19" s="11"/>
      <c r="D19" s="12" t="s">
        <v>20</v>
      </c>
      <c r="E19" s="13"/>
      <c r="L19" s="5"/>
      <c r="M19" s="5"/>
    </row>
    <row r="20" spans="1:13" ht="20.100000000000001" customHeight="1" x14ac:dyDescent="0.25">
      <c r="A20" s="10"/>
      <c r="B20" s="10"/>
      <c r="C20" s="10"/>
      <c r="D20" s="10"/>
      <c r="E20" s="10"/>
      <c r="L20" s="5"/>
      <c r="M20" s="5"/>
    </row>
    <row r="21" spans="1:13" ht="20.100000000000001" customHeight="1" x14ac:dyDescent="0.2">
      <c r="A21" s="8" t="s">
        <v>21</v>
      </c>
      <c r="B21" s="8"/>
      <c r="C21" s="28"/>
      <c r="D21" s="17"/>
      <c r="E21" s="18"/>
      <c r="L21" s="5"/>
      <c r="M21" s="5"/>
    </row>
    <row r="22" spans="1:13" ht="20.100000000000001" customHeight="1" x14ac:dyDescent="0.2">
      <c r="A22" s="19"/>
      <c r="B22" s="20"/>
      <c r="C22" s="19"/>
      <c r="D22" s="19"/>
      <c r="E22" s="19"/>
      <c r="L22" s="16"/>
      <c r="M22" s="16"/>
    </row>
    <row r="23" spans="1:13" ht="30" customHeight="1" x14ac:dyDescent="0.2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F23" s="43" t="s">
        <v>35</v>
      </c>
      <c r="G23" s="43" t="s">
        <v>36</v>
      </c>
      <c r="L23" s="16"/>
      <c r="M23" s="16"/>
    </row>
    <row r="24" spans="1:13" ht="20.100000000000001" customHeight="1" x14ac:dyDescent="0.2">
      <c r="A24" s="75" t="s">
        <v>54</v>
      </c>
      <c r="B24" s="75">
        <v>210127379</v>
      </c>
      <c r="C24" s="76" t="s">
        <v>55</v>
      </c>
      <c r="D24" s="77">
        <v>7</v>
      </c>
      <c r="E24" s="38"/>
      <c r="F24" s="44">
        <v>25</v>
      </c>
      <c r="G24" s="44">
        <f t="shared" ref="G24:G29" si="0">D24*F24</f>
        <v>175</v>
      </c>
      <c r="L24" s="16"/>
      <c r="M24" s="16"/>
    </row>
    <row r="25" spans="1:13" ht="20.100000000000001" customHeight="1" x14ac:dyDescent="0.2">
      <c r="A25" s="75" t="s">
        <v>43</v>
      </c>
      <c r="B25" s="75" t="s">
        <v>56</v>
      </c>
      <c r="C25" s="76" t="s">
        <v>57</v>
      </c>
      <c r="D25" s="77">
        <v>5</v>
      </c>
      <c r="E25" s="38"/>
      <c r="F25" s="44">
        <v>25</v>
      </c>
      <c r="G25" s="44">
        <f t="shared" si="0"/>
        <v>125</v>
      </c>
      <c r="L25" s="16"/>
      <c r="M25" s="16"/>
    </row>
    <row r="26" spans="1:13" ht="20.100000000000001" customHeight="1" x14ac:dyDescent="0.2">
      <c r="A26" s="75" t="s">
        <v>58</v>
      </c>
      <c r="B26" s="75" t="s">
        <v>44</v>
      </c>
      <c r="C26" s="76" t="s">
        <v>59</v>
      </c>
      <c r="D26" s="77">
        <v>4</v>
      </c>
      <c r="E26" s="38"/>
      <c r="F26" s="44">
        <v>25</v>
      </c>
      <c r="G26" s="44">
        <f t="shared" si="0"/>
        <v>100</v>
      </c>
      <c r="L26" s="16"/>
      <c r="M26" s="16"/>
    </row>
    <row r="27" spans="1:13" ht="20.100000000000001" customHeight="1" x14ac:dyDescent="0.2">
      <c r="A27" s="75" t="s">
        <v>60</v>
      </c>
      <c r="B27" s="75">
        <v>210127382</v>
      </c>
      <c r="C27" s="76" t="s">
        <v>46</v>
      </c>
      <c r="D27" s="77">
        <v>3</v>
      </c>
      <c r="E27" s="38"/>
      <c r="F27" s="44">
        <v>25</v>
      </c>
      <c r="G27" s="44">
        <f t="shared" si="0"/>
        <v>75</v>
      </c>
      <c r="L27" s="16"/>
      <c r="M27" s="16"/>
    </row>
    <row r="28" spans="1:13" ht="20.100000000000001" customHeight="1" x14ac:dyDescent="0.2">
      <c r="A28" s="75" t="s">
        <v>45</v>
      </c>
      <c r="B28" s="75" t="s">
        <v>48</v>
      </c>
      <c r="C28" s="76" t="s">
        <v>61</v>
      </c>
      <c r="D28" s="77">
        <v>5</v>
      </c>
      <c r="E28" s="38"/>
      <c r="F28" s="44">
        <v>25</v>
      </c>
      <c r="G28" s="44">
        <f t="shared" si="0"/>
        <v>125</v>
      </c>
      <c r="L28" s="16"/>
      <c r="M28" s="16"/>
    </row>
    <row r="29" spans="1:13" ht="20.100000000000001" customHeight="1" x14ac:dyDescent="0.2">
      <c r="A29" s="75" t="s">
        <v>47</v>
      </c>
      <c r="B29" s="75">
        <v>201124684</v>
      </c>
      <c r="C29" s="76" t="s">
        <v>49</v>
      </c>
      <c r="D29" s="77">
        <v>8</v>
      </c>
      <c r="E29" s="38"/>
      <c r="F29" s="44">
        <v>25</v>
      </c>
      <c r="G29" s="44">
        <f t="shared" si="0"/>
        <v>200</v>
      </c>
      <c r="L29" s="16"/>
      <c r="M29" s="16"/>
    </row>
    <row r="30" spans="1:13" ht="20.100000000000001" customHeight="1" x14ac:dyDescent="0.25">
      <c r="B30" s="50"/>
      <c r="C30" s="51"/>
      <c r="D30" s="52"/>
      <c r="F30" s="45" t="s">
        <v>37</v>
      </c>
      <c r="G30" s="46">
        <f>SUM(G24:G29)</f>
        <v>800</v>
      </c>
      <c r="L30" s="16"/>
      <c r="M30" s="16"/>
    </row>
    <row r="31" spans="1:13" ht="20.100000000000001" customHeight="1" x14ac:dyDescent="0.25">
      <c r="B31" s="50"/>
      <c r="C31" s="51"/>
      <c r="D31" s="53"/>
      <c r="F31" s="45" t="s">
        <v>38</v>
      </c>
      <c r="G31" s="46">
        <f>G30*0.12</f>
        <v>96</v>
      </c>
      <c r="L31" s="16"/>
      <c r="M31" s="16"/>
    </row>
    <row r="32" spans="1:13" ht="20.100000000000001" customHeight="1" x14ac:dyDescent="0.25">
      <c r="B32" s="50"/>
      <c r="C32" s="51"/>
      <c r="D32" s="52"/>
      <c r="F32" s="45" t="s">
        <v>39</v>
      </c>
      <c r="G32" s="46">
        <f>SUM(G30:G31)</f>
        <v>896</v>
      </c>
      <c r="L32" s="16"/>
      <c r="M32" s="16"/>
    </row>
    <row r="33" spans="2:13" ht="20.100000000000001" customHeight="1" x14ac:dyDescent="0.25">
      <c r="B33" s="54"/>
      <c r="C33" s="51"/>
      <c r="L33" s="16"/>
      <c r="M33" s="16"/>
    </row>
    <row r="34" spans="2:13" ht="20.100000000000001" customHeight="1" x14ac:dyDescent="0.25">
      <c r="B34" s="78"/>
      <c r="C34" s="73" t="s">
        <v>66</v>
      </c>
      <c r="D34" s="55"/>
    </row>
    <row r="35" spans="2:13" ht="20.100000000000001" customHeight="1" x14ac:dyDescent="0.25">
      <c r="B35" s="56" t="s">
        <v>31</v>
      </c>
      <c r="C35" s="56" t="s">
        <v>67</v>
      </c>
      <c r="D35" s="55"/>
    </row>
    <row r="36" spans="2:13" ht="20.100000000000001" customHeight="1" x14ac:dyDescent="0.25">
      <c r="B36" s="80">
        <v>2</v>
      </c>
      <c r="C36" s="59" t="s">
        <v>68</v>
      </c>
      <c r="D36" s="55"/>
    </row>
    <row r="37" spans="2:13" ht="20.100000000000001" customHeight="1" x14ac:dyDescent="0.25">
      <c r="B37" s="80">
        <v>2</v>
      </c>
      <c r="C37" s="59" t="s">
        <v>51</v>
      </c>
      <c r="D37" s="55"/>
    </row>
    <row r="38" spans="2:13" ht="20.100000000000001" customHeight="1" x14ac:dyDescent="0.25">
      <c r="B38" s="80">
        <v>2</v>
      </c>
      <c r="C38" s="59" t="s">
        <v>69</v>
      </c>
      <c r="D38" s="55"/>
    </row>
    <row r="39" spans="2:13" ht="20.100000000000001" customHeight="1" x14ac:dyDescent="0.25">
      <c r="B39" s="80">
        <v>1</v>
      </c>
      <c r="C39" s="59" t="s">
        <v>70</v>
      </c>
      <c r="D39" s="55"/>
    </row>
    <row r="40" spans="2:13" ht="20.100000000000001" customHeight="1" x14ac:dyDescent="0.25">
      <c r="B40" s="80">
        <v>1</v>
      </c>
      <c r="C40" s="59" t="s">
        <v>71</v>
      </c>
      <c r="D40" s="55"/>
    </row>
    <row r="41" spans="2:13" ht="20.100000000000001" customHeight="1" x14ac:dyDescent="0.25">
      <c r="B41" s="80">
        <v>2</v>
      </c>
      <c r="C41" s="59" t="s">
        <v>72</v>
      </c>
      <c r="D41" s="55"/>
    </row>
    <row r="42" spans="2:13" ht="20.100000000000001" customHeight="1" x14ac:dyDescent="0.25">
      <c r="B42" s="74">
        <v>1</v>
      </c>
      <c r="C42" s="85" t="s">
        <v>73</v>
      </c>
      <c r="D42" s="55"/>
    </row>
    <row r="43" spans="2:13" ht="20.100000000000001" customHeight="1" x14ac:dyDescent="0.25">
      <c r="B43" s="80">
        <v>1</v>
      </c>
      <c r="C43" s="59" t="s">
        <v>74</v>
      </c>
      <c r="D43" s="55"/>
    </row>
    <row r="44" spans="2:13" ht="20.100000000000001" customHeight="1" x14ac:dyDescent="0.25">
      <c r="B44" s="80">
        <v>1</v>
      </c>
      <c r="C44" s="59" t="s">
        <v>75</v>
      </c>
      <c r="D44" s="55"/>
    </row>
    <row r="45" spans="2:13" ht="20.100000000000001" customHeight="1" x14ac:dyDescent="0.25">
      <c r="B45" s="80">
        <v>1</v>
      </c>
      <c r="C45" s="59" t="s">
        <v>76</v>
      </c>
      <c r="D45" s="55"/>
    </row>
    <row r="46" spans="2:13" ht="20.100000000000001" customHeight="1" x14ac:dyDescent="0.25">
      <c r="B46" s="80">
        <v>1</v>
      </c>
      <c r="C46" s="59" t="s">
        <v>77</v>
      </c>
      <c r="D46" s="55"/>
    </row>
    <row r="47" spans="2:13" ht="20.100000000000001" customHeight="1" x14ac:dyDescent="0.25">
      <c r="B47" s="80">
        <v>1</v>
      </c>
      <c r="C47" s="59" t="s">
        <v>78</v>
      </c>
      <c r="D47" s="55"/>
    </row>
    <row r="48" spans="2:13" ht="20.100000000000001" customHeight="1" x14ac:dyDescent="0.25">
      <c r="B48" s="80">
        <v>1</v>
      </c>
      <c r="C48" s="59" t="s">
        <v>79</v>
      </c>
      <c r="D48" s="55"/>
    </row>
    <row r="49" spans="1:4" ht="20.100000000000001" customHeight="1" x14ac:dyDescent="0.3">
      <c r="B49" s="86">
        <f>SUM(B36:B48)</f>
        <v>17</v>
      </c>
      <c r="C49" s="87"/>
      <c r="D49" s="55"/>
    </row>
    <row r="50" spans="1:4" ht="20.100000000000001" customHeight="1" x14ac:dyDescent="0.25">
      <c r="B50" s="6"/>
      <c r="C50" s="6"/>
      <c r="D50" s="55"/>
    </row>
    <row r="51" spans="1:4" ht="20.100000000000001" customHeight="1" x14ac:dyDescent="0.25">
      <c r="B51" s="58">
        <v>2</v>
      </c>
      <c r="C51" s="59" t="s">
        <v>42</v>
      </c>
      <c r="D51" s="55"/>
    </row>
    <row r="52" spans="1:4" ht="20.100000000000001" customHeight="1" x14ac:dyDescent="0.25">
      <c r="B52" s="58">
        <v>1</v>
      </c>
      <c r="C52" s="59" t="s">
        <v>80</v>
      </c>
      <c r="D52" s="55"/>
    </row>
    <row r="53" spans="1:4" ht="20.100000000000001" customHeight="1" x14ac:dyDescent="0.25">
      <c r="B53" s="57">
        <v>3</v>
      </c>
      <c r="C53" s="57"/>
    </row>
    <row r="54" spans="1:4" ht="20.100000000000001" customHeight="1" x14ac:dyDescent="0.25">
      <c r="B54" s="80">
        <v>1</v>
      </c>
      <c r="C54" s="79" t="s">
        <v>62</v>
      </c>
    </row>
    <row r="55" spans="1:4" ht="20.100000000000001" customHeight="1" x14ac:dyDescent="0.25">
      <c r="B55" s="80">
        <v>3</v>
      </c>
      <c r="C55" s="79" t="s">
        <v>32</v>
      </c>
    </row>
    <row r="56" spans="1:4" ht="20.100000000000001" customHeight="1" x14ac:dyDescent="0.25">
      <c r="B56" s="80">
        <v>1</v>
      </c>
      <c r="C56" s="79" t="s">
        <v>33</v>
      </c>
    </row>
    <row r="57" spans="1:4" ht="20.100000000000001" customHeight="1" x14ac:dyDescent="0.25">
      <c r="B57" s="80">
        <v>0</v>
      </c>
      <c r="C57" s="79" t="s">
        <v>63</v>
      </c>
    </row>
    <row r="58" spans="1:4" ht="20.100000000000001" customHeight="1" x14ac:dyDescent="0.25">
      <c r="B58" s="80">
        <v>1</v>
      </c>
      <c r="C58" s="79" t="s">
        <v>34</v>
      </c>
    </row>
    <row r="59" spans="1:4" ht="20.100000000000001" customHeight="1" x14ac:dyDescent="0.25">
      <c r="B59" s="80">
        <v>2</v>
      </c>
      <c r="C59" s="79" t="s">
        <v>64</v>
      </c>
    </row>
    <row r="60" spans="1:4" ht="20.100000000000001" customHeight="1" x14ac:dyDescent="0.25">
      <c r="A60" s="24"/>
      <c r="B60" s="82">
        <v>1</v>
      </c>
      <c r="C60" s="81" t="s">
        <v>65</v>
      </c>
    </row>
    <row r="61" spans="1:4" ht="20.100000000000001" customHeight="1" x14ac:dyDescent="0.25">
      <c r="A61" s="24"/>
      <c r="B61" s="84">
        <v>9</v>
      </c>
      <c r="C61" s="83"/>
    </row>
    <row r="62" spans="1:4" ht="20.100000000000001" customHeight="1" x14ac:dyDescent="0.25">
      <c r="A62" s="24"/>
      <c r="B62" s="40"/>
      <c r="C62" s="41"/>
    </row>
    <row r="63" spans="1:4" ht="20.100000000000001" customHeight="1" thickBot="1" x14ac:dyDescent="0.3">
      <c r="A63" s="24" t="s">
        <v>15</v>
      </c>
      <c r="B63" s="40"/>
      <c r="C63" s="42"/>
    </row>
    <row r="64" spans="1:4" ht="20.100000000000001" customHeight="1" x14ac:dyDescent="0.25">
      <c r="A64" s="24"/>
      <c r="B64" s="40"/>
      <c r="C64" s="41"/>
    </row>
    <row r="65" spans="1:3" ht="20.100000000000001" customHeight="1" x14ac:dyDescent="0.25">
      <c r="A65" s="24"/>
      <c r="B65" s="23"/>
      <c r="C65" s="23"/>
    </row>
    <row r="66" spans="1:3" ht="20.100000000000001" customHeight="1" thickBot="1" x14ac:dyDescent="0.3">
      <c r="A66" s="24" t="s">
        <v>16</v>
      </c>
      <c r="B66" s="23"/>
      <c r="C66" s="25"/>
    </row>
    <row r="67" spans="1:3" ht="20.100000000000001" customHeight="1" x14ac:dyDescent="0.25">
      <c r="A67" s="24"/>
      <c r="B67" s="23"/>
      <c r="C67" s="23"/>
    </row>
    <row r="68" spans="1:3" ht="20.100000000000001" customHeight="1" x14ac:dyDescent="0.25">
      <c r="A68" s="24"/>
    </row>
    <row r="69" spans="1:3" ht="20.100000000000001" customHeight="1" thickBot="1" x14ac:dyDescent="0.3">
      <c r="A69" s="24" t="s">
        <v>17</v>
      </c>
      <c r="C69" s="27"/>
    </row>
    <row r="70" spans="1:3" ht="20.100000000000001" customHeight="1" x14ac:dyDescent="0.25">
      <c r="A70" s="24"/>
    </row>
    <row r="71" spans="1:3" ht="20.100000000000001" customHeight="1" x14ac:dyDescent="0.25">
      <c r="A71" s="24"/>
    </row>
    <row r="72" spans="1:3" ht="20.100000000000001" customHeight="1" thickBot="1" x14ac:dyDescent="0.3">
      <c r="A72" s="24" t="s">
        <v>18</v>
      </c>
      <c r="C72" s="27"/>
    </row>
    <row r="73" spans="1:3" ht="20.100000000000001" customHeight="1" x14ac:dyDescent="0.25">
      <c r="A73" s="24"/>
    </row>
    <row r="74" spans="1:3" ht="20.100000000000001" customHeight="1" x14ac:dyDescent="0.25">
      <c r="A74" s="24"/>
    </row>
    <row r="75" spans="1:3" ht="20.100000000000001" customHeight="1" thickBot="1" x14ac:dyDescent="0.3">
      <c r="A75" s="24" t="s">
        <v>19</v>
      </c>
      <c r="C75" s="27"/>
    </row>
  </sheetData>
  <mergeCells count="7">
    <mergeCell ref="L5:M6"/>
    <mergeCell ref="D2:E2"/>
    <mergeCell ref="C4:C5"/>
    <mergeCell ref="C2:C3"/>
    <mergeCell ref="D4:E4"/>
    <mergeCell ref="D5:E5"/>
    <mergeCell ref="A11:B11"/>
  </mergeCells>
  <printOptions horizontalCentered="1"/>
  <pageMargins left="0.39370078740157483" right="0.39370078740157483" top="0.39370078740157483" bottom="0" header="0.31496062992125984" footer="0.31496062992125984"/>
  <pageSetup paperSize="9" scale="47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2023-08-21T23:02:45Z</cp:lastPrinted>
  <dcterms:created xsi:type="dcterms:W3CDTF">2023-01-26T13:28:36Z</dcterms:created>
  <dcterms:modified xsi:type="dcterms:W3CDTF">2023-08-21T23:02:56Z</dcterms:modified>
</cp:coreProperties>
</file>