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8057D55F-0CF3-4070-943B-A8960C9CA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Hoja1!$A$2:$G$70</definedName>
    <definedName name="_xlnm.Print_Area" localSheetId="1">Hoja2!$A$1:$G$44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7" i="2"/>
  <c r="G24" i="2"/>
  <c r="G26" i="2" s="1"/>
  <c r="G27" i="2" l="1"/>
  <c r="G28" i="2" s="1"/>
  <c r="G25" i="1" l="1"/>
  <c r="G26" i="1"/>
  <c r="G27" i="1"/>
  <c r="G28" i="1"/>
  <c r="G29" i="1"/>
  <c r="G30" i="1"/>
  <c r="G24" i="1" l="1"/>
  <c r="G32" i="1" l="1"/>
  <c r="G33" i="1" s="1"/>
  <c r="G34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C43079B-5FE4-422A-BCA4-CB0349303DA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1812278-06E0-4031-8F5D-92CF6E83C4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87D0B0BD-68FD-4290-BA08-FB77A9E94C6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AAB23E5F-35E7-456E-AB6A-F063694455F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<sst xmlns="http://schemas.openxmlformats.org/spreadsheetml/2006/main" count="123" uniqueCount="85">
  <si>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</si>
  <si>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</si>
  <si>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</si>
  <si>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</si>
  <si>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</si>
  <si>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</si>
  <si>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</si>
  <si>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</si>
  <si>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</si>
  <si>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</si>
  <si>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</si>
  <si>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</si>
  <si>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</si>
  <si>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</si>
  <si>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</si>
  <si>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</si>
  <si>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</si>
  <si>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</si>
  <si>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</si>
  <si>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</si>
  <si>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</si>
  <si>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</si>
  <si>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</si>
  <si>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</si>
  <si>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</si>
  <si>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</si>
  <si>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</si>
  <si>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</si>
  <si>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</si>
  <si>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</si>
  <si>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</si>
  <si>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ADAPTADORES ANCLAJE RAPIDO</t>
  </si>
  <si>
    <t>LLAVE JACOBS</t>
  </si>
  <si>
    <t>INTERCAMBIADOR DE BATERIA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</si>
  <si>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</si>
  <si>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</si>
  <si>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</si>
  <si>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</si>
  <si>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</si>
  <si>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</si>
  <si>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</si>
  <si>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</si>
  <si>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 xml:space="preserve">5:00PM </t>
  </si>
  <si>
    <t>DR. SADUM</t>
  </si>
  <si>
    <t xml:space="preserve">INJERTO OSEO PUTTY DE 01 CC </t>
  </si>
  <si>
    <t xml:space="preserve">   </t>
  </si>
  <si>
    <t xml:space="preserve">ENTREGADO </t>
  </si>
  <si>
    <t xml:space="preserve">RECIBIDO </t>
  </si>
  <si>
    <t xml:space="preserve">VERIFICADO </t>
  </si>
  <si>
    <t xml:space="preserve">OBSERVACIONES </t>
  </si>
  <si>
    <t>A230153-716</t>
  </si>
  <si>
    <t>A230153</t>
  </si>
  <si>
    <t xml:space="preserve">DR. UQUILLAS </t>
  </si>
  <si>
    <t>IESS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</si>
  <si>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</si>
  <si>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</si>
  <si>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</si>
  <si>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</si>
  <si>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</si>
  <si>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</si>
  <si>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</si>
  <si>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</si>
  <si>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185.765</t>
  </si>
  <si>
    <t>CLAVIJA KIRSCHNER 0.8*250mm ACERO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</si>
  <si>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</si>
  <si>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</si>
  <si>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</si>
  <si>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</si>
  <si>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</si>
  <si>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</si>
  <si>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</si>
  <si>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185.768</t>
  </si>
  <si>
    <t>CLAVIJA KIRSCHNER 1.6*250mm ACERO</t>
  </si>
  <si>
    <t>185.769</t>
  </si>
  <si>
    <t>210127383</t>
  </si>
  <si>
    <t>CLAVIJA KIRSCHNER 1.8*250mm ACERO</t>
  </si>
  <si>
    <t>185.770</t>
  </si>
  <si>
    <t>CLAVIJA KIRSCHNER 2.0*250mm ACERO</t>
  </si>
  <si>
    <t>CORTADOR</t>
  </si>
  <si>
    <t>PLAYO</t>
  </si>
  <si>
    <t>PORTA BATERIA</t>
  </si>
  <si>
    <t xml:space="preserve">CONTENEDOR </t>
  </si>
  <si>
    <t xml:space="preserve">10:00AM </t>
  </si>
  <si>
    <t>MOTOR AUXEN # 3</t>
  </si>
  <si>
    <t>BATERIAS ROJAS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</si>
</sst>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6" fillId="0" borderId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20" fillId="2" borderId="0" xfId="0" applyFont="1" applyFill="1" applyAlignment="1">
      <alignment horizontal="left" vertical="center"/>
    </xf>
    <xf numFmtId="0" fontId="20" fillId="0" borderId="0" xfId="1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12" fillId="0" borderId="1" xfId="0" applyFont="1" applyBorder="1"/>
    <xf numFmtId="167" fontId="7" fillId="0" borderId="1" xfId="34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0" xfId="1" applyFont="1" applyAlignment="1">
      <alignment wrapText="1"/>
    </xf>
    <xf numFmtId="0" fontId="13" fillId="0" borderId="0" xfId="1" applyFont="1" applyAlignment="1">
      <alignment horizontal="right" wrapText="1"/>
    </xf>
    <xf numFmtId="167" fontId="6" fillId="0" borderId="17" xfId="34" applyNumberFormat="1" applyFont="1" applyFill="1" applyBorder="1" applyAlignment="1">
      <alignment horizontal="right"/>
    </xf>
    <xf numFmtId="9" fontId="13" fillId="0" borderId="0" xfId="1" applyNumberFormat="1" applyFont="1" applyAlignment="1">
      <alignment horizontal="right" wrapText="1"/>
    </xf>
    <xf numFmtId="167" fontId="6" fillId="0" borderId="16" xfId="34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27" fillId="0" borderId="0" xfId="0" applyFont="1"/>
    <xf numFmtId="0" fontId="12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14" fontId="13" fillId="0" borderId="1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38">
    <cellStyle name="Millares 2" xfId="14" xr:uid="{D0B582F2-69D9-4A43-B9FE-9717F4CA6B2D}"/>
    <cellStyle name="Moneda" xfId="7" builtinId="4"/>
    <cellStyle name="Moneda [0]" xfId="34" builtinId="7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[0] 4 2" xfId="37" xr:uid="{ED76F14E-E99B-4112-AD3F-CD96E87C462E}"/>
    <cellStyle name="Moneda [0] 5" xfId="35" xr:uid="{D9F6CB30-1231-4A38-B4B4-EBE685A9EDC3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2" xfId="3" xr:uid="{246C37B4-006C-46DD-9128-BAA498AC7092}"/>
    <cellStyle name="Moneda 2 2" xfId="20" xr:uid="{1C09E6BD-CAEE-4CF7-B9A4-63BF6EE2F7DE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2 2" xfId="33" xr:uid="{ED31BCB2-5695-4A82-99FA-76DE3BA3600A}"/>
    <cellStyle name="Moneda 3 2 3" xfId="10" xr:uid="{43490EE0-902B-4175-8EC3-E2E9D71E1CCA}"/>
    <cellStyle name="Moneda 4" xfId="21" xr:uid="{FF41E11C-0E5D-4749-86DD-6D79BF903179}"/>
    <cellStyle name="Moneda 4 2" xfId="36" xr:uid="{AC57D1A7-8EDD-4A1D-BB29-B12C42399092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32" xr:uid="{2430D632-80E7-45AF-93E0-F3B014313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0153F34-F0B2-47A7-8914-7EE582C5CF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showGridLines="0"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3" t="s">
        <v>25</v>
      </c>
      <c r="D2" s="99" t="s">
        <v>24</v>
      </c>
      <c r="E2" s="100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04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01" t="s">
        <v>26</v>
      </c>
      <c r="D4" s="105" t="s">
        <v>28</v>
      </c>
      <c r="E4" s="106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2"/>
      <c r="D5" s="107" t="s">
        <v>29</v>
      </c>
      <c r="E5" s="108"/>
      <c r="F5" s="4"/>
      <c r="G5" s="4"/>
      <c r="H5" s="4"/>
      <c r="I5" s="4"/>
      <c r="J5" s="4"/>
      <c r="K5" s="4"/>
      <c r="L5" s="98"/>
      <c r="M5" s="98"/>
      <c r="N5" s="6"/>
    </row>
    <row r="6" spans="1:14" ht="20.100000000000001" customHeight="1">
      <c r="A6" s="7"/>
      <c r="B6" s="7"/>
      <c r="C6" s="7"/>
      <c r="D6" s="7"/>
      <c r="E6" s="7"/>
      <c r="L6" s="98"/>
      <c r="M6" s="98"/>
    </row>
    <row r="7" spans="1:14" ht="20.100000000000001" customHeight="1">
      <c r="A7" s="8" t="s">
        <v>0</v>
      </c>
      <c r="B7" s="8"/>
      <c r="C7" s="9">
        <f ca="1">NOW()</f>
        <v>45181.798410532407</v>
      </c>
      <c r="D7" s="8" t="s">
        <v>1</v>
      </c>
      <c r="E7" s="34">
        <v>20230901313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50" t="s">
        <v>39</v>
      </c>
      <c r="D9" s="12" t="s">
        <v>3</v>
      </c>
      <c r="E9" s="52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96" t="s">
        <v>22</v>
      </c>
      <c r="B11" s="97"/>
      <c r="C11" s="50" t="s">
        <v>39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51" t="s">
        <v>40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45182</v>
      </c>
      <c r="D15" s="12" t="s">
        <v>7</v>
      </c>
      <c r="E15" s="13" t="s">
        <v>82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52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 t="s">
        <v>53</v>
      </c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6" t="s">
        <v>34</v>
      </c>
      <c r="G23" s="46" t="s">
        <v>35</v>
      </c>
      <c r="L23" s="16"/>
      <c r="M23" s="16"/>
    </row>
    <row r="24" spans="1:13" ht="20.100000000000001" customHeight="1">
      <c r="A24" s="94" t="s">
        <v>62</v>
      </c>
      <c r="B24" s="94">
        <v>210127379</v>
      </c>
      <c r="C24" s="95" t="s">
        <v>63</v>
      </c>
      <c r="D24" s="59">
        <v>10</v>
      </c>
      <c r="E24" s="38"/>
      <c r="F24" s="47">
        <v>25</v>
      </c>
      <c r="G24" s="47">
        <f t="shared" ref="G24:G30" si="0">D24*F24</f>
        <v>250</v>
      </c>
      <c r="L24" s="16"/>
      <c r="M24" s="16"/>
    </row>
    <row r="25" spans="1:13" ht="20.100000000000001" customHeight="1">
      <c r="A25" s="94" t="s">
        <v>62</v>
      </c>
      <c r="B25" s="94">
        <v>210127379</v>
      </c>
      <c r="C25" s="95" t="s">
        <v>64</v>
      </c>
      <c r="D25" s="59">
        <v>4</v>
      </c>
      <c r="E25" s="38"/>
      <c r="F25" s="47">
        <v>25</v>
      </c>
      <c r="G25" s="47">
        <f t="shared" si="0"/>
        <v>100</v>
      </c>
      <c r="L25" s="16"/>
      <c r="M25" s="16"/>
    </row>
    <row r="26" spans="1:13" ht="20.100000000000001" customHeight="1">
      <c r="A26" s="94" t="s">
        <v>65</v>
      </c>
      <c r="B26" s="94" t="s">
        <v>66</v>
      </c>
      <c r="C26" s="95" t="s">
        <v>67</v>
      </c>
      <c r="D26" s="59">
        <v>8</v>
      </c>
      <c r="E26" s="38"/>
      <c r="F26" s="47">
        <v>25</v>
      </c>
      <c r="G26" s="47">
        <f t="shared" si="0"/>
        <v>200</v>
      </c>
      <c r="L26" s="16"/>
      <c r="M26" s="16"/>
    </row>
    <row r="27" spans="1:13" ht="20.100000000000001" customHeight="1">
      <c r="A27" s="94" t="s">
        <v>68</v>
      </c>
      <c r="B27" s="94" t="s">
        <v>69</v>
      </c>
      <c r="C27" s="95" t="s">
        <v>70</v>
      </c>
      <c r="D27" s="59">
        <v>1</v>
      </c>
      <c r="E27" s="38"/>
      <c r="F27" s="47">
        <v>25</v>
      </c>
      <c r="G27" s="47">
        <f t="shared" si="0"/>
        <v>25</v>
      </c>
      <c r="L27" s="16"/>
      <c r="M27" s="16"/>
    </row>
    <row r="28" spans="1:13" ht="20.100000000000001" customHeight="1">
      <c r="A28" s="94" t="s">
        <v>71</v>
      </c>
      <c r="B28" s="94">
        <v>210127382</v>
      </c>
      <c r="C28" s="95" t="s">
        <v>72</v>
      </c>
      <c r="D28" s="59">
        <v>1</v>
      </c>
      <c r="E28" s="38"/>
      <c r="F28" s="47">
        <v>25</v>
      </c>
      <c r="G28" s="47">
        <f t="shared" si="0"/>
        <v>25</v>
      </c>
      <c r="L28" s="16"/>
      <c r="M28" s="16"/>
    </row>
    <row r="29" spans="1:13" ht="20.100000000000001" customHeight="1">
      <c r="A29" s="94" t="s">
        <v>73</v>
      </c>
      <c r="B29" s="94" t="s">
        <v>74</v>
      </c>
      <c r="C29" s="95" t="s">
        <v>75</v>
      </c>
      <c r="D29" s="59">
        <v>6</v>
      </c>
      <c r="E29" s="38"/>
      <c r="F29" s="47">
        <v>25</v>
      </c>
      <c r="G29" s="47">
        <f t="shared" si="0"/>
        <v>150</v>
      </c>
      <c r="L29" s="16"/>
      <c r="M29" s="16"/>
    </row>
    <row r="30" spans="1:13" ht="20.100000000000001" customHeight="1">
      <c r="A30" s="94" t="s">
        <v>76</v>
      </c>
      <c r="B30" s="94">
        <v>201124684</v>
      </c>
      <c r="C30" s="95" t="s">
        <v>77</v>
      </c>
      <c r="D30" s="59">
        <v>10</v>
      </c>
      <c r="E30" s="38"/>
      <c r="F30" s="47">
        <v>25</v>
      </c>
      <c r="G30" s="47">
        <f t="shared" si="0"/>
        <v>250</v>
      </c>
      <c r="L30" s="16"/>
      <c r="M30" s="16"/>
    </row>
    <row r="31" spans="1:13" ht="20.100000000000001" customHeight="1">
      <c r="A31" s="60"/>
      <c r="B31" s="59"/>
      <c r="C31" s="42"/>
      <c r="D31" s="41">
        <f>SUM(D24:D30)</f>
        <v>40</v>
      </c>
      <c r="E31" s="38"/>
      <c r="F31" s="47"/>
      <c r="G31" s="47"/>
      <c r="L31" s="16"/>
      <c r="M31" s="16"/>
    </row>
    <row r="32" spans="1:13" ht="20.100000000000001" customHeight="1">
      <c r="B32" s="53"/>
      <c r="C32" s="54"/>
      <c r="D32" s="55"/>
      <c r="F32" s="48" t="s">
        <v>36</v>
      </c>
      <c r="G32" s="49">
        <f>SUM(G24:G31)</f>
        <v>1000</v>
      </c>
      <c r="L32" s="16"/>
      <c r="M32" s="16"/>
    </row>
    <row r="33" spans="1:13" ht="20.100000000000001" customHeight="1">
      <c r="B33" s="53"/>
      <c r="C33" s="54"/>
      <c r="D33" s="56"/>
      <c r="F33" s="48" t="s">
        <v>37</v>
      </c>
      <c r="G33" s="49">
        <f>G32*0.12</f>
        <v>120</v>
      </c>
      <c r="L33" s="16"/>
      <c r="M33" s="16"/>
    </row>
    <row r="34" spans="1:13" ht="20.100000000000001" customHeight="1">
      <c r="B34" s="53"/>
      <c r="C34" s="54"/>
      <c r="D34" s="55"/>
      <c r="F34" s="48" t="s">
        <v>38</v>
      </c>
      <c r="G34" s="49">
        <f>SUM(G32:G33)</f>
        <v>1120</v>
      </c>
      <c r="L34" s="16"/>
      <c r="M34" s="16"/>
    </row>
    <row r="35" spans="1:13" ht="20.100000000000001" customHeight="1">
      <c r="B35" s="57"/>
      <c r="C35" s="54"/>
      <c r="L35" s="16"/>
      <c r="M35" s="16"/>
    </row>
    <row r="36" spans="1:13" ht="20.100000000000001" customHeight="1">
      <c r="B36" s="86">
        <v>1</v>
      </c>
      <c r="C36" s="87" t="s">
        <v>78</v>
      </c>
      <c r="L36" s="16"/>
      <c r="M36" s="16"/>
    </row>
    <row r="37" spans="1:13" ht="20.100000000000001" customHeight="1">
      <c r="B37" s="86">
        <v>2</v>
      </c>
      <c r="C37" s="87" t="s">
        <v>79</v>
      </c>
      <c r="L37" s="16"/>
      <c r="M37" s="16"/>
    </row>
    <row r="38" spans="1:13" ht="20.100000000000001" customHeight="1">
      <c r="B38" s="86"/>
      <c r="C38" s="87"/>
      <c r="L38" s="16"/>
      <c r="M38" s="16"/>
    </row>
    <row r="39" spans="1:13" ht="20.100000000000001" customHeight="1">
      <c r="B39" s="89">
        <v>1</v>
      </c>
      <c r="C39" s="88" t="s">
        <v>83</v>
      </c>
      <c r="D39" s="58"/>
    </row>
    <row r="40" spans="1:13" ht="20.100000000000001" customHeight="1">
      <c r="B40" s="89">
        <v>6</v>
      </c>
      <c r="C40" s="88" t="s">
        <v>31</v>
      </c>
      <c r="D40" s="58"/>
    </row>
    <row r="41" spans="1:13" ht="20.100000000000001" customHeight="1">
      <c r="B41" s="89">
        <v>1</v>
      </c>
      <c r="C41" s="88" t="s">
        <v>32</v>
      </c>
      <c r="D41" s="58"/>
    </row>
    <row r="42" spans="1:13" ht="20.100000000000001" customHeight="1">
      <c r="B42" s="89">
        <v>1</v>
      </c>
      <c r="C42" s="88" t="s">
        <v>33</v>
      </c>
      <c r="D42" s="58"/>
    </row>
    <row r="43" spans="1:13" ht="20.100000000000001" customHeight="1">
      <c r="B43" s="89">
        <v>1</v>
      </c>
      <c r="C43" s="88" t="s">
        <v>80</v>
      </c>
      <c r="D43" s="58"/>
    </row>
    <row r="44" spans="1:13" ht="20.100000000000001" customHeight="1">
      <c r="B44" s="89">
        <v>2</v>
      </c>
      <c r="C44" s="88" t="s">
        <v>84</v>
      </c>
      <c r="D44" s="58"/>
    </row>
    <row r="45" spans="1:13" ht="20.100000000000001" customHeight="1">
      <c r="B45" s="91">
        <v>1</v>
      </c>
      <c r="C45" s="90" t="s">
        <v>81</v>
      </c>
      <c r="D45" s="58"/>
    </row>
    <row r="46" spans="1:13" ht="20.100000000000001" customHeight="1">
      <c r="A46" s="24"/>
      <c r="B46" s="93">
        <v>13</v>
      </c>
      <c r="C46" s="92"/>
    </row>
    <row r="47" spans="1:13" ht="20.100000000000001" customHeight="1">
      <c r="B47" s="83" t="s">
        <v>54</v>
      </c>
      <c r="C47" s="84" t="s">
        <v>55</v>
      </c>
    </row>
    <row r="48" spans="1:13" ht="20.100000000000001" customHeight="1">
      <c r="B48" s="83"/>
      <c r="C48" s="84" t="s">
        <v>56</v>
      </c>
    </row>
    <row r="49" spans="1:3" ht="20.100000000000001" customHeight="1">
      <c r="B49" s="43"/>
      <c r="C49" s="44"/>
    </row>
    <row r="50" spans="1:3" ht="20.100000000000001" customHeight="1">
      <c r="B50" s="43"/>
      <c r="C50" s="85" t="s">
        <v>57</v>
      </c>
    </row>
    <row r="51" spans="1:3" ht="20.100000000000001" customHeight="1">
      <c r="B51" s="43"/>
      <c r="C51" s="85" t="s">
        <v>58</v>
      </c>
    </row>
    <row r="52" spans="1:3" ht="20.100000000000001" customHeight="1">
      <c r="B52" s="43"/>
      <c r="C52" s="44"/>
    </row>
    <row r="53" spans="1:3" ht="20.100000000000001" customHeight="1">
      <c r="B53" s="43"/>
      <c r="C53" s="84" t="s">
        <v>59</v>
      </c>
    </row>
    <row r="54" spans="1:3" ht="20.100000000000001" customHeight="1">
      <c r="B54" s="43"/>
      <c r="C54" s="84" t="s">
        <v>60</v>
      </c>
    </row>
    <row r="55" spans="1:3" ht="20.100000000000001" customHeight="1">
      <c r="C55" s="84" t="s">
        <v>61</v>
      </c>
    </row>
    <row r="58" spans="1:3" ht="20.100000000000001" customHeight="1" thickBot="1">
      <c r="A58" s="24" t="s">
        <v>15</v>
      </c>
      <c r="B58" s="43"/>
      <c r="C58" s="45"/>
    </row>
    <row r="59" spans="1:3" ht="20.100000000000001" customHeight="1">
      <c r="A59" s="24"/>
      <c r="B59" s="43"/>
      <c r="C59" s="44"/>
    </row>
    <row r="60" spans="1:3" ht="20.100000000000001" customHeight="1">
      <c r="A60" s="24"/>
      <c r="B60" s="23"/>
      <c r="C60" s="23"/>
    </row>
    <row r="61" spans="1:3" ht="20.100000000000001" customHeight="1" thickBot="1">
      <c r="A61" s="24" t="s">
        <v>16</v>
      </c>
      <c r="B61" s="23"/>
      <c r="C61" s="25"/>
    </row>
    <row r="62" spans="1:3" ht="20.100000000000001" customHeight="1">
      <c r="A62" s="24"/>
      <c r="B62" s="23"/>
      <c r="C62" s="23"/>
    </row>
    <row r="63" spans="1:3" ht="20.100000000000001" customHeight="1">
      <c r="A63" s="24"/>
    </row>
    <row r="64" spans="1:3" ht="20.100000000000001" customHeight="1" thickBot="1">
      <c r="A64" s="24" t="s">
        <v>17</v>
      </c>
      <c r="C64" s="27"/>
    </row>
    <row r="65" spans="1:3" ht="20.100000000000001" customHeight="1">
      <c r="A65" s="24"/>
    </row>
    <row r="66" spans="1:3" ht="20.100000000000001" customHeight="1">
      <c r="A66" s="24"/>
    </row>
    <row r="67" spans="1:3" ht="20.100000000000001" customHeight="1" thickBot="1">
      <c r="A67" s="24" t="s">
        <v>18</v>
      </c>
      <c r="C67" s="27"/>
    </row>
    <row r="68" spans="1:3" ht="20.100000000000001" customHeight="1">
      <c r="A68" s="24"/>
    </row>
    <row r="69" spans="1:3" ht="20.100000000000001" customHeight="1">
      <c r="A69" s="24"/>
    </row>
    <row r="70" spans="1:3" ht="20.100000000000001" customHeight="1" thickBot="1">
      <c r="A70" s="24" t="s">
        <v>19</v>
      </c>
      <c r="C70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9292-4DB4-42D1-B514-234D17040335}">
  <dimension ref="A1:H45"/>
  <sheetViews>
    <sheetView view="pageBreakPreview" zoomScale="60" zoomScaleNormal="100" workbookViewId="0">
      <selection activeCell="E31" sqref="E31"/>
    </sheetView>
  </sheetViews>
  <sheetFormatPr baseColWidth="10" defaultColWidth="11.42578125" defaultRowHeight="20.100000000000001" customHeight="1"/>
  <cols>
    <col min="1" max="1" width="21.140625" style="19" bestFit="1" customWidth="1"/>
    <col min="2" max="2" width="19.42578125" style="19" customWidth="1"/>
    <col min="3" max="3" width="89.42578125" style="19" customWidth="1"/>
    <col min="4" max="4" width="22.7109375" style="19" bestFit="1" customWidth="1"/>
    <col min="5" max="5" width="23.7109375" style="19" customWidth="1"/>
    <col min="6" max="6" width="20.7109375" style="19" bestFit="1" customWidth="1"/>
    <col min="7" max="7" width="22.28515625" style="19" customWidth="1"/>
    <col min="8" max="8" width="3" style="19" customWidth="1"/>
    <col min="9" max="16384" width="11.42578125" style="19"/>
  </cols>
  <sheetData>
    <row r="1" spans="1:8" ht="20.100000000000001" customHeight="1" thickBot="1">
      <c r="A1" s="6"/>
      <c r="B1" s="26"/>
      <c r="C1" s="22"/>
      <c r="D1" s="22"/>
      <c r="E1" s="22"/>
    </row>
    <row r="2" spans="1:8" ht="20.100000000000001" customHeight="1" thickBot="1">
      <c r="A2" s="29"/>
      <c r="B2" s="30"/>
      <c r="C2" s="103" t="s">
        <v>25</v>
      </c>
      <c r="D2" s="99" t="s">
        <v>24</v>
      </c>
      <c r="E2" s="100"/>
    </row>
    <row r="3" spans="1:8" ht="20.100000000000001" customHeight="1" thickBot="1">
      <c r="A3" s="35"/>
      <c r="B3" s="36"/>
      <c r="C3" s="104"/>
      <c r="D3" s="39" t="s">
        <v>27</v>
      </c>
      <c r="E3" s="37"/>
    </row>
    <row r="4" spans="1:8" ht="20.100000000000001" customHeight="1" thickBot="1">
      <c r="A4" s="35"/>
      <c r="B4" s="36"/>
      <c r="C4" s="101" t="s">
        <v>26</v>
      </c>
      <c r="D4" s="105" t="s">
        <v>28</v>
      </c>
      <c r="E4" s="106"/>
    </row>
    <row r="5" spans="1:8" ht="20.100000000000001" customHeight="1" thickBot="1">
      <c r="A5" s="31"/>
      <c r="B5" s="32"/>
      <c r="C5" s="102"/>
      <c r="D5" s="107" t="s">
        <v>29</v>
      </c>
      <c r="E5" s="108"/>
    </row>
    <row r="6" spans="1:8" ht="20.100000000000001" customHeight="1">
      <c r="A6" s="7"/>
      <c r="B6" s="7"/>
      <c r="C6" s="7"/>
      <c r="D6" s="7"/>
      <c r="E6" s="7"/>
    </row>
    <row r="7" spans="1:8" ht="20.100000000000001" customHeight="1">
      <c r="A7" s="8" t="s">
        <v>0</v>
      </c>
      <c r="B7" s="8"/>
      <c r="C7" s="9">
        <f ca="1">NOW()</f>
        <v>45181.798410532407</v>
      </c>
      <c r="D7" s="8" t="s">
        <v>1</v>
      </c>
      <c r="E7" s="34">
        <v>20230801175</v>
      </c>
    </row>
    <row r="8" spans="1:8" ht="20.100000000000001" customHeight="1" thickBot="1">
      <c r="A8" s="10"/>
      <c r="B8" s="10"/>
      <c r="C8" s="10"/>
      <c r="D8" s="10"/>
      <c r="E8" s="10"/>
    </row>
    <row r="9" spans="1:8" ht="20.100000000000001" customHeight="1" thickBot="1">
      <c r="A9" s="8" t="s">
        <v>2</v>
      </c>
      <c r="B9" s="8"/>
      <c r="C9" s="50" t="s">
        <v>39</v>
      </c>
      <c r="D9" s="12" t="s">
        <v>3</v>
      </c>
      <c r="E9" s="52">
        <v>990050368001</v>
      </c>
    </row>
    <row r="10" spans="1:8" customFormat="1" ht="24" customHeight="1" thickBot="1">
      <c r="A10" s="10"/>
      <c r="B10" s="10"/>
      <c r="C10" s="10"/>
      <c r="D10" s="10"/>
      <c r="E10" s="10"/>
      <c r="F10" s="22"/>
      <c r="G10" s="6"/>
      <c r="H10" s="1"/>
    </row>
    <row r="11" spans="1:8" customFormat="1" ht="24" customHeight="1" thickBot="1">
      <c r="A11" s="96" t="s">
        <v>22</v>
      </c>
      <c r="B11" s="97"/>
      <c r="C11" s="50" t="s">
        <v>39</v>
      </c>
      <c r="D11" s="12" t="s">
        <v>23</v>
      </c>
      <c r="E11" s="33" t="s">
        <v>41</v>
      </c>
      <c r="F11" s="61"/>
      <c r="G11" s="61"/>
      <c r="H11" s="1"/>
    </row>
    <row r="12" spans="1:8" customFormat="1" ht="24" customHeight="1" thickBot="1">
      <c r="A12" s="10"/>
      <c r="B12" s="10"/>
      <c r="C12" s="10"/>
      <c r="D12" s="10"/>
      <c r="E12" s="10"/>
      <c r="F12" s="62"/>
      <c r="G12" s="62"/>
      <c r="H12" s="4"/>
    </row>
    <row r="13" spans="1:8" customFormat="1" ht="32.25" thickBot="1">
      <c r="A13" s="8" t="s">
        <v>4</v>
      </c>
      <c r="B13" s="8"/>
      <c r="C13" s="51" t="s">
        <v>40</v>
      </c>
      <c r="D13" s="12" t="s">
        <v>5</v>
      </c>
      <c r="E13" s="11" t="s">
        <v>30</v>
      </c>
      <c r="F13" s="7"/>
      <c r="G13" s="7"/>
      <c r="H13" s="4"/>
    </row>
    <row r="14" spans="1:8" s="6" customFormat="1" ht="20.100000000000001" customHeight="1">
      <c r="A14" s="10"/>
      <c r="B14" s="10"/>
      <c r="C14" s="10"/>
      <c r="D14" s="10"/>
      <c r="E14" s="10"/>
      <c r="F14" s="63"/>
      <c r="G14" s="63"/>
    </row>
    <row r="15" spans="1:8" s="6" customFormat="1" ht="20.100000000000001" customHeight="1">
      <c r="A15" s="8" t="s">
        <v>6</v>
      </c>
      <c r="B15" s="8"/>
      <c r="C15" s="9">
        <v>45159</v>
      </c>
      <c r="D15" s="12" t="s">
        <v>7</v>
      </c>
      <c r="E15" s="13" t="s">
        <v>42</v>
      </c>
      <c r="F15" s="10"/>
    </row>
    <row r="16" spans="1:8" s="6" customFormat="1" ht="20.100000000000001" customHeight="1">
      <c r="A16" s="10"/>
      <c r="B16" s="10"/>
      <c r="C16" s="10"/>
      <c r="D16" s="10"/>
      <c r="E16" s="10"/>
      <c r="F16" s="64"/>
      <c r="G16" s="64"/>
    </row>
    <row r="17" spans="1:8" s="6" customFormat="1" ht="20.100000000000001" customHeight="1">
      <c r="A17" s="8" t="s">
        <v>8</v>
      </c>
      <c r="B17" s="8"/>
      <c r="C17" s="11" t="s">
        <v>43</v>
      </c>
      <c r="D17" s="14"/>
      <c r="E17" s="15"/>
      <c r="F17" s="10"/>
      <c r="G17" s="19"/>
    </row>
    <row r="18" spans="1:8" s="6" customFormat="1" ht="20.100000000000001" customHeight="1">
      <c r="A18" s="10"/>
      <c r="B18" s="10"/>
      <c r="C18" s="10"/>
      <c r="D18" s="10"/>
      <c r="E18" s="10"/>
      <c r="F18" s="65"/>
      <c r="G18" s="65"/>
    </row>
    <row r="19" spans="1:8" s="6" customFormat="1" ht="20.100000000000001" customHeight="1">
      <c r="A19" s="8" t="s">
        <v>9</v>
      </c>
      <c r="B19" s="8"/>
      <c r="C19" s="11"/>
      <c r="D19" s="12" t="s">
        <v>20</v>
      </c>
      <c r="E19" s="13"/>
      <c r="F19" s="10"/>
      <c r="G19" s="19"/>
    </row>
    <row r="20" spans="1:8" s="6" customFormat="1" ht="29.45" customHeight="1">
      <c r="A20" s="10"/>
      <c r="B20" s="10"/>
      <c r="C20" s="10"/>
      <c r="D20" s="10"/>
      <c r="E20" s="10"/>
      <c r="F20" s="15"/>
      <c r="G20" s="15"/>
    </row>
    <row r="21" spans="1:8" s="6" customFormat="1" ht="20.100000000000001" customHeight="1">
      <c r="A21" s="8" t="s">
        <v>21</v>
      </c>
      <c r="B21" s="8"/>
      <c r="C21" s="28"/>
      <c r="D21" s="17"/>
      <c r="E21" s="18"/>
      <c r="F21" s="10"/>
      <c r="G21" s="19"/>
    </row>
    <row r="22" spans="1:8" s="6" customFormat="1" ht="20.100000000000001" customHeight="1">
      <c r="A22" s="20"/>
      <c r="B22" s="20"/>
      <c r="C22" s="19"/>
      <c r="D22" s="19"/>
      <c r="E22" s="19"/>
      <c r="F22" s="19"/>
      <c r="G22" s="19"/>
      <c r="H22" s="19"/>
    </row>
    <row r="23" spans="1:8" s="6" customFormat="1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6" t="s">
        <v>34</v>
      </c>
      <c r="G23" s="46" t="s">
        <v>35</v>
      </c>
    </row>
    <row r="24" spans="1:8" ht="15.75">
      <c r="A24" s="59" t="s">
        <v>50</v>
      </c>
      <c r="B24" s="59" t="s">
        <v>51</v>
      </c>
      <c r="C24" s="42" t="s">
        <v>44</v>
      </c>
      <c r="D24" s="40">
        <v>1</v>
      </c>
      <c r="E24" s="82">
        <v>46178</v>
      </c>
      <c r="F24" s="67">
        <v>720</v>
      </c>
      <c r="G24" s="67">
        <f t="shared" ref="G24" si="0">D24*F24</f>
        <v>720</v>
      </c>
    </row>
    <row r="25" spans="1:8" ht="15">
      <c r="A25" s="68"/>
      <c r="B25" s="40"/>
      <c r="C25" s="66"/>
      <c r="D25" s="40"/>
      <c r="E25" s="66"/>
      <c r="F25" s="67"/>
      <c r="G25" s="67"/>
    </row>
    <row r="26" spans="1:8" ht="15.75">
      <c r="A26" s="69"/>
      <c r="B26" s="69"/>
      <c r="C26" s="69"/>
      <c r="D26" s="69"/>
      <c r="E26" s="69"/>
      <c r="F26" s="70" t="s">
        <v>36</v>
      </c>
      <c r="G26" s="71">
        <f>SUM(G24:G25)</f>
        <v>720</v>
      </c>
    </row>
    <row r="27" spans="1:8" ht="15.6" customHeight="1">
      <c r="A27" s="69"/>
      <c r="B27" s="69"/>
      <c r="C27" s="69"/>
      <c r="D27" s="69"/>
      <c r="E27" s="69"/>
      <c r="F27" s="72" t="s">
        <v>37</v>
      </c>
      <c r="G27" s="73">
        <f>+G26*0.12</f>
        <v>86.399999999999991</v>
      </c>
    </row>
    <row r="28" spans="1:8" ht="15.6" customHeight="1">
      <c r="A28" s="69"/>
      <c r="B28" s="69"/>
      <c r="C28" s="69"/>
      <c r="D28" s="69" t="s">
        <v>45</v>
      </c>
      <c r="E28" s="69"/>
      <c r="F28" s="70" t="s">
        <v>38</v>
      </c>
      <c r="G28" s="73">
        <f>+G26+G27</f>
        <v>806.4</v>
      </c>
    </row>
    <row r="29" spans="1:8" ht="20.100000000000001" customHeight="1">
      <c r="A29" s="74"/>
      <c r="B29" s="75"/>
      <c r="C29" s="76"/>
      <c r="D29" s="77"/>
      <c r="E29" s="78"/>
    </row>
    <row r="30" spans="1:8" ht="20.100000000000001" customHeight="1">
      <c r="A30" s="74"/>
      <c r="B30" s="75"/>
      <c r="C30" s="76"/>
      <c r="E30" s="20"/>
      <c r="F30" s="20"/>
    </row>
    <row r="31" spans="1:8" ht="20.100000000000001" customHeight="1">
      <c r="A31" s="6"/>
      <c r="B31" s="26"/>
      <c r="C31" s="22"/>
      <c r="D31" s="77"/>
      <c r="E31" s="20"/>
      <c r="F31" s="20"/>
    </row>
    <row r="32" spans="1:8" ht="20.100000000000001" customHeight="1" thickBot="1">
      <c r="B32" s="19" t="s">
        <v>46</v>
      </c>
      <c r="C32" s="79"/>
      <c r="E32" s="20"/>
      <c r="F32" s="20"/>
    </row>
    <row r="33" spans="2:6" ht="20.100000000000001" customHeight="1">
      <c r="E33" s="20"/>
      <c r="F33" s="20"/>
    </row>
    <row r="34" spans="2:6" ht="20.100000000000001" customHeight="1">
      <c r="E34" s="20"/>
      <c r="F34" s="20"/>
    </row>
    <row r="35" spans="2:6" ht="20.100000000000001" customHeight="1" thickBot="1">
      <c r="B35" s="19" t="s">
        <v>47</v>
      </c>
      <c r="C35" s="79"/>
    </row>
    <row r="38" spans="2:6" ht="20.100000000000001" customHeight="1" thickBot="1">
      <c r="B38" s="19" t="s">
        <v>17</v>
      </c>
      <c r="C38" s="79"/>
    </row>
    <row r="40" spans="2:6" ht="20.100000000000001" customHeight="1">
      <c r="B40" s="80"/>
      <c r="C40" s="81"/>
    </row>
    <row r="41" spans="2:6" ht="20.100000000000001" customHeight="1" thickBot="1">
      <c r="B41" s="19" t="s">
        <v>48</v>
      </c>
      <c r="C41" s="79"/>
    </row>
    <row r="42" spans="2:6" ht="20.100000000000001" customHeight="1">
      <c r="B42" s="6"/>
      <c r="C42" s="22"/>
    </row>
    <row r="43" spans="2:6" ht="20.100000000000001" customHeight="1">
      <c r="B43" s="6"/>
      <c r="C43" s="22"/>
    </row>
    <row r="44" spans="2:6" ht="20.100000000000001" customHeight="1" thickBot="1">
      <c r="B44" s="6" t="s">
        <v>49</v>
      </c>
      <c r="C44" s="27"/>
    </row>
    <row r="45" spans="2:6" ht="20.100000000000001" customHeight="1">
      <c r="B45" s="20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2023-09-13T00:09:56Z</cp:lastPrinted>
  <dcterms:created xsi:type="dcterms:W3CDTF">2023-01-26T13:28:36Z</dcterms:created>
  <dcterms:modified xsi:type="dcterms:W3CDTF">2023-09-13T00:31:03Z</dcterms:modified>
</cp:coreProperties>
</file>