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2D587684-8FD9-4989-ACA8-18E21E12067A}" xr6:coauthVersionLast="47" xr6:coauthVersionMax="47" xr10:uidLastSave="{00000000-0000-0000-0000-000000000000}"/>
  <bookViews>
    <workbookView xWindow="-120" yWindow="-120" windowWidth="24240" windowHeight="13140" xr2:uid="{6F04610B-9252-4DD4-A40D-57F3208BB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7" i="1" l="1"/>
  <c r="G168" i="1"/>
  <c r="G169" i="1"/>
  <c r="G170" i="1"/>
  <c r="G171" i="1"/>
  <c r="G172" i="1"/>
  <c r="G173" i="1"/>
  <c r="G174" i="1"/>
  <c r="G175" i="1"/>
  <c r="G176" i="1"/>
  <c r="G166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52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40" i="1"/>
  <c r="G141" i="1"/>
  <c r="G142" i="1"/>
  <c r="G143" i="1"/>
  <c r="G144" i="1"/>
  <c r="G145" i="1"/>
  <c r="G146" i="1"/>
  <c r="G147" i="1"/>
  <c r="G148" i="1"/>
  <c r="G149" i="1"/>
  <c r="G150" i="1"/>
  <c r="G123" i="1"/>
  <c r="G120" i="1"/>
  <c r="G116" i="1"/>
  <c r="G117" i="1"/>
  <c r="G112" i="1"/>
  <c r="G113" i="1"/>
  <c r="G109" i="1"/>
  <c r="G106" i="1"/>
  <c r="G102" i="1"/>
  <c r="G103" i="1"/>
  <c r="G98" i="1"/>
  <c r="G99" i="1"/>
  <c r="G95" i="1"/>
  <c r="G92" i="1"/>
  <c r="G89" i="1"/>
  <c r="G88" i="1"/>
  <c r="G84" i="1"/>
  <c r="G85" i="1"/>
  <c r="G79" i="1"/>
  <c r="G80" i="1"/>
  <c r="G81" i="1"/>
  <c r="G74" i="1"/>
  <c r="G75" i="1"/>
  <c r="G76" i="1"/>
  <c r="G67" i="1"/>
  <c r="G68" i="1"/>
  <c r="G69" i="1"/>
  <c r="G70" i="1"/>
  <c r="G71" i="1"/>
  <c r="G60" i="1"/>
  <c r="G61" i="1"/>
  <c r="G62" i="1"/>
  <c r="G63" i="1"/>
  <c r="G64" i="1"/>
  <c r="G54" i="1"/>
  <c r="G55" i="1"/>
  <c r="G56" i="1"/>
  <c r="G57" i="1"/>
  <c r="G51" i="1"/>
  <c r="G125" i="1"/>
  <c r="G122" i="1"/>
  <c r="G119" i="1"/>
  <c r="G115" i="1"/>
  <c r="G111" i="1"/>
  <c r="G108" i="1"/>
  <c r="G105" i="1"/>
  <c r="G101" i="1"/>
  <c r="G97" i="1"/>
  <c r="G94" i="1"/>
  <c r="G91" i="1"/>
  <c r="G87" i="1"/>
  <c r="G83" i="1"/>
  <c r="G78" i="1"/>
  <c r="G73" i="1"/>
  <c r="G66" i="1"/>
  <c r="G59" i="1"/>
  <c r="G53" i="1"/>
  <c r="G47" i="1"/>
  <c r="G39" i="1"/>
  <c r="G40" i="1"/>
  <c r="G41" i="1"/>
  <c r="G42" i="1"/>
  <c r="G43" i="1"/>
  <c r="G44" i="1"/>
  <c r="G45" i="1"/>
  <c r="G26" i="1"/>
  <c r="G27" i="1"/>
  <c r="G28" i="1"/>
  <c r="G29" i="1"/>
  <c r="G30" i="1"/>
  <c r="G31" i="1"/>
  <c r="G32" i="1"/>
  <c r="G33" i="1"/>
  <c r="G38" i="1"/>
  <c r="B266" i="1" l="1"/>
  <c r="B239" i="1"/>
  <c r="D177" i="1"/>
  <c r="D165" i="1"/>
  <c r="D151" i="1"/>
  <c r="D139" i="1"/>
  <c r="D124" i="1"/>
  <c r="D121" i="1"/>
  <c r="D118" i="1"/>
  <c r="D114" i="1"/>
  <c r="D110" i="1"/>
  <c r="D107" i="1"/>
  <c r="D104" i="1"/>
  <c r="D100" i="1"/>
  <c r="D96" i="1"/>
  <c r="D93" i="1"/>
  <c r="D90" i="1"/>
  <c r="D86" i="1"/>
  <c r="D82" i="1"/>
  <c r="D77" i="1"/>
  <c r="D72" i="1"/>
  <c r="D65" i="1"/>
  <c r="D58" i="1"/>
  <c r="D52" i="1"/>
  <c r="G50" i="1"/>
  <c r="G49" i="1"/>
  <c r="G48" i="1"/>
  <c r="D46" i="1"/>
  <c r="G36" i="1"/>
  <c r="G35" i="1"/>
  <c r="G25" i="1"/>
  <c r="G178" i="1" s="1"/>
  <c r="C8" i="1"/>
  <c r="G179" i="1" l="1"/>
  <c r="G1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707F2BFC-31D0-4EFA-9FF5-43A054747B6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B28CB7A-907D-443F-8F67-EB4FB11B7CF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2B669F98-C54D-4EB2-B154-EF1B6DE2FA5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02EF7B9D-49C4-4DF4-AC95-944F20D1868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<sst xmlns="http://schemas.openxmlformats.org/spreadsheetml/2006/main" count="450" uniqueCount="411">
  <si>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</si>
  <si>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</si>
  <si>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</si>
  <si>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</si>
  <si>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</si>
  <si>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</si>
  <si>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</si>
  <si>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</si>
  <si>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</si>
  <si>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</si>
  <si>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</si>
  <si>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</si>
  <si>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</si>
  <si>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</si>
  <si>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</si>
  <si>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</si>
  <si>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</si>
  <si>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</si>
  <si>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</si>
  <si>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</si>
  <si>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</si>
  <si>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</si>
  <si>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</si>
  <si>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</si>
  <si>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</si>
  <si>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</si>
  <si>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</si>
  <si>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</si>
  <si>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</si>
  <si>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</si>
  <si>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</si>
  <si>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</si>
  <si>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</si>
  <si>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</si>
  <si>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</si>
  <si>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</si>
  <si>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</si>
  <si>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M190704501</t>
  </si>
  <si>
    <t>CLAVO ELASTICO (TEN) 3.0 *400 MM TITANIO</t>
  </si>
  <si>
    <t>M180704502</t>
  </si>
  <si>
    <t>070460400</t>
  </si>
  <si>
    <t>M190704601</t>
  </si>
  <si>
    <t>CLAVO ELASTICO (TEN) 3.5 *400 MM TITANIO</t>
  </si>
  <si>
    <t>H2204434</t>
  </si>
  <si>
    <t>070470400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</si>
  <si>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</si>
  <si>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</si>
  <si>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</si>
  <si>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</si>
  <si>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</si>
  <si>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</si>
  <si>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</si>
  <si>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 xml:space="preserve">SUBTOTAL </t>
  </si>
  <si>
    <t>IVA 12%</t>
  </si>
  <si>
    <t>TOTAL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</si>
  <si>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</si>
  <si>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</si>
  <si>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</si>
  <si>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</si>
  <si>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</si>
  <si>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</si>
  <si>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</si>
  <si>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</si>
  <si>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</si>
  <si>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</si>
  <si>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</si>
  <si>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</si>
  <si>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</si>
  <si>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</si>
  <si>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</si>
  <si>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</si>
  <si>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</si>
  <si>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</si>
  <si>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</si>
  <si>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</si>
  <si>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</si>
  <si>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</si>
  <si>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</si>
  <si>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</si>
  <si>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</si>
  <si>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</si>
  <si>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</si>
  <si>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</si>
  <si>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</si>
  <si>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</si>
  <si>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</si>
  <si>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</si>
  <si>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</si>
  <si>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</si>
  <si>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</si>
  <si>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</si>
  <si>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</si>
  <si>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</si>
  <si>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</si>
  <si>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</si>
  <si>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</si>
  <si>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</si>
  <si>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</si>
  <si>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</si>
  <si>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</si>
  <si>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</si>
  <si>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</si>
  <si>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</si>
  <si>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</si>
  <si>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</si>
  <si>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</si>
  <si>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</si>
  <si>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</si>
  <si>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</si>
  <si>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</si>
  <si>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</si>
  <si>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</si>
  <si>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</si>
  <si>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TI-SF-130.602R</t>
  </si>
  <si>
    <t>210127165</t>
  </si>
  <si>
    <t xml:space="preserve">PLACA BLOQ. RADIO DISTAL AV BICOLUMNAR SMALL 2.4mm*2 ORIF DER TIT. </t>
  </si>
  <si>
    <t>2300001697</t>
  </si>
  <si>
    <t>TI-SF-130.603R</t>
  </si>
  <si>
    <t>2200189365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</si>
  <si>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</si>
  <si>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</si>
  <si>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</si>
  <si>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</si>
  <si>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</si>
  <si>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</si>
  <si>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</si>
  <si>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</si>
  <si>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</si>
  <si>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</si>
  <si>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2300019720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</si>
  <si>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</si>
  <si>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</si>
  <si>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</si>
  <si>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</si>
  <si>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</si>
  <si>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</si>
  <si>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</si>
  <si>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</si>
  <si>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</si>
  <si>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</si>
  <si>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</si>
  <si>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</si>
  <si>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>210127166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</si>
  <si>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</si>
  <si>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</si>
  <si>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</si>
  <si>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</si>
  <si>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</si>
  <si>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</si>
  <si>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</si>
  <si>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</si>
  <si>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</si>
  <si>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</si>
  <si>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</si>
  <si>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</si>
  <si>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</si>
  <si>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</si>
  <si>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</si>
  <si>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</si>
  <si>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</si>
  <si>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</si>
  <si>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</si>
  <si>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</si>
  <si>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</si>
  <si>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</si>
  <si>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</si>
  <si>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</si>
  <si>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</si>
  <si>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</si>
  <si>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</si>
  <si>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</si>
  <si>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</si>
  <si>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</si>
  <si>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</si>
  <si>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</si>
  <si>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</si>
  <si>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</si>
  <si>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</si>
  <si>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</si>
  <si>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</si>
  <si>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</si>
  <si>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</si>
  <si>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</si>
  <si>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</si>
  <si>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</si>
  <si>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</si>
  <si>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</si>
  <si>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</si>
  <si>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</si>
  <si>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</si>
  <si>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</si>
  <si>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</si>
  <si>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</si>
  <si>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</si>
  <si>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</si>
  <si>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</si>
  <si>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</si>
  <si>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</si>
  <si>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</si>
  <si>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</si>
  <si>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</si>
  <si>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</si>
  <si>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 xml:space="preserve">PLACA BLOQ. RADIO DISTAL AV JUXTA ARTICULAR 2.4/2.7mm 5*3 ORIF DER TIT. </t>
  </si>
  <si>
    <t>AZT 7672</t>
  </si>
  <si>
    <t>1410201090</t>
  </si>
  <si>
    <t xml:space="preserve">PLACA BLOQ. RADIO DISTAL AV JUXTA ARTICULAR 2.4/2.7mm 5*5 ORIF DER TIT. </t>
  </si>
  <si>
    <t>TI-SF-123.503L</t>
  </si>
  <si>
    <t>170042730</t>
  </si>
  <si>
    <t xml:space="preserve">PLACA BLOQ. RADIO DISTAL AV JUXTA ARTICULAR 2.4/2.7mm 5*3 ORIF IZQ TIT. </t>
  </si>
  <si>
    <t>AZT 7671</t>
  </si>
  <si>
    <t>1700042730</t>
  </si>
  <si>
    <t xml:space="preserve">PLACA BLOQ. RADIO DISTAL AV JUXTA ARTICULAR 2.4/2.7mm 5*5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</si>
  <si>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</si>
  <si>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</si>
  <si>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</si>
  <si>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</si>
  <si>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</si>
  <si>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</si>
  <si>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</si>
  <si>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</si>
  <si>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</si>
  <si>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</si>
  <si>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</si>
  <si>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</si>
  <si>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</si>
  <si>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</si>
  <si>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</si>
  <si>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</si>
  <si>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</si>
  <si>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</si>
  <si>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</si>
  <si>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</si>
  <si>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</si>
  <si>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</si>
  <si>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</si>
  <si>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</si>
  <si>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</si>
  <si>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</si>
  <si>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</si>
  <si>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</si>
  <si>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</si>
  <si>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</si>
  <si>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</si>
  <si>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</si>
  <si>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</si>
  <si>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</si>
  <si>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</si>
  <si>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</si>
  <si>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</si>
  <si>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</si>
  <si>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</si>
  <si>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</si>
  <si>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TI-SF-683.307</t>
  </si>
  <si>
    <t>PLACA DE BLOQUEO CUBITO DISTAL 2.0mm* 07 ORIF. TIT.</t>
  </si>
  <si>
    <t>0205.302.901YN</t>
  </si>
  <si>
    <t>PLACA BLOQ. CUBITO DISTAL HOOK 2.0mm *8 ORIF. TIT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</si>
  <si>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</si>
  <si>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</si>
  <si>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</si>
  <si>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</si>
  <si>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</si>
  <si>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</si>
  <si>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</si>
  <si>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</si>
  <si>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</si>
  <si>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</si>
  <si>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>2200027256</t>
  </si>
  <si>
    <t xml:space="preserve">TORNILLO CORTICAL 2.4*14mm TITANIO </t>
  </si>
  <si>
    <t>T50022416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</si>
  <si>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</si>
  <si>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</si>
  <si>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</si>
  <si>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</si>
  <si>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</si>
  <si>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</si>
  <si>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</si>
  <si>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</si>
  <si>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</si>
  <si>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</si>
  <si>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</si>
  <si>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</si>
  <si>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</si>
  <si>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</si>
  <si>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</si>
  <si>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</si>
  <si>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</si>
  <si>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</si>
  <si>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</si>
  <si>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</si>
  <si>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</si>
  <si>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</si>
  <si>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</si>
  <si>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</si>
  <si>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</si>
  <si>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</si>
  <si>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</si>
  <si>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</si>
  <si>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</si>
  <si>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</si>
  <si>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</si>
  <si>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</si>
  <si>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</si>
  <si>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</si>
  <si>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</si>
  <si>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</si>
  <si>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</si>
  <si>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</si>
  <si>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</si>
  <si>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</si>
  <si>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</si>
  <si>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</si>
  <si>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</si>
  <si>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</si>
  <si>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</si>
  <si>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</si>
  <si>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</si>
  <si>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</si>
  <si>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</si>
  <si>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</si>
  <si>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</si>
  <si>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</si>
  <si>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</si>
  <si>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</si>
  <si>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</si>
  <si>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</si>
  <si>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</si>
  <si>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</si>
  <si>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</si>
  <si>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</si>
  <si>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</si>
  <si>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</si>
  <si>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</si>
  <si>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</si>
  <si>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</si>
  <si>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</si>
  <si>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</si>
  <si>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</si>
  <si>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</si>
  <si>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</si>
  <si>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</si>
  <si>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</si>
  <si>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</si>
  <si>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</si>
  <si>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</si>
  <si>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</si>
  <si>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</si>
  <si>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</si>
  <si>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</si>
  <si>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</si>
  <si>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</si>
  <si>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</si>
  <si>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</si>
  <si>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</si>
  <si>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</si>
  <si>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</si>
  <si>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2200070550</t>
  </si>
  <si>
    <t xml:space="preserve">TORNILLO DE BLOQUEO 2.7*28mm TITANIO </t>
  </si>
  <si>
    <t>50102130</t>
  </si>
  <si>
    <t>TORNILLO DE BLOQUEO 2.7 *30mm TITANIO</t>
  </si>
  <si>
    <t>INSTRUMENTAL RADIO DISTAL TITANIO # 1</t>
  </si>
  <si>
    <t>CANTIDAD</t>
  </si>
  <si>
    <t>DESCRIPCIÓN</t>
  </si>
  <si>
    <t xml:space="preserve">BANDEJA SUPERIOR </t>
  </si>
  <si>
    <t>MEDIDOR DE PROFUNDIDAD NEGRO</t>
  </si>
  <si>
    <t>MEDIDOR DE PROFUNDIDAD GRIS</t>
  </si>
  <si>
    <t xml:space="preserve">ATORNILLADOR STARDRIVE </t>
  </si>
  <si>
    <t>GUIA DOBLE DE BROCA 2.0/2.7</t>
  </si>
  <si>
    <t>MACHUELO DE ANCLAJE RAPIDO</t>
  </si>
  <si>
    <t xml:space="preserve">ATORNILLADOR STARDRIVE ANCLAJE RAPIDO </t>
  </si>
  <si>
    <t xml:space="preserve">GUIA  DOBLE ANGULO VARIABLE </t>
  </si>
  <si>
    <t>BROCAS 2.7</t>
  </si>
  <si>
    <t>BROCAS 2.0</t>
  </si>
  <si>
    <t>BROCAS 2.0 LARGA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</si>
  <si>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</si>
  <si>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</si>
  <si>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</si>
  <si>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</si>
  <si>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</si>
  <si>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</si>
  <si>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</si>
  <si>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 DE BLOQUEO 2.0</t>
  </si>
  <si>
    <t>PINES</t>
  </si>
  <si>
    <t xml:space="preserve">BANDEJA INFERIOR </t>
  </si>
  <si>
    <t xml:space="preserve">DESPERIO MEDIANO </t>
  </si>
  <si>
    <t>DESPERIO CURVO FINO</t>
  </si>
  <si>
    <t xml:space="preserve">CAMISA DE ATORNILLADOR CORTICAL </t>
  </si>
  <si>
    <t>MANGO TORQUE 0.8 N.m</t>
  </si>
  <si>
    <t xml:space="preserve"> ATORNILLADOR ANCLAJE RAPIDO TORQUE 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</si>
  <si>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</si>
  <si>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</si>
  <si>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</si>
  <si>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</si>
  <si>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</si>
  <si>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</si>
  <si>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</si>
  <si>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 xml:space="preserve">GANCHO DE PIEL </t>
  </si>
  <si>
    <t>PLAYO</t>
  </si>
  <si>
    <t>CORTADOR</t>
  </si>
  <si>
    <t>MOTOR ACCULAN # 1</t>
  </si>
  <si>
    <t>ADAPTADORES ANCLAJE RAPIDO</t>
  </si>
  <si>
    <t>LLAVE JACOBS</t>
  </si>
  <si>
    <t>BATERIAS ACCULAN # 3 # 4</t>
  </si>
  <si>
    <t>INQ</t>
  </si>
  <si>
    <t>8:00AM</t>
  </si>
  <si>
    <t>DR. UQUILLAS</t>
  </si>
  <si>
    <t>YANSE FALCONES</t>
  </si>
  <si>
    <t>IESS</t>
  </si>
  <si>
    <t>CLINICA UEES</t>
  </si>
  <si>
    <t>URBANIZACION TORNERO 3MZ6 SOLAR 15-16-17</t>
  </si>
  <si>
    <t>0990050368001</t>
  </si>
  <si>
    <t>CORTADORA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</si>
</sst>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5" formatCode="[$-F800]dddd\,\ mmmm\ dd\,\ yyyy"/>
    <numFmt numFmtId="166" formatCode="_(&quot;$&quot;* #,##0.00_);_(&quot;$&quot;* \(#,##0.00\);_(&quot;$&quot;* &quot;-&quot;??_);_(@_)"/>
    <numFmt numFmtId="167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2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14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0" borderId="12" xfId="0" applyNumberFormat="1" applyFont="1" applyBorder="1" applyAlignment="1">
      <alignment horizontal="center"/>
    </xf>
    <xf numFmtId="0" fontId="4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wrapText="1"/>
    </xf>
    <xf numFmtId="0" fontId="4" fillId="0" borderId="12" xfId="2" applyFont="1" applyBorder="1" applyAlignment="1">
      <alignment horizontal="center"/>
    </xf>
    <xf numFmtId="167" fontId="4" fillId="0" borderId="12" xfId="3" applyNumberFormat="1" applyFont="1" applyBorder="1" applyAlignment="1"/>
    <xf numFmtId="167" fontId="4" fillId="0" borderId="12" xfId="3" applyNumberFormat="1" applyFont="1" applyFill="1" applyBorder="1" applyAlignment="1"/>
    <xf numFmtId="0" fontId="5" fillId="0" borderId="12" xfId="2" applyFont="1" applyBorder="1" applyAlignment="1">
      <alignment horizontal="center"/>
    </xf>
    <xf numFmtId="49" fontId="2" fillId="0" borderId="12" xfId="0" applyNumberFormat="1" applyFont="1" applyBorder="1"/>
    <xf numFmtId="49" fontId="2" fillId="0" borderId="0" xfId="0" applyNumberFormat="1" applyFont="1" applyAlignment="1">
      <alignment horizontal="center"/>
    </xf>
    <xf numFmtId="0" fontId="4" fillId="0" borderId="0" xfId="2" applyFont="1" applyAlignment="1">
      <alignment wrapText="1"/>
    </xf>
    <xf numFmtId="167" fontId="5" fillId="0" borderId="12" xfId="1" applyNumberFormat="1" applyFont="1" applyBorder="1" applyAlignment="1"/>
    <xf numFmtId="166" fontId="4" fillId="0" borderId="0" xfId="3" applyFont="1" applyBorder="1" applyAlignme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5" fillId="0" borderId="12" xfId="2" applyFont="1" applyBorder="1" applyAlignment="1">
      <alignment horizontal="center"/>
    </xf>
    <xf numFmtId="0" fontId="4" fillId="0" borderId="12" xfId="2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9" fillId="0" borderId="0" xfId="0" applyFont="1"/>
    <xf numFmtId="0" fontId="20" fillId="0" borderId="0" xfId="0" applyFont="1"/>
    <xf numFmtId="0" fontId="4" fillId="0" borderId="14" xfId="0" applyFont="1" applyBorder="1"/>
    <xf numFmtId="167" fontId="5" fillId="0" borderId="15" xfId="1" applyNumberFormat="1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4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0" fontId="25" fillId="0" borderId="12" xfId="0" applyFont="1" applyBorder="1" applyAlignment="1" applyProtection="1">
      <alignment wrapText="1" readingOrder="1"/>
      <protection locked="0"/>
    </xf>
    <xf numFmtId="167" fontId="25" fillId="0" borderId="12" xfId="4" applyNumberFormat="1" applyFont="1" applyBorder="1" applyAlignment="1">
      <alignment horizontal="right"/>
    </xf>
    <xf numFmtId="167" fontId="2" fillId="0" borderId="12" xfId="4" applyNumberFormat="1" applyFont="1" applyBorder="1" applyAlignment="1">
      <alignment horizontal="right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25" fillId="0" borderId="12" xfId="0" applyFont="1" applyBorder="1" applyAlignment="1" applyProtection="1">
      <alignment horizontal="left" wrapText="1" readingOrder="1"/>
      <protection locked="0"/>
    </xf>
    <xf numFmtId="49" fontId="4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19" fillId="2" borderId="12" xfId="0" applyFont="1" applyFill="1" applyBorder="1"/>
    <xf numFmtId="0" fontId="19" fillId="7" borderId="12" xfId="0" applyFont="1" applyFill="1" applyBorder="1"/>
    <xf numFmtId="0" fontId="2" fillId="2" borderId="12" xfId="0" applyFont="1" applyFill="1" applyBorder="1"/>
    <xf numFmtId="49" fontId="4" fillId="2" borderId="12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wrapText="1"/>
    </xf>
    <xf numFmtId="0" fontId="2" fillId="0" borderId="12" xfId="0" applyFont="1" applyBorder="1" applyAlignment="1">
      <alignment horizontal="left" readingOrder="1"/>
    </xf>
    <xf numFmtId="0" fontId="2" fillId="0" borderId="12" xfId="0" applyFont="1" applyBorder="1" applyAlignment="1">
      <alignment horizontal="center" readingOrder="1"/>
    </xf>
    <xf numFmtId="0" fontId="14" fillId="0" borderId="12" xfId="0" applyFont="1" applyBorder="1" applyAlignment="1">
      <alignment horizontal="center" readingOrder="1"/>
    </xf>
    <xf numFmtId="0" fontId="4" fillId="0" borderId="12" xfId="0" applyFont="1" applyBorder="1" applyAlignment="1">
      <alignment horizontal="left"/>
    </xf>
    <xf numFmtId="0" fontId="2" fillId="0" borderId="0" xfId="0" applyFont="1" applyAlignment="1">
      <alignment horizontal="center" readingOrder="1"/>
    </xf>
    <xf numFmtId="0" fontId="25" fillId="0" borderId="12" xfId="0" applyFont="1" applyBorder="1" applyAlignment="1" applyProtection="1">
      <alignment horizontal="left" readingOrder="1"/>
      <protection locked="0"/>
    </xf>
    <xf numFmtId="167" fontId="19" fillId="0" borderId="12" xfId="1" applyNumberFormat="1" applyFont="1" applyBorder="1" applyAlignment="1">
      <alignment horizontal="right"/>
    </xf>
    <xf numFmtId="0" fontId="4" fillId="0" borderId="12" xfId="0" applyFont="1" applyBorder="1" applyAlignment="1">
      <alignment horizontal="center" wrapText="1"/>
    </xf>
    <xf numFmtId="0" fontId="2" fillId="0" borderId="12" xfId="0" applyFont="1" applyBorder="1" applyAlignment="1" applyProtection="1">
      <alignment horizontal="left" readingOrder="1"/>
      <protection locked="0"/>
    </xf>
    <xf numFmtId="0" fontId="16" fillId="0" borderId="12" xfId="2" applyFont="1" applyBorder="1" applyAlignment="1">
      <alignment horizontal="center"/>
    </xf>
    <xf numFmtId="0" fontId="25" fillId="0" borderId="12" xfId="0" applyFont="1" applyBorder="1" applyAlignment="1" applyProtection="1">
      <alignment readingOrder="1"/>
      <protection locked="0"/>
    </xf>
    <xf numFmtId="0" fontId="2" fillId="2" borderId="12" xfId="0" applyFont="1" applyFill="1" applyBorder="1" applyAlignment="1">
      <alignment horizontal="left"/>
    </xf>
    <xf numFmtId="0" fontId="4" fillId="0" borderId="12" xfId="0" applyFont="1" applyBorder="1"/>
    <xf numFmtId="167" fontId="20" fillId="0" borderId="12" xfId="2" applyNumberFormat="1" applyFont="1" applyBorder="1" applyAlignment="1">
      <alignment wrapText="1"/>
    </xf>
    <xf numFmtId="0" fontId="20" fillId="0" borderId="15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26" fillId="0" borderId="16" xfId="0" applyFont="1" applyBorder="1" applyAlignment="1">
      <alignment horizontal="left"/>
    </xf>
    <xf numFmtId="167" fontId="5" fillId="0" borderId="12" xfId="2" applyNumberFormat="1" applyFont="1" applyBorder="1" applyAlignment="1">
      <alignment wrapText="1"/>
    </xf>
  </cellXfs>
  <cellStyles count="5">
    <cellStyle name="Moneda" xfId="1" builtinId="4"/>
    <cellStyle name="Moneda 2" xfId="3" xr:uid="{58A5D799-FB25-4DCB-A284-B90A6F35BA64}"/>
    <cellStyle name="Moneda 3 2" xfId="4" xr:uid="{1536E78D-960C-4973-8ED3-417A77D7B155}"/>
    <cellStyle name="Normal" xfId="0" builtinId="0"/>
    <cellStyle name="Normal 2" xfId="2" xr:uid="{C76EE8D2-819E-4B8A-B02A-1AC6518C1C2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B4824E9-3160-4F2F-9D16-01A616A646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E164-9A13-4F49-AE3D-775BD8E3877D}">
  <dimension ref="A2:O300"/>
  <sheetViews>
    <sheetView tabSelected="1" view="pageBreakPreview" zoomScale="60" zoomScaleNormal="100" workbookViewId="0">
      <selection activeCell="C10" sqref="C10"/>
    </sheetView>
  </sheetViews>
  <sheetFormatPr baseColWidth="10" defaultColWidth="11.42578125" defaultRowHeight="20.100000000000001" customHeight="1" x14ac:dyDescent="0.2"/>
  <cols>
    <col min="1" max="1" width="23.85546875" style="4" bestFit="1" customWidth="1"/>
    <col min="2" max="2" width="19.85546875" style="67" customWidth="1"/>
    <col min="3" max="3" width="94.7109375" style="62" customWidth="1"/>
    <col min="4" max="4" width="23.42578125" style="62" bestFit="1" customWidth="1"/>
    <col min="5" max="5" width="24" style="62" customWidth="1"/>
    <col min="6" max="6" width="17" style="4" customWidth="1"/>
    <col min="7" max="7" width="17.28515625" style="4" customWidth="1"/>
    <col min="8" max="8" width="11.42578125" style="4"/>
    <col min="9" max="9" width="12.42578125" style="4" bestFit="1" customWidth="1"/>
    <col min="10" max="10" width="13.42578125" style="4" bestFit="1" customWidth="1"/>
    <col min="11" max="258" width="11.42578125" style="4"/>
    <col min="259" max="259" width="13.140625" style="4" customWidth="1"/>
    <col min="260" max="260" width="15.140625" style="4" customWidth="1"/>
    <col min="261" max="261" width="39.42578125" style="4" customWidth="1"/>
    <col min="262" max="514" width="11.42578125" style="4"/>
    <col min="515" max="515" width="13.140625" style="4" customWidth="1"/>
    <col min="516" max="516" width="15.140625" style="4" customWidth="1"/>
    <col min="517" max="517" width="39.42578125" style="4" customWidth="1"/>
    <col min="518" max="770" width="11.42578125" style="4"/>
    <col min="771" max="771" width="13.140625" style="4" customWidth="1"/>
    <col min="772" max="772" width="15.140625" style="4" customWidth="1"/>
    <col min="773" max="773" width="39.42578125" style="4" customWidth="1"/>
    <col min="774" max="1026" width="11.42578125" style="4"/>
    <col min="1027" max="1027" width="13.140625" style="4" customWidth="1"/>
    <col min="1028" max="1028" width="15.140625" style="4" customWidth="1"/>
    <col min="1029" max="1029" width="39.42578125" style="4" customWidth="1"/>
    <col min="1030" max="1282" width="11.42578125" style="4"/>
    <col min="1283" max="1283" width="13.140625" style="4" customWidth="1"/>
    <col min="1284" max="1284" width="15.140625" style="4" customWidth="1"/>
    <col min="1285" max="1285" width="39.42578125" style="4" customWidth="1"/>
    <col min="1286" max="1538" width="11.42578125" style="4"/>
    <col min="1539" max="1539" width="13.140625" style="4" customWidth="1"/>
    <col min="1540" max="1540" width="15.140625" style="4" customWidth="1"/>
    <col min="1541" max="1541" width="39.42578125" style="4" customWidth="1"/>
    <col min="1542" max="1794" width="11.42578125" style="4"/>
    <col min="1795" max="1795" width="13.140625" style="4" customWidth="1"/>
    <col min="1796" max="1796" width="15.140625" style="4" customWidth="1"/>
    <col min="1797" max="1797" width="39.42578125" style="4" customWidth="1"/>
    <col min="1798" max="2050" width="11.42578125" style="4"/>
    <col min="2051" max="2051" width="13.140625" style="4" customWidth="1"/>
    <col min="2052" max="2052" width="15.140625" style="4" customWidth="1"/>
    <col min="2053" max="2053" width="39.42578125" style="4" customWidth="1"/>
    <col min="2054" max="2306" width="11.42578125" style="4"/>
    <col min="2307" max="2307" width="13.140625" style="4" customWidth="1"/>
    <col min="2308" max="2308" width="15.140625" style="4" customWidth="1"/>
    <col min="2309" max="2309" width="39.42578125" style="4" customWidth="1"/>
    <col min="2310" max="2562" width="11.42578125" style="4"/>
    <col min="2563" max="2563" width="13.140625" style="4" customWidth="1"/>
    <col min="2564" max="2564" width="15.140625" style="4" customWidth="1"/>
    <col min="2565" max="2565" width="39.42578125" style="4" customWidth="1"/>
    <col min="2566" max="2818" width="11.42578125" style="4"/>
    <col min="2819" max="2819" width="13.140625" style="4" customWidth="1"/>
    <col min="2820" max="2820" width="15.140625" style="4" customWidth="1"/>
    <col min="2821" max="2821" width="39.42578125" style="4" customWidth="1"/>
    <col min="2822" max="3074" width="11.42578125" style="4"/>
    <col min="3075" max="3075" width="13.140625" style="4" customWidth="1"/>
    <col min="3076" max="3076" width="15.140625" style="4" customWidth="1"/>
    <col min="3077" max="3077" width="39.42578125" style="4" customWidth="1"/>
    <col min="3078" max="3330" width="11.42578125" style="4"/>
    <col min="3331" max="3331" width="13.140625" style="4" customWidth="1"/>
    <col min="3332" max="3332" width="15.140625" style="4" customWidth="1"/>
    <col min="3333" max="3333" width="39.42578125" style="4" customWidth="1"/>
    <col min="3334" max="3586" width="11.42578125" style="4"/>
    <col min="3587" max="3587" width="13.140625" style="4" customWidth="1"/>
    <col min="3588" max="3588" width="15.140625" style="4" customWidth="1"/>
    <col min="3589" max="3589" width="39.42578125" style="4" customWidth="1"/>
    <col min="3590" max="3842" width="11.42578125" style="4"/>
    <col min="3843" max="3843" width="13.140625" style="4" customWidth="1"/>
    <col min="3844" max="3844" width="15.140625" style="4" customWidth="1"/>
    <col min="3845" max="3845" width="39.42578125" style="4" customWidth="1"/>
    <col min="3846" max="4098" width="11.42578125" style="4"/>
    <col min="4099" max="4099" width="13.140625" style="4" customWidth="1"/>
    <col min="4100" max="4100" width="15.140625" style="4" customWidth="1"/>
    <col min="4101" max="4101" width="39.42578125" style="4" customWidth="1"/>
    <col min="4102" max="4354" width="11.42578125" style="4"/>
    <col min="4355" max="4355" width="13.140625" style="4" customWidth="1"/>
    <col min="4356" max="4356" width="15.140625" style="4" customWidth="1"/>
    <col min="4357" max="4357" width="39.42578125" style="4" customWidth="1"/>
    <col min="4358" max="4610" width="11.42578125" style="4"/>
    <col min="4611" max="4611" width="13.140625" style="4" customWidth="1"/>
    <col min="4612" max="4612" width="15.140625" style="4" customWidth="1"/>
    <col min="4613" max="4613" width="39.42578125" style="4" customWidth="1"/>
    <col min="4614" max="4866" width="11.42578125" style="4"/>
    <col min="4867" max="4867" width="13.140625" style="4" customWidth="1"/>
    <col min="4868" max="4868" width="15.140625" style="4" customWidth="1"/>
    <col min="4869" max="4869" width="39.42578125" style="4" customWidth="1"/>
    <col min="4870" max="5122" width="11.42578125" style="4"/>
    <col min="5123" max="5123" width="13.140625" style="4" customWidth="1"/>
    <col min="5124" max="5124" width="15.140625" style="4" customWidth="1"/>
    <col min="5125" max="5125" width="39.42578125" style="4" customWidth="1"/>
    <col min="5126" max="5378" width="11.42578125" style="4"/>
    <col min="5379" max="5379" width="13.140625" style="4" customWidth="1"/>
    <col min="5380" max="5380" width="15.140625" style="4" customWidth="1"/>
    <col min="5381" max="5381" width="39.42578125" style="4" customWidth="1"/>
    <col min="5382" max="5634" width="11.42578125" style="4"/>
    <col min="5635" max="5635" width="13.140625" style="4" customWidth="1"/>
    <col min="5636" max="5636" width="15.140625" style="4" customWidth="1"/>
    <col min="5637" max="5637" width="39.42578125" style="4" customWidth="1"/>
    <col min="5638" max="5890" width="11.42578125" style="4"/>
    <col min="5891" max="5891" width="13.140625" style="4" customWidth="1"/>
    <col min="5892" max="5892" width="15.140625" style="4" customWidth="1"/>
    <col min="5893" max="5893" width="39.42578125" style="4" customWidth="1"/>
    <col min="5894" max="6146" width="11.42578125" style="4"/>
    <col min="6147" max="6147" width="13.140625" style="4" customWidth="1"/>
    <col min="6148" max="6148" width="15.140625" style="4" customWidth="1"/>
    <col min="6149" max="6149" width="39.42578125" style="4" customWidth="1"/>
    <col min="6150" max="6402" width="11.42578125" style="4"/>
    <col min="6403" max="6403" width="13.140625" style="4" customWidth="1"/>
    <col min="6404" max="6404" width="15.140625" style="4" customWidth="1"/>
    <col min="6405" max="6405" width="39.42578125" style="4" customWidth="1"/>
    <col min="6406" max="6658" width="11.42578125" style="4"/>
    <col min="6659" max="6659" width="13.140625" style="4" customWidth="1"/>
    <col min="6660" max="6660" width="15.140625" style="4" customWidth="1"/>
    <col min="6661" max="6661" width="39.42578125" style="4" customWidth="1"/>
    <col min="6662" max="6914" width="11.42578125" style="4"/>
    <col min="6915" max="6915" width="13.140625" style="4" customWidth="1"/>
    <col min="6916" max="6916" width="15.140625" style="4" customWidth="1"/>
    <col min="6917" max="6917" width="39.42578125" style="4" customWidth="1"/>
    <col min="6918" max="7170" width="11.42578125" style="4"/>
    <col min="7171" max="7171" width="13.140625" style="4" customWidth="1"/>
    <col min="7172" max="7172" width="15.140625" style="4" customWidth="1"/>
    <col min="7173" max="7173" width="39.42578125" style="4" customWidth="1"/>
    <col min="7174" max="7426" width="11.42578125" style="4"/>
    <col min="7427" max="7427" width="13.140625" style="4" customWidth="1"/>
    <col min="7428" max="7428" width="15.140625" style="4" customWidth="1"/>
    <col min="7429" max="7429" width="39.42578125" style="4" customWidth="1"/>
    <col min="7430" max="7682" width="11.42578125" style="4"/>
    <col min="7683" max="7683" width="13.140625" style="4" customWidth="1"/>
    <col min="7684" max="7684" width="15.140625" style="4" customWidth="1"/>
    <col min="7685" max="7685" width="39.42578125" style="4" customWidth="1"/>
    <col min="7686" max="7938" width="11.42578125" style="4"/>
    <col min="7939" max="7939" width="13.140625" style="4" customWidth="1"/>
    <col min="7940" max="7940" width="15.140625" style="4" customWidth="1"/>
    <col min="7941" max="7941" width="39.42578125" style="4" customWidth="1"/>
    <col min="7942" max="8194" width="11.42578125" style="4"/>
    <col min="8195" max="8195" width="13.140625" style="4" customWidth="1"/>
    <col min="8196" max="8196" width="15.140625" style="4" customWidth="1"/>
    <col min="8197" max="8197" width="39.42578125" style="4" customWidth="1"/>
    <col min="8198" max="8450" width="11.42578125" style="4"/>
    <col min="8451" max="8451" width="13.140625" style="4" customWidth="1"/>
    <col min="8452" max="8452" width="15.140625" style="4" customWidth="1"/>
    <col min="8453" max="8453" width="39.42578125" style="4" customWidth="1"/>
    <col min="8454" max="8706" width="11.42578125" style="4"/>
    <col min="8707" max="8707" width="13.140625" style="4" customWidth="1"/>
    <col min="8708" max="8708" width="15.140625" style="4" customWidth="1"/>
    <col min="8709" max="8709" width="39.42578125" style="4" customWidth="1"/>
    <col min="8710" max="8962" width="11.42578125" style="4"/>
    <col min="8963" max="8963" width="13.140625" style="4" customWidth="1"/>
    <col min="8964" max="8964" width="15.140625" style="4" customWidth="1"/>
    <col min="8965" max="8965" width="39.42578125" style="4" customWidth="1"/>
    <col min="8966" max="9218" width="11.42578125" style="4"/>
    <col min="9219" max="9219" width="13.140625" style="4" customWidth="1"/>
    <col min="9220" max="9220" width="15.140625" style="4" customWidth="1"/>
    <col min="9221" max="9221" width="39.42578125" style="4" customWidth="1"/>
    <col min="9222" max="9474" width="11.42578125" style="4"/>
    <col min="9475" max="9475" width="13.140625" style="4" customWidth="1"/>
    <col min="9476" max="9476" width="15.140625" style="4" customWidth="1"/>
    <col min="9477" max="9477" width="39.42578125" style="4" customWidth="1"/>
    <col min="9478" max="9730" width="11.42578125" style="4"/>
    <col min="9731" max="9731" width="13.140625" style="4" customWidth="1"/>
    <col min="9732" max="9732" width="15.140625" style="4" customWidth="1"/>
    <col min="9733" max="9733" width="39.42578125" style="4" customWidth="1"/>
    <col min="9734" max="9986" width="11.42578125" style="4"/>
    <col min="9987" max="9987" width="13.140625" style="4" customWidth="1"/>
    <col min="9988" max="9988" width="15.140625" style="4" customWidth="1"/>
    <col min="9989" max="9989" width="39.42578125" style="4" customWidth="1"/>
    <col min="9990" max="10242" width="11.42578125" style="4"/>
    <col min="10243" max="10243" width="13.140625" style="4" customWidth="1"/>
    <col min="10244" max="10244" width="15.140625" style="4" customWidth="1"/>
    <col min="10245" max="10245" width="39.42578125" style="4" customWidth="1"/>
    <col min="10246" max="10498" width="11.42578125" style="4"/>
    <col min="10499" max="10499" width="13.140625" style="4" customWidth="1"/>
    <col min="10500" max="10500" width="15.140625" style="4" customWidth="1"/>
    <col min="10501" max="10501" width="39.42578125" style="4" customWidth="1"/>
    <col min="10502" max="10754" width="11.42578125" style="4"/>
    <col min="10755" max="10755" width="13.140625" style="4" customWidth="1"/>
    <col min="10756" max="10756" width="15.140625" style="4" customWidth="1"/>
    <col min="10757" max="10757" width="39.42578125" style="4" customWidth="1"/>
    <col min="10758" max="11010" width="11.42578125" style="4"/>
    <col min="11011" max="11011" width="13.140625" style="4" customWidth="1"/>
    <col min="11012" max="11012" width="15.140625" style="4" customWidth="1"/>
    <col min="11013" max="11013" width="39.42578125" style="4" customWidth="1"/>
    <col min="11014" max="11266" width="11.42578125" style="4"/>
    <col min="11267" max="11267" width="13.140625" style="4" customWidth="1"/>
    <col min="11268" max="11268" width="15.140625" style="4" customWidth="1"/>
    <col min="11269" max="11269" width="39.42578125" style="4" customWidth="1"/>
    <col min="11270" max="11522" width="11.42578125" style="4"/>
    <col min="11523" max="11523" width="13.140625" style="4" customWidth="1"/>
    <col min="11524" max="11524" width="15.140625" style="4" customWidth="1"/>
    <col min="11525" max="11525" width="39.42578125" style="4" customWidth="1"/>
    <col min="11526" max="11778" width="11.42578125" style="4"/>
    <col min="11779" max="11779" width="13.140625" style="4" customWidth="1"/>
    <col min="11780" max="11780" width="15.140625" style="4" customWidth="1"/>
    <col min="11781" max="11781" width="39.42578125" style="4" customWidth="1"/>
    <col min="11782" max="12034" width="11.42578125" style="4"/>
    <col min="12035" max="12035" width="13.140625" style="4" customWidth="1"/>
    <col min="12036" max="12036" width="15.140625" style="4" customWidth="1"/>
    <col min="12037" max="12037" width="39.42578125" style="4" customWidth="1"/>
    <col min="12038" max="12290" width="11.42578125" style="4"/>
    <col min="12291" max="12291" width="13.140625" style="4" customWidth="1"/>
    <col min="12292" max="12292" width="15.140625" style="4" customWidth="1"/>
    <col min="12293" max="12293" width="39.42578125" style="4" customWidth="1"/>
    <col min="12294" max="12546" width="11.42578125" style="4"/>
    <col min="12547" max="12547" width="13.140625" style="4" customWidth="1"/>
    <col min="12548" max="12548" width="15.140625" style="4" customWidth="1"/>
    <col min="12549" max="12549" width="39.42578125" style="4" customWidth="1"/>
    <col min="12550" max="12802" width="11.42578125" style="4"/>
    <col min="12803" max="12803" width="13.140625" style="4" customWidth="1"/>
    <col min="12804" max="12804" width="15.140625" style="4" customWidth="1"/>
    <col min="12805" max="12805" width="39.42578125" style="4" customWidth="1"/>
    <col min="12806" max="13058" width="11.42578125" style="4"/>
    <col min="13059" max="13059" width="13.140625" style="4" customWidth="1"/>
    <col min="13060" max="13060" width="15.140625" style="4" customWidth="1"/>
    <col min="13061" max="13061" width="39.42578125" style="4" customWidth="1"/>
    <col min="13062" max="13314" width="11.42578125" style="4"/>
    <col min="13315" max="13315" width="13.140625" style="4" customWidth="1"/>
    <col min="13316" max="13316" width="15.140625" style="4" customWidth="1"/>
    <col min="13317" max="13317" width="39.42578125" style="4" customWidth="1"/>
    <col min="13318" max="13570" width="11.42578125" style="4"/>
    <col min="13571" max="13571" width="13.140625" style="4" customWidth="1"/>
    <col min="13572" max="13572" width="15.140625" style="4" customWidth="1"/>
    <col min="13573" max="13573" width="39.42578125" style="4" customWidth="1"/>
    <col min="13574" max="13826" width="11.42578125" style="4"/>
    <col min="13827" max="13827" width="13.140625" style="4" customWidth="1"/>
    <col min="13828" max="13828" width="15.140625" style="4" customWidth="1"/>
    <col min="13829" max="13829" width="39.42578125" style="4" customWidth="1"/>
    <col min="13830" max="14082" width="11.42578125" style="4"/>
    <col min="14083" max="14083" width="13.140625" style="4" customWidth="1"/>
    <col min="14084" max="14084" width="15.140625" style="4" customWidth="1"/>
    <col min="14085" max="14085" width="39.42578125" style="4" customWidth="1"/>
    <col min="14086" max="14338" width="11.42578125" style="4"/>
    <col min="14339" max="14339" width="13.140625" style="4" customWidth="1"/>
    <col min="14340" max="14340" width="15.140625" style="4" customWidth="1"/>
    <col min="14341" max="14341" width="39.42578125" style="4" customWidth="1"/>
    <col min="14342" max="14594" width="11.42578125" style="4"/>
    <col min="14595" max="14595" width="13.140625" style="4" customWidth="1"/>
    <col min="14596" max="14596" width="15.140625" style="4" customWidth="1"/>
    <col min="14597" max="14597" width="39.42578125" style="4" customWidth="1"/>
    <col min="14598" max="14850" width="11.42578125" style="4"/>
    <col min="14851" max="14851" width="13.140625" style="4" customWidth="1"/>
    <col min="14852" max="14852" width="15.140625" style="4" customWidth="1"/>
    <col min="14853" max="14853" width="39.42578125" style="4" customWidth="1"/>
    <col min="14854" max="15106" width="11.42578125" style="4"/>
    <col min="15107" max="15107" width="13.140625" style="4" customWidth="1"/>
    <col min="15108" max="15108" width="15.140625" style="4" customWidth="1"/>
    <col min="15109" max="15109" width="39.42578125" style="4" customWidth="1"/>
    <col min="15110" max="15362" width="11.42578125" style="4"/>
    <col min="15363" max="15363" width="13.140625" style="4" customWidth="1"/>
    <col min="15364" max="15364" width="15.140625" style="4" customWidth="1"/>
    <col min="15365" max="15365" width="39.42578125" style="4" customWidth="1"/>
    <col min="15366" max="15618" width="11.42578125" style="4"/>
    <col min="15619" max="15619" width="13.140625" style="4" customWidth="1"/>
    <col min="15620" max="15620" width="15.140625" style="4" customWidth="1"/>
    <col min="15621" max="15621" width="39.42578125" style="4" customWidth="1"/>
    <col min="15622" max="15874" width="11.42578125" style="4"/>
    <col min="15875" max="15875" width="13.140625" style="4" customWidth="1"/>
    <col min="15876" max="15876" width="15.140625" style="4" customWidth="1"/>
    <col min="15877" max="15877" width="39.42578125" style="4" customWidth="1"/>
    <col min="15878" max="16130" width="11.42578125" style="4"/>
    <col min="16131" max="16131" width="13.140625" style="4" customWidth="1"/>
    <col min="16132" max="16132" width="15.140625" style="4" customWidth="1"/>
    <col min="16133" max="16133" width="39.42578125" style="4" customWidth="1"/>
    <col min="16134" max="16384" width="11.42578125" style="4"/>
  </cols>
  <sheetData>
    <row r="2" spans="1:15" ht="20.100000000000001" customHeight="1" thickBot="1" x14ac:dyDescent="0.25">
      <c r="A2" s="1"/>
      <c r="B2" s="2"/>
      <c r="C2" s="3"/>
      <c r="D2" s="3"/>
      <c r="E2" s="3"/>
    </row>
    <row r="3" spans="1:15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5" ht="20.100000000000001" customHeight="1" thickBot="1" x14ac:dyDescent="0.3">
      <c r="A4" s="10"/>
      <c r="B4" s="11"/>
      <c r="C4" s="12"/>
      <c r="D4" s="13" t="s">
        <v>2</v>
      </c>
      <c r="E4" s="14"/>
    </row>
    <row r="5" spans="1:15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5" ht="20.100000000000001" customHeight="1" thickBot="1" x14ac:dyDescent="0.3">
      <c r="A6" s="18"/>
      <c r="B6" s="19"/>
      <c r="C6" s="20"/>
      <c r="D6" s="21" t="s">
        <v>5</v>
      </c>
      <c r="E6" s="22"/>
    </row>
    <row r="7" spans="1:15" ht="20.100000000000001" customHeight="1" x14ac:dyDescent="0.25">
      <c r="A7" s="23"/>
      <c r="B7" s="23"/>
      <c r="C7" s="23"/>
      <c r="D7" s="23"/>
      <c r="E7" s="23"/>
    </row>
    <row r="8" spans="1:15" ht="20.100000000000001" customHeight="1" x14ac:dyDescent="0.2">
      <c r="A8" s="24" t="s">
        <v>6</v>
      </c>
      <c r="B8" s="24"/>
      <c r="C8" s="40">
        <f ca="1">NOW()</f>
        <v>45228.376206250003</v>
      </c>
      <c r="D8" s="24" t="s">
        <v>7</v>
      </c>
      <c r="E8" s="25">
        <v>20231001572</v>
      </c>
    </row>
    <row r="9" spans="1:15" ht="20.100000000000001" customHeight="1" x14ac:dyDescent="0.25">
      <c r="A9" s="26"/>
      <c r="B9" s="26"/>
      <c r="C9" s="26"/>
      <c r="D9" s="26"/>
      <c r="E9" s="26"/>
    </row>
    <row r="10" spans="1:15" s="1" customFormat="1" ht="20.100000000000001" customHeight="1" x14ac:dyDescent="0.2">
      <c r="A10" s="24" t="s">
        <v>8</v>
      </c>
      <c r="B10" s="24"/>
      <c r="C10" s="27" t="s">
        <v>407</v>
      </c>
      <c r="D10" s="28" t="s">
        <v>9</v>
      </c>
      <c r="E10" s="29" t="s">
        <v>409</v>
      </c>
      <c r="F10" s="30"/>
      <c r="G10" s="30"/>
      <c r="N10" s="31"/>
      <c r="O10" s="31"/>
    </row>
    <row r="11" spans="1:15" s="1" customFormat="1" ht="20.100000000000001" customHeight="1" x14ac:dyDescent="0.25">
      <c r="A11" s="26"/>
      <c r="B11" s="26"/>
      <c r="C11" s="26"/>
      <c r="D11" s="26"/>
      <c r="E11" s="26"/>
      <c r="F11" s="26"/>
      <c r="G11" s="32"/>
      <c r="N11" s="31"/>
      <c r="O11" s="31"/>
    </row>
    <row r="12" spans="1:15" s="1" customFormat="1" ht="20.100000000000001" customHeight="1" x14ac:dyDescent="0.2">
      <c r="A12" s="33" t="s">
        <v>10</v>
      </c>
      <c r="B12" s="34"/>
      <c r="C12" s="35" t="s">
        <v>407</v>
      </c>
      <c r="D12" s="28" t="s">
        <v>11</v>
      </c>
      <c r="E12" s="36" t="s">
        <v>402</v>
      </c>
      <c r="F12" s="37"/>
      <c r="G12" s="37"/>
      <c r="N12" s="31"/>
      <c r="O12" s="31"/>
    </row>
    <row r="13" spans="1:15" s="1" customFormat="1" ht="20.100000000000001" customHeight="1" thickBot="1" x14ac:dyDescent="0.3">
      <c r="A13" s="26"/>
      <c r="B13" s="26"/>
      <c r="C13" s="26"/>
      <c r="D13" s="26"/>
      <c r="E13" s="26"/>
      <c r="F13" s="26"/>
      <c r="G13" s="32"/>
      <c r="N13" s="31"/>
      <c r="O13" s="31"/>
    </row>
    <row r="14" spans="1:15" s="1" customFormat="1" ht="20.100000000000001" customHeight="1" thickBot="1" x14ac:dyDescent="0.3">
      <c r="A14" s="24" t="s">
        <v>12</v>
      </c>
      <c r="B14" s="24"/>
      <c r="C14" s="125" t="s">
        <v>408</v>
      </c>
      <c r="D14" s="28" t="s">
        <v>13</v>
      </c>
      <c r="E14" s="35" t="s">
        <v>14</v>
      </c>
      <c r="F14" s="38"/>
      <c r="G14" s="38"/>
      <c r="N14" s="31"/>
      <c r="O14" s="31"/>
    </row>
    <row r="15" spans="1:15" s="1" customFormat="1" ht="20.100000000000001" customHeight="1" x14ac:dyDescent="0.25">
      <c r="A15" s="26"/>
      <c r="B15" s="26"/>
      <c r="C15" s="26"/>
      <c r="D15" s="26"/>
      <c r="E15" s="26"/>
      <c r="F15" s="26"/>
      <c r="G15" s="32"/>
      <c r="N15" s="39"/>
      <c r="O15" s="39"/>
    </row>
    <row r="16" spans="1:15" s="1" customFormat="1" ht="20.100000000000001" customHeight="1" x14ac:dyDescent="0.2">
      <c r="A16" s="24" t="s">
        <v>15</v>
      </c>
      <c r="B16" s="24"/>
      <c r="C16" s="40">
        <v>45229</v>
      </c>
      <c r="D16" s="28" t="s">
        <v>16</v>
      </c>
      <c r="E16" s="41" t="s">
        <v>403</v>
      </c>
      <c r="F16" s="42"/>
      <c r="G16" s="42"/>
      <c r="N16" s="39"/>
      <c r="O16" s="39"/>
    </row>
    <row r="17" spans="1:15" s="1" customFormat="1" ht="20.100000000000001" customHeight="1" x14ac:dyDescent="0.25">
      <c r="A17" s="26"/>
      <c r="B17" s="26"/>
      <c r="C17" s="26"/>
      <c r="D17" s="26"/>
      <c r="E17" s="26"/>
      <c r="F17" s="26"/>
      <c r="G17" s="43"/>
      <c r="N17" s="44"/>
      <c r="O17" s="44"/>
    </row>
    <row r="18" spans="1:15" s="1" customFormat="1" ht="20.100000000000001" customHeight="1" x14ac:dyDescent="0.2">
      <c r="A18" s="24" t="s">
        <v>17</v>
      </c>
      <c r="B18" s="24"/>
      <c r="C18" s="35" t="s">
        <v>404</v>
      </c>
      <c r="D18" s="38"/>
      <c r="E18" s="45"/>
      <c r="F18" s="45"/>
      <c r="G18" s="38"/>
      <c r="N18" s="44"/>
      <c r="O18" s="44"/>
    </row>
    <row r="19" spans="1:15" s="1" customFormat="1" ht="20.100000000000001" customHeight="1" x14ac:dyDescent="0.25">
      <c r="A19" s="26"/>
      <c r="B19" s="26"/>
      <c r="C19" s="26"/>
      <c r="D19" s="26"/>
      <c r="E19" s="26"/>
      <c r="F19" s="26"/>
      <c r="G19" s="43"/>
      <c r="N19" s="44"/>
      <c r="O19" s="44"/>
    </row>
    <row r="20" spans="1:15" s="1" customFormat="1" ht="20.100000000000001" customHeight="1" x14ac:dyDescent="0.2">
      <c r="A20" s="24" t="s">
        <v>18</v>
      </c>
      <c r="B20" s="24"/>
      <c r="C20" s="35" t="s">
        <v>405</v>
      </c>
      <c r="D20" s="28" t="s">
        <v>19</v>
      </c>
      <c r="E20" s="41" t="s">
        <v>406</v>
      </c>
      <c r="F20" s="45"/>
      <c r="G20" s="38"/>
      <c r="N20" s="44"/>
      <c r="O20" s="44"/>
    </row>
    <row r="21" spans="1:15" s="1" customFormat="1" ht="20.100000000000001" customHeight="1" x14ac:dyDescent="0.25">
      <c r="A21" s="26"/>
      <c r="B21" s="26"/>
      <c r="C21" s="26"/>
      <c r="D21" s="26"/>
      <c r="E21" s="26"/>
      <c r="F21" s="26"/>
      <c r="G21" s="43"/>
      <c r="N21" s="46"/>
      <c r="O21" s="46"/>
    </row>
    <row r="22" spans="1:15" s="1" customFormat="1" ht="20.100000000000001" customHeight="1" x14ac:dyDescent="0.2">
      <c r="A22" s="24" t="s">
        <v>20</v>
      </c>
      <c r="B22" s="24"/>
      <c r="C22" s="47"/>
      <c r="D22" s="30"/>
      <c r="E22" s="48"/>
      <c r="F22" s="48"/>
      <c r="G22" s="49"/>
      <c r="N22" s="46"/>
      <c r="O22" s="46"/>
    </row>
    <row r="23" spans="1:15" s="1" customFormat="1" ht="20.100000000000001" customHeight="1" x14ac:dyDescent="0.2">
      <c r="A23" s="32"/>
      <c r="B23" s="50"/>
      <c r="C23" s="32"/>
      <c r="D23" s="32"/>
      <c r="E23" s="32"/>
      <c r="F23" s="32"/>
      <c r="G23" s="32"/>
      <c r="N23" s="46"/>
      <c r="O23" s="46"/>
    </row>
    <row r="24" spans="1:15" s="1" customFormat="1" ht="30" customHeight="1" x14ac:dyDescent="0.2">
      <c r="A24" s="51" t="s">
        <v>21</v>
      </c>
      <c r="B24" s="51" t="s">
        <v>22</v>
      </c>
      <c r="C24" s="51" t="s">
        <v>23</v>
      </c>
      <c r="D24" s="51" t="s">
        <v>24</v>
      </c>
      <c r="E24" s="51" t="s">
        <v>25</v>
      </c>
      <c r="F24" s="52" t="s">
        <v>26</v>
      </c>
      <c r="G24" s="52" t="s">
        <v>27</v>
      </c>
      <c r="N24" s="46"/>
      <c r="O24" s="46"/>
    </row>
    <row r="25" spans="1:15" s="1" customFormat="1" ht="19.899999999999999" customHeight="1" x14ac:dyDescent="0.2">
      <c r="A25" s="53" t="s">
        <v>28</v>
      </c>
      <c r="B25" s="54" t="s">
        <v>29</v>
      </c>
      <c r="C25" s="55" t="s">
        <v>30</v>
      </c>
      <c r="D25" s="56">
        <v>2</v>
      </c>
      <c r="E25" s="55"/>
      <c r="F25" s="57">
        <v>180</v>
      </c>
      <c r="G25" s="58">
        <f>D25*F25</f>
        <v>360</v>
      </c>
      <c r="N25" s="46"/>
      <c r="O25" s="46"/>
    </row>
    <row r="26" spans="1:15" s="1" customFormat="1" ht="19.899999999999999" customHeight="1" x14ac:dyDescent="0.2">
      <c r="A26" s="53" t="s">
        <v>31</v>
      </c>
      <c r="B26" s="54" t="s">
        <v>32</v>
      </c>
      <c r="C26" s="55" t="s">
        <v>33</v>
      </c>
      <c r="D26" s="56">
        <v>1</v>
      </c>
      <c r="E26" s="55"/>
      <c r="F26" s="57">
        <v>180</v>
      </c>
      <c r="G26" s="58">
        <f t="shared" ref="G26:G33" si="0">D26*F26</f>
        <v>180</v>
      </c>
      <c r="N26" s="46"/>
      <c r="O26" s="46"/>
    </row>
    <row r="27" spans="1:15" s="1" customFormat="1" ht="19.899999999999999" customHeight="1" x14ac:dyDescent="0.2">
      <c r="A27" s="53" t="s">
        <v>31</v>
      </c>
      <c r="B27" s="54">
        <v>2306000607</v>
      </c>
      <c r="C27" s="55" t="s">
        <v>33</v>
      </c>
      <c r="D27" s="56">
        <v>1</v>
      </c>
      <c r="E27" s="55"/>
      <c r="F27" s="57">
        <v>180</v>
      </c>
      <c r="G27" s="58">
        <f t="shared" si="0"/>
        <v>180</v>
      </c>
      <c r="N27" s="46"/>
      <c r="O27" s="46"/>
    </row>
    <row r="28" spans="1:15" s="1" customFormat="1" ht="19.899999999999999" customHeight="1" x14ac:dyDescent="0.2">
      <c r="A28" s="53" t="s">
        <v>34</v>
      </c>
      <c r="B28" s="54">
        <v>211038780</v>
      </c>
      <c r="C28" s="55" t="s">
        <v>35</v>
      </c>
      <c r="D28" s="56">
        <v>2</v>
      </c>
      <c r="E28" s="55"/>
      <c r="F28" s="57">
        <v>180</v>
      </c>
      <c r="G28" s="58">
        <f t="shared" si="0"/>
        <v>360</v>
      </c>
      <c r="N28" s="46"/>
      <c r="O28" s="46"/>
    </row>
    <row r="29" spans="1:15" s="1" customFormat="1" ht="19.899999999999999" customHeight="1" x14ac:dyDescent="0.2">
      <c r="A29" s="53" t="s">
        <v>36</v>
      </c>
      <c r="B29" s="54" t="s">
        <v>37</v>
      </c>
      <c r="C29" s="55" t="s">
        <v>38</v>
      </c>
      <c r="D29" s="56">
        <v>1</v>
      </c>
      <c r="E29" s="55"/>
      <c r="F29" s="57">
        <v>180</v>
      </c>
      <c r="G29" s="58">
        <f t="shared" si="0"/>
        <v>180</v>
      </c>
      <c r="N29" s="46"/>
      <c r="O29" s="46"/>
    </row>
    <row r="30" spans="1:15" s="1" customFormat="1" ht="19.899999999999999" customHeight="1" x14ac:dyDescent="0.2">
      <c r="A30" s="53" t="s">
        <v>36</v>
      </c>
      <c r="B30" s="54" t="s">
        <v>39</v>
      </c>
      <c r="C30" s="55" t="s">
        <v>38</v>
      </c>
      <c r="D30" s="56">
        <v>1</v>
      </c>
      <c r="E30" s="55"/>
      <c r="F30" s="57">
        <v>180</v>
      </c>
      <c r="G30" s="58">
        <f t="shared" si="0"/>
        <v>180</v>
      </c>
      <c r="N30" s="46"/>
      <c r="O30" s="46"/>
    </row>
    <row r="31" spans="1:15" s="1" customFormat="1" ht="19.899999999999999" customHeight="1" x14ac:dyDescent="0.2">
      <c r="A31" s="53" t="s">
        <v>40</v>
      </c>
      <c r="B31" s="54" t="s">
        <v>41</v>
      </c>
      <c r="C31" s="55" t="s">
        <v>42</v>
      </c>
      <c r="D31" s="56">
        <v>1</v>
      </c>
      <c r="E31" s="55"/>
      <c r="F31" s="57">
        <v>180</v>
      </c>
      <c r="G31" s="58">
        <f t="shared" si="0"/>
        <v>180</v>
      </c>
      <c r="N31" s="46"/>
      <c r="O31" s="46"/>
    </row>
    <row r="32" spans="1:15" ht="20.100000000000001" customHeight="1" x14ac:dyDescent="0.2">
      <c r="A32" s="53" t="s">
        <v>40</v>
      </c>
      <c r="B32" s="54" t="s">
        <v>43</v>
      </c>
      <c r="C32" s="55" t="s">
        <v>42</v>
      </c>
      <c r="D32" s="56">
        <v>1</v>
      </c>
      <c r="E32" s="55"/>
      <c r="F32" s="57">
        <v>180</v>
      </c>
      <c r="G32" s="58">
        <f t="shared" si="0"/>
        <v>180</v>
      </c>
      <c r="I32" s="1"/>
      <c r="J32" s="1"/>
      <c r="K32" s="1"/>
      <c r="L32" s="1"/>
      <c r="M32" s="1"/>
      <c r="N32" s="46"/>
    </row>
    <row r="33" spans="1:14" ht="20.100000000000001" customHeight="1" x14ac:dyDescent="0.2">
      <c r="A33" s="53" t="s">
        <v>44</v>
      </c>
      <c r="B33" s="54" t="s">
        <v>39</v>
      </c>
      <c r="C33" s="55" t="s">
        <v>45</v>
      </c>
      <c r="D33" s="56">
        <v>2</v>
      </c>
      <c r="E33" s="55"/>
      <c r="F33" s="57">
        <v>180</v>
      </c>
      <c r="G33" s="58">
        <f t="shared" si="0"/>
        <v>360</v>
      </c>
      <c r="I33" s="1"/>
      <c r="J33" s="1"/>
      <c r="K33" s="1"/>
      <c r="L33" s="1"/>
      <c r="M33" s="1"/>
      <c r="N33" s="46"/>
    </row>
    <row r="34" spans="1:14" ht="20.100000000000001" customHeight="1" x14ac:dyDescent="0.25">
      <c r="A34" s="53"/>
      <c r="B34" s="54"/>
      <c r="C34" s="55"/>
      <c r="D34" s="59">
        <v>12</v>
      </c>
      <c r="E34" s="55"/>
      <c r="F34" s="58"/>
      <c r="G34" s="58"/>
      <c r="I34" s="1"/>
      <c r="J34" s="1"/>
      <c r="K34" s="1"/>
      <c r="L34" s="1"/>
      <c r="M34" s="1"/>
      <c r="N34" s="46"/>
    </row>
    <row r="35" spans="1:14" ht="20.100000000000001" customHeight="1" x14ac:dyDescent="0.2">
      <c r="A35" s="53" t="s">
        <v>46</v>
      </c>
      <c r="B35" s="54" t="s">
        <v>47</v>
      </c>
      <c r="C35" s="55" t="s">
        <v>48</v>
      </c>
      <c r="D35" s="56">
        <v>4</v>
      </c>
      <c r="E35" s="55"/>
      <c r="F35" s="58">
        <v>60</v>
      </c>
      <c r="G35" s="58">
        <f t="shared" ref="G35:G36" si="1">D35*F35</f>
        <v>240</v>
      </c>
      <c r="I35" s="1"/>
      <c r="J35" s="1"/>
      <c r="K35" s="1"/>
      <c r="L35" s="1"/>
      <c r="M35" s="1"/>
      <c r="N35" s="46"/>
    </row>
    <row r="36" spans="1:14" ht="20.100000000000001" customHeight="1" x14ac:dyDescent="0.2">
      <c r="A36" s="53" t="s">
        <v>49</v>
      </c>
      <c r="B36" s="54" t="s">
        <v>50</v>
      </c>
      <c r="C36" s="55" t="s">
        <v>51</v>
      </c>
      <c r="D36" s="56">
        <v>4</v>
      </c>
      <c r="E36" s="55"/>
      <c r="F36" s="58">
        <v>60</v>
      </c>
      <c r="G36" s="58">
        <f t="shared" si="1"/>
        <v>240</v>
      </c>
      <c r="I36" s="1"/>
      <c r="J36" s="1"/>
      <c r="K36" s="1"/>
      <c r="L36" s="1"/>
      <c r="M36" s="1"/>
      <c r="N36" s="46"/>
    </row>
    <row r="37" spans="1:14" ht="20.100000000000001" customHeight="1" x14ac:dyDescent="0.25">
      <c r="A37" s="60"/>
      <c r="B37" s="54"/>
      <c r="C37" s="55"/>
      <c r="D37" s="59">
        <v>8</v>
      </c>
      <c r="E37" s="55"/>
      <c r="F37" s="58"/>
      <c r="G37" s="58"/>
      <c r="I37" s="1"/>
      <c r="J37" s="1"/>
      <c r="K37" s="1"/>
      <c r="L37" s="1"/>
      <c r="M37" s="1"/>
      <c r="N37" s="46"/>
    </row>
    <row r="38" spans="1:14" ht="20.100000000000001" customHeight="1" x14ac:dyDescent="0.2">
      <c r="A38" s="53" t="s">
        <v>97</v>
      </c>
      <c r="B38" s="80">
        <v>2306000617</v>
      </c>
      <c r="C38" s="81" t="s">
        <v>98</v>
      </c>
      <c r="D38" s="82">
        <v>10</v>
      </c>
      <c r="E38" s="83"/>
      <c r="F38" s="58">
        <v>25</v>
      </c>
      <c r="G38" s="58">
        <f t="shared" ref="G38:G45" si="2">D38*F38</f>
        <v>250</v>
      </c>
      <c r="I38" s="1"/>
      <c r="J38" s="1"/>
      <c r="K38" s="1"/>
      <c r="L38" s="1"/>
      <c r="M38" s="1"/>
      <c r="N38" s="46"/>
    </row>
    <row r="39" spans="1:14" ht="20.100000000000001" customHeight="1" x14ac:dyDescent="0.2">
      <c r="A39" s="53" t="s">
        <v>99</v>
      </c>
      <c r="B39" s="80">
        <v>2306000617</v>
      </c>
      <c r="C39" s="81" t="s">
        <v>100</v>
      </c>
      <c r="D39" s="82">
        <v>10</v>
      </c>
      <c r="E39" s="84"/>
      <c r="F39" s="58">
        <v>25</v>
      </c>
      <c r="G39" s="58">
        <f t="shared" si="2"/>
        <v>250</v>
      </c>
      <c r="I39" s="1"/>
      <c r="J39" s="1"/>
      <c r="K39" s="1"/>
      <c r="L39" s="1"/>
      <c r="M39" s="1"/>
      <c r="N39" s="46"/>
    </row>
    <row r="40" spans="1:14" ht="20.100000000000001" customHeight="1" x14ac:dyDescent="0.2">
      <c r="A40" s="53" t="s">
        <v>101</v>
      </c>
      <c r="B40" s="80">
        <v>201226140</v>
      </c>
      <c r="C40" s="81" t="s">
        <v>102</v>
      </c>
      <c r="D40" s="82">
        <v>9</v>
      </c>
      <c r="E40" s="84"/>
      <c r="F40" s="58">
        <v>25</v>
      </c>
      <c r="G40" s="58">
        <f t="shared" si="2"/>
        <v>225</v>
      </c>
      <c r="I40" s="1"/>
      <c r="J40" s="1"/>
      <c r="K40" s="1"/>
      <c r="L40" s="1"/>
      <c r="M40" s="1"/>
      <c r="N40" s="46"/>
    </row>
    <row r="41" spans="1:14" ht="20.100000000000001" customHeight="1" x14ac:dyDescent="0.2">
      <c r="A41" s="53" t="s">
        <v>103</v>
      </c>
      <c r="B41" s="80">
        <v>2306000619</v>
      </c>
      <c r="C41" s="81" t="s">
        <v>104</v>
      </c>
      <c r="D41" s="82">
        <v>10</v>
      </c>
      <c r="E41" s="84"/>
      <c r="F41" s="58">
        <v>25</v>
      </c>
      <c r="G41" s="58">
        <f t="shared" si="2"/>
        <v>250</v>
      </c>
      <c r="I41" s="1"/>
      <c r="J41" s="1"/>
      <c r="K41" s="1"/>
      <c r="L41" s="1"/>
      <c r="M41" s="1"/>
      <c r="N41" s="46"/>
    </row>
    <row r="42" spans="1:14" ht="20.100000000000001" customHeight="1" x14ac:dyDescent="0.2">
      <c r="A42" s="53" t="s">
        <v>105</v>
      </c>
      <c r="B42" s="80">
        <v>2306000620</v>
      </c>
      <c r="C42" s="81" t="s">
        <v>106</v>
      </c>
      <c r="D42" s="82">
        <v>5</v>
      </c>
      <c r="E42" s="84"/>
      <c r="F42" s="58">
        <v>25</v>
      </c>
      <c r="G42" s="58">
        <f t="shared" si="2"/>
        <v>125</v>
      </c>
      <c r="I42" s="1"/>
      <c r="J42" s="1"/>
      <c r="K42" s="1"/>
      <c r="L42" s="1"/>
      <c r="M42" s="1"/>
      <c r="N42" s="46"/>
    </row>
    <row r="43" spans="1:14" ht="20.100000000000001" customHeight="1" x14ac:dyDescent="0.2">
      <c r="A43" s="53" t="s">
        <v>107</v>
      </c>
      <c r="B43" s="80">
        <v>2306000621</v>
      </c>
      <c r="C43" s="81" t="s">
        <v>108</v>
      </c>
      <c r="D43" s="82">
        <v>10</v>
      </c>
      <c r="E43" s="84"/>
      <c r="F43" s="58">
        <v>25</v>
      </c>
      <c r="G43" s="58">
        <f t="shared" si="2"/>
        <v>250</v>
      </c>
      <c r="I43" s="1"/>
      <c r="J43" s="1"/>
      <c r="K43" s="1"/>
      <c r="L43" s="1"/>
      <c r="M43" s="1"/>
      <c r="N43" s="46"/>
    </row>
    <row r="44" spans="1:14" ht="20.100000000000001" customHeight="1" x14ac:dyDescent="0.2">
      <c r="A44" s="53" t="s">
        <v>109</v>
      </c>
      <c r="B44" s="80">
        <v>2306000622</v>
      </c>
      <c r="C44" s="81" t="s">
        <v>110</v>
      </c>
      <c r="D44" s="82">
        <v>10</v>
      </c>
      <c r="E44" s="84"/>
      <c r="F44" s="58">
        <v>25</v>
      </c>
      <c r="G44" s="58">
        <f t="shared" si="2"/>
        <v>250</v>
      </c>
      <c r="I44" s="1"/>
      <c r="J44" s="1"/>
      <c r="K44" s="1"/>
      <c r="L44" s="1"/>
      <c r="M44" s="1"/>
      <c r="N44" s="46"/>
    </row>
    <row r="45" spans="1:14" ht="20.100000000000001" customHeight="1" x14ac:dyDescent="0.25">
      <c r="A45" s="53" t="s">
        <v>111</v>
      </c>
      <c r="B45" s="80">
        <v>210127384</v>
      </c>
      <c r="C45" s="81" t="s">
        <v>112</v>
      </c>
      <c r="D45" s="82">
        <v>8</v>
      </c>
      <c r="E45" s="85"/>
      <c r="F45" s="58">
        <v>25</v>
      </c>
      <c r="G45" s="58">
        <f t="shared" si="2"/>
        <v>200</v>
      </c>
      <c r="I45" s="1"/>
      <c r="J45" s="1"/>
      <c r="K45" s="1"/>
      <c r="L45" s="1"/>
      <c r="M45" s="1"/>
      <c r="N45" s="46"/>
    </row>
    <row r="46" spans="1:14" ht="20.100000000000001" customHeight="1" x14ac:dyDescent="0.25">
      <c r="A46" s="53"/>
      <c r="B46" s="80"/>
      <c r="C46" s="81"/>
      <c r="D46" s="86">
        <f>SUM(D39:D45)</f>
        <v>62</v>
      </c>
      <c r="E46" s="84"/>
      <c r="F46" s="58"/>
      <c r="G46" s="58"/>
      <c r="I46" s="1"/>
      <c r="J46" s="1"/>
      <c r="K46" s="1"/>
      <c r="L46" s="1"/>
      <c r="M46" s="1"/>
      <c r="N46" s="46"/>
    </row>
    <row r="47" spans="1:14" ht="20.100000000000001" customHeight="1" x14ac:dyDescent="0.25">
      <c r="A47" s="87" t="s">
        <v>113</v>
      </c>
      <c r="B47" s="87" t="s">
        <v>114</v>
      </c>
      <c r="C47" s="88" t="s">
        <v>115</v>
      </c>
      <c r="D47" s="89">
        <v>1</v>
      </c>
      <c r="E47" s="90"/>
      <c r="F47" s="58">
        <v>540</v>
      </c>
      <c r="G47" s="58">
        <f t="shared" ref="G47" si="3">D47*F47</f>
        <v>540</v>
      </c>
      <c r="I47" s="1"/>
      <c r="J47" s="1"/>
      <c r="K47" s="1"/>
      <c r="L47" s="1"/>
      <c r="M47" s="1"/>
      <c r="N47" s="46"/>
    </row>
    <row r="48" spans="1:14" ht="20.100000000000001" customHeight="1" x14ac:dyDescent="0.25">
      <c r="A48" s="87" t="s">
        <v>113</v>
      </c>
      <c r="B48" s="87" t="s">
        <v>116</v>
      </c>
      <c r="C48" s="88" t="s">
        <v>115</v>
      </c>
      <c r="D48" s="89">
        <v>1</v>
      </c>
      <c r="E48" s="90"/>
      <c r="F48" s="58">
        <v>540</v>
      </c>
      <c r="G48" s="92">
        <f t="shared" ref="G48:G51" si="4">(D48*F48)</f>
        <v>540</v>
      </c>
      <c r="I48" s="1"/>
      <c r="J48" s="1"/>
      <c r="K48" s="1"/>
      <c r="L48" s="1"/>
      <c r="M48" s="1"/>
      <c r="N48" s="46"/>
    </row>
    <row r="49" spans="1:14" ht="20.100000000000001" customHeight="1" x14ac:dyDescent="0.25">
      <c r="A49" s="87" t="s">
        <v>117</v>
      </c>
      <c r="B49" s="87" t="s">
        <v>118</v>
      </c>
      <c r="C49" s="88" t="s">
        <v>119</v>
      </c>
      <c r="D49" s="89">
        <v>1</v>
      </c>
      <c r="E49" s="90"/>
      <c r="F49" s="58">
        <v>540</v>
      </c>
      <c r="G49" s="92">
        <f t="shared" si="4"/>
        <v>540</v>
      </c>
      <c r="I49" s="1"/>
      <c r="J49" s="1"/>
      <c r="K49" s="1"/>
      <c r="L49" s="1"/>
      <c r="M49" s="1"/>
      <c r="N49" s="46"/>
    </row>
    <row r="50" spans="1:14" ht="20.100000000000001" customHeight="1" x14ac:dyDescent="0.25">
      <c r="A50" s="87" t="s">
        <v>120</v>
      </c>
      <c r="B50" s="87" t="s">
        <v>121</v>
      </c>
      <c r="C50" s="88" t="s">
        <v>122</v>
      </c>
      <c r="D50" s="89">
        <v>1</v>
      </c>
      <c r="E50" s="90"/>
      <c r="F50" s="58">
        <v>540</v>
      </c>
      <c r="G50" s="92">
        <f t="shared" si="4"/>
        <v>540</v>
      </c>
      <c r="I50" s="1"/>
      <c r="J50" s="1"/>
      <c r="K50" s="1"/>
      <c r="L50" s="1"/>
      <c r="M50" s="1"/>
      <c r="N50" s="46"/>
    </row>
    <row r="51" spans="1:14" ht="20.100000000000001" customHeight="1" x14ac:dyDescent="0.25">
      <c r="A51" s="87" t="s">
        <v>123</v>
      </c>
      <c r="B51" s="87" t="s">
        <v>124</v>
      </c>
      <c r="C51" s="88" t="s">
        <v>125</v>
      </c>
      <c r="D51" s="89">
        <v>1</v>
      </c>
      <c r="E51" s="90"/>
      <c r="F51" s="58">
        <v>540</v>
      </c>
      <c r="G51" s="92">
        <f t="shared" si="4"/>
        <v>540</v>
      </c>
      <c r="I51" s="1"/>
      <c r="J51" s="1"/>
      <c r="K51" s="1"/>
      <c r="L51" s="1"/>
      <c r="M51" s="1"/>
      <c r="N51" s="46"/>
    </row>
    <row r="52" spans="1:14" ht="20.100000000000001" customHeight="1" x14ac:dyDescent="0.25">
      <c r="A52" s="87"/>
      <c r="B52" s="87"/>
      <c r="C52" s="88"/>
      <c r="D52" s="93">
        <f>SUM(D47:D51)</f>
        <v>5</v>
      </c>
      <c r="E52" s="90"/>
      <c r="F52" s="91"/>
      <c r="G52" s="92"/>
      <c r="I52" s="1"/>
      <c r="J52" s="1"/>
      <c r="K52" s="1"/>
      <c r="L52" s="1"/>
      <c r="M52" s="1"/>
      <c r="N52" s="46"/>
    </row>
    <row r="53" spans="1:14" ht="20.100000000000001" customHeight="1" x14ac:dyDescent="0.25">
      <c r="A53" s="87" t="s">
        <v>126</v>
      </c>
      <c r="B53" s="87" t="s">
        <v>127</v>
      </c>
      <c r="C53" s="88" t="s">
        <v>128</v>
      </c>
      <c r="D53" s="89">
        <v>1</v>
      </c>
      <c r="E53" s="94"/>
      <c r="F53" s="58">
        <v>540</v>
      </c>
      <c r="G53" s="58">
        <f t="shared" ref="G53:G57" si="5">D53*F53</f>
        <v>540</v>
      </c>
      <c r="I53" s="1"/>
      <c r="J53" s="1"/>
      <c r="K53" s="1"/>
      <c r="L53" s="1"/>
      <c r="M53" s="1"/>
      <c r="N53" s="46"/>
    </row>
    <row r="54" spans="1:14" ht="20.100000000000001" customHeight="1" x14ac:dyDescent="0.25">
      <c r="A54" s="87" t="s">
        <v>126</v>
      </c>
      <c r="B54" s="87" t="s">
        <v>129</v>
      </c>
      <c r="C54" s="88" t="s">
        <v>128</v>
      </c>
      <c r="D54" s="89">
        <v>1</v>
      </c>
      <c r="E54" s="94"/>
      <c r="F54" s="58">
        <v>540</v>
      </c>
      <c r="G54" s="58">
        <f t="shared" si="5"/>
        <v>540</v>
      </c>
      <c r="I54" s="1"/>
      <c r="J54" s="1"/>
      <c r="K54" s="1"/>
      <c r="L54" s="1"/>
      <c r="M54" s="1"/>
      <c r="N54" s="46"/>
    </row>
    <row r="55" spans="1:14" ht="20.100000000000001" customHeight="1" x14ac:dyDescent="0.25">
      <c r="A55" s="87" t="s">
        <v>130</v>
      </c>
      <c r="B55" s="87" t="s">
        <v>131</v>
      </c>
      <c r="C55" s="88" t="s">
        <v>132</v>
      </c>
      <c r="D55" s="89">
        <v>1</v>
      </c>
      <c r="E55" s="94"/>
      <c r="F55" s="58">
        <v>540</v>
      </c>
      <c r="G55" s="58">
        <f t="shared" si="5"/>
        <v>540</v>
      </c>
      <c r="I55" s="1"/>
      <c r="J55" s="1"/>
      <c r="K55" s="1"/>
      <c r="L55" s="1"/>
      <c r="M55" s="1"/>
      <c r="N55" s="46"/>
    </row>
    <row r="56" spans="1:14" ht="20.100000000000001" customHeight="1" x14ac:dyDescent="0.25">
      <c r="A56" s="87" t="s">
        <v>133</v>
      </c>
      <c r="B56" s="87" t="s">
        <v>134</v>
      </c>
      <c r="C56" s="88" t="s">
        <v>135</v>
      </c>
      <c r="D56" s="89">
        <v>1</v>
      </c>
      <c r="E56" s="94"/>
      <c r="F56" s="58">
        <v>540</v>
      </c>
      <c r="G56" s="58">
        <f t="shared" si="5"/>
        <v>540</v>
      </c>
      <c r="I56" s="1"/>
      <c r="J56" s="1"/>
      <c r="K56" s="1"/>
      <c r="L56" s="1"/>
      <c r="M56" s="1"/>
      <c r="N56" s="46"/>
    </row>
    <row r="57" spans="1:14" ht="20.100000000000001" customHeight="1" x14ac:dyDescent="0.25">
      <c r="A57" s="87" t="s">
        <v>136</v>
      </c>
      <c r="B57" s="87" t="s">
        <v>137</v>
      </c>
      <c r="C57" s="88" t="s">
        <v>138</v>
      </c>
      <c r="D57" s="89">
        <v>1</v>
      </c>
      <c r="E57" s="94"/>
      <c r="F57" s="58">
        <v>540</v>
      </c>
      <c r="G57" s="58">
        <f t="shared" si="5"/>
        <v>540</v>
      </c>
      <c r="I57" s="1"/>
      <c r="J57" s="1"/>
      <c r="K57" s="1"/>
      <c r="L57" s="1"/>
      <c r="M57" s="1"/>
      <c r="N57" s="46"/>
    </row>
    <row r="58" spans="1:14" ht="20.100000000000001" customHeight="1" x14ac:dyDescent="0.25">
      <c r="A58" s="87"/>
      <c r="B58" s="87"/>
      <c r="C58" s="88"/>
      <c r="D58" s="93">
        <f>SUM(D53:D57)</f>
        <v>5</v>
      </c>
      <c r="E58" s="94"/>
      <c r="F58" s="91"/>
      <c r="G58" s="92"/>
      <c r="I58" s="1"/>
      <c r="J58" s="1"/>
      <c r="K58" s="1"/>
      <c r="L58" s="1"/>
      <c r="M58" s="1"/>
      <c r="N58" s="46"/>
    </row>
    <row r="59" spans="1:14" ht="20.100000000000001" customHeight="1" x14ac:dyDescent="0.25">
      <c r="A59" s="95" t="s">
        <v>139</v>
      </c>
      <c r="B59" s="95" t="s">
        <v>114</v>
      </c>
      <c r="C59" s="88" t="s">
        <v>140</v>
      </c>
      <c r="D59" s="89">
        <v>2</v>
      </c>
      <c r="E59" s="94"/>
      <c r="F59" s="58">
        <v>540</v>
      </c>
      <c r="G59" s="58">
        <f t="shared" ref="G59:G64" si="6">D59*F59</f>
        <v>1080</v>
      </c>
      <c r="I59" s="1"/>
      <c r="J59" s="1"/>
      <c r="K59" s="1"/>
      <c r="L59" s="1"/>
      <c r="M59" s="1"/>
      <c r="N59" s="46"/>
    </row>
    <row r="60" spans="1:14" ht="20.100000000000001" customHeight="1" x14ac:dyDescent="0.25">
      <c r="A60" s="95" t="s">
        <v>141</v>
      </c>
      <c r="B60" s="95" t="s">
        <v>142</v>
      </c>
      <c r="C60" s="88" t="s">
        <v>143</v>
      </c>
      <c r="D60" s="89">
        <v>2</v>
      </c>
      <c r="E60" s="94"/>
      <c r="F60" s="58">
        <v>540</v>
      </c>
      <c r="G60" s="58">
        <f t="shared" si="6"/>
        <v>1080</v>
      </c>
      <c r="I60" s="1"/>
      <c r="J60" s="1"/>
      <c r="K60" s="1"/>
      <c r="L60" s="1"/>
      <c r="M60" s="1"/>
      <c r="N60" s="46"/>
    </row>
    <row r="61" spans="1:14" ht="20.100000000000001" customHeight="1" x14ac:dyDescent="0.25">
      <c r="A61" s="95" t="s">
        <v>144</v>
      </c>
      <c r="B61" s="95" t="s">
        <v>121</v>
      </c>
      <c r="C61" s="88" t="s">
        <v>145</v>
      </c>
      <c r="D61" s="89">
        <v>2</v>
      </c>
      <c r="E61" s="94"/>
      <c r="F61" s="58">
        <v>540</v>
      </c>
      <c r="G61" s="58">
        <f t="shared" si="6"/>
        <v>1080</v>
      </c>
      <c r="I61" s="1"/>
      <c r="J61" s="1"/>
      <c r="K61" s="1"/>
      <c r="L61" s="1"/>
      <c r="M61" s="1"/>
      <c r="N61" s="46"/>
    </row>
    <row r="62" spans="1:14" ht="20.100000000000001" customHeight="1" x14ac:dyDescent="0.25">
      <c r="A62" s="95" t="s">
        <v>146</v>
      </c>
      <c r="B62" s="95" t="s">
        <v>124</v>
      </c>
      <c r="C62" s="88" t="s">
        <v>147</v>
      </c>
      <c r="D62" s="89">
        <v>2</v>
      </c>
      <c r="E62" s="94"/>
      <c r="F62" s="58">
        <v>540</v>
      </c>
      <c r="G62" s="58">
        <f t="shared" si="6"/>
        <v>1080</v>
      </c>
      <c r="I62" s="1"/>
      <c r="J62" s="1"/>
      <c r="K62" s="1"/>
      <c r="L62" s="1"/>
      <c r="M62" s="1"/>
      <c r="N62" s="46"/>
    </row>
    <row r="63" spans="1:14" ht="20.100000000000001" customHeight="1" x14ac:dyDescent="0.25">
      <c r="A63" s="82" t="s">
        <v>148</v>
      </c>
      <c r="B63" s="82">
        <v>17124139</v>
      </c>
      <c r="C63" s="88" t="s">
        <v>149</v>
      </c>
      <c r="D63" s="89">
        <v>1</v>
      </c>
      <c r="E63" s="94"/>
      <c r="F63" s="58">
        <v>540</v>
      </c>
      <c r="G63" s="58">
        <f t="shared" si="6"/>
        <v>540</v>
      </c>
      <c r="I63" s="1"/>
      <c r="J63" s="1"/>
      <c r="K63" s="1"/>
      <c r="L63" s="1"/>
      <c r="M63" s="1"/>
      <c r="N63" s="46"/>
    </row>
    <row r="64" spans="1:14" ht="20.100000000000001" customHeight="1" x14ac:dyDescent="0.25">
      <c r="A64" s="82" t="s">
        <v>150</v>
      </c>
      <c r="B64" s="82">
        <v>17124139</v>
      </c>
      <c r="C64" s="88" t="s">
        <v>151</v>
      </c>
      <c r="D64" s="89">
        <v>1</v>
      </c>
      <c r="E64" s="94"/>
      <c r="F64" s="58">
        <v>540</v>
      </c>
      <c r="G64" s="58">
        <f t="shared" si="6"/>
        <v>540</v>
      </c>
      <c r="I64" s="1"/>
      <c r="J64" s="1"/>
      <c r="K64" s="1"/>
      <c r="L64" s="1"/>
      <c r="M64" s="1"/>
      <c r="N64" s="46"/>
    </row>
    <row r="65" spans="1:14" ht="20.100000000000001" customHeight="1" x14ac:dyDescent="0.25">
      <c r="A65" s="82"/>
      <c r="B65" s="82"/>
      <c r="C65" s="96"/>
      <c r="D65" s="93">
        <f>SUM(D59:D64)</f>
        <v>10</v>
      </c>
      <c r="E65" s="97"/>
      <c r="F65" s="91"/>
      <c r="G65" s="92"/>
      <c r="I65" s="1"/>
      <c r="J65" s="1"/>
      <c r="K65" s="1"/>
      <c r="L65" s="1"/>
      <c r="M65" s="1"/>
      <c r="N65" s="46"/>
    </row>
    <row r="66" spans="1:14" ht="20.100000000000001" customHeight="1" x14ac:dyDescent="0.25">
      <c r="A66" s="95" t="s">
        <v>152</v>
      </c>
      <c r="B66" s="95" t="s">
        <v>127</v>
      </c>
      <c r="C66" s="96" t="s">
        <v>153</v>
      </c>
      <c r="D66" s="89">
        <v>2</v>
      </c>
      <c r="E66" s="98"/>
      <c r="F66" s="58">
        <v>540</v>
      </c>
      <c r="G66" s="58">
        <f t="shared" ref="G66:G71" si="7">D66*F66</f>
        <v>1080</v>
      </c>
      <c r="I66" s="1"/>
      <c r="J66" s="1"/>
      <c r="K66" s="1"/>
      <c r="L66" s="1"/>
      <c r="M66" s="1"/>
      <c r="N66" s="46"/>
    </row>
    <row r="67" spans="1:14" ht="20.100000000000001" customHeight="1" x14ac:dyDescent="0.25">
      <c r="A67" s="95" t="s">
        <v>154</v>
      </c>
      <c r="B67" s="95" t="s">
        <v>155</v>
      </c>
      <c r="C67" s="96" t="s">
        <v>156</v>
      </c>
      <c r="D67" s="89">
        <v>2</v>
      </c>
      <c r="E67" s="98"/>
      <c r="F67" s="58">
        <v>540</v>
      </c>
      <c r="G67" s="58">
        <f t="shared" si="7"/>
        <v>1080</v>
      </c>
      <c r="I67" s="1"/>
      <c r="J67" s="1"/>
      <c r="K67" s="1"/>
      <c r="L67" s="1"/>
      <c r="M67" s="1"/>
      <c r="N67" s="46"/>
    </row>
    <row r="68" spans="1:14" ht="20.100000000000001" customHeight="1" x14ac:dyDescent="0.25">
      <c r="A68" s="95" t="s">
        <v>157</v>
      </c>
      <c r="B68" s="95" t="s">
        <v>134</v>
      </c>
      <c r="C68" s="99" t="s">
        <v>158</v>
      </c>
      <c r="D68" s="89">
        <v>2</v>
      </c>
      <c r="E68" s="98"/>
      <c r="F68" s="58">
        <v>540</v>
      </c>
      <c r="G68" s="58">
        <f t="shared" si="7"/>
        <v>1080</v>
      </c>
      <c r="I68" s="1"/>
      <c r="J68" s="1"/>
      <c r="K68" s="1"/>
      <c r="L68" s="1"/>
      <c r="M68" s="1"/>
      <c r="N68" s="46"/>
    </row>
    <row r="69" spans="1:14" ht="20.100000000000001" customHeight="1" x14ac:dyDescent="0.25">
      <c r="A69" s="95" t="s">
        <v>159</v>
      </c>
      <c r="B69" s="95" t="s">
        <v>137</v>
      </c>
      <c r="C69" s="96" t="s">
        <v>160</v>
      </c>
      <c r="D69" s="89">
        <v>2</v>
      </c>
      <c r="E69" s="98"/>
      <c r="F69" s="58">
        <v>540</v>
      </c>
      <c r="G69" s="58">
        <f t="shared" si="7"/>
        <v>1080</v>
      </c>
      <c r="I69" s="1"/>
      <c r="J69" s="1"/>
      <c r="K69" s="1"/>
      <c r="L69" s="1"/>
      <c r="M69" s="1"/>
      <c r="N69" s="46"/>
    </row>
    <row r="70" spans="1:14" ht="20.100000000000001" customHeight="1" x14ac:dyDescent="0.25">
      <c r="A70" s="95" t="s">
        <v>161</v>
      </c>
      <c r="B70" s="82">
        <v>17124139</v>
      </c>
      <c r="C70" s="96" t="s">
        <v>162</v>
      </c>
      <c r="D70" s="89">
        <v>1</v>
      </c>
      <c r="E70" s="98"/>
      <c r="F70" s="58">
        <v>540</v>
      </c>
      <c r="G70" s="58">
        <f t="shared" si="7"/>
        <v>540</v>
      </c>
      <c r="I70" s="1"/>
      <c r="J70" s="1"/>
      <c r="K70" s="1"/>
      <c r="L70" s="1"/>
      <c r="M70" s="1"/>
      <c r="N70" s="46"/>
    </row>
    <row r="71" spans="1:14" ht="20.100000000000001" customHeight="1" x14ac:dyDescent="0.25">
      <c r="A71" s="95" t="s">
        <v>163</v>
      </c>
      <c r="B71" s="82">
        <v>17124139</v>
      </c>
      <c r="C71" s="96" t="s">
        <v>164</v>
      </c>
      <c r="D71" s="89">
        <v>1</v>
      </c>
      <c r="E71" s="98"/>
      <c r="F71" s="58">
        <v>540</v>
      </c>
      <c r="G71" s="58">
        <f t="shared" si="7"/>
        <v>540</v>
      </c>
      <c r="I71" s="1"/>
      <c r="J71" s="1"/>
      <c r="K71" s="1"/>
      <c r="L71" s="1"/>
      <c r="M71" s="1"/>
      <c r="N71" s="46"/>
    </row>
    <row r="72" spans="1:14" ht="20.100000000000001" customHeight="1" x14ac:dyDescent="0.25">
      <c r="A72" s="82"/>
      <c r="B72" s="82"/>
      <c r="C72" s="96"/>
      <c r="D72" s="93">
        <f>SUM(D66:D71)</f>
        <v>10</v>
      </c>
      <c r="E72" s="98"/>
      <c r="F72" s="91"/>
      <c r="G72" s="92"/>
      <c r="I72" s="1"/>
      <c r="J72" s="1"/>
      <c r="K72" s="1"/>
      <c r="L72" s="1"/>
      <c r="M72" s="1"/>
      <c r="N72" s="46"/>
    </row>
    <row r="73" spans="1:14" ht="20.100000000000001" customHeight="1" x14ac:dyDescent="0.25">
      <c r="A73" s="87" t="s">
        <v>165</v>
      </c>
      <c r="B73" s="87">
        <v>19044091</v>
      </c>
      <c r="C73" s="88" t="s">
        <v>166</v>
      </c>
      <c r="D73" s="89">
        <v>1</v>
      </c>
      <c r="E73" s="98"/>
      <c r="F73" s="58">
        <v>540</v>
      </c>
      <c r="G73" s="58">
        <f t="shared" ref="G73:G76" si="8">D73*F73</f>
        <v>540</v>
      </c>
      <c r="I73" s="1"/>
      <c r="J73" s="1"/>
      <c r="K73" s="1"/>
      <c r="L73" s="1"/>
      <c r="M73" s="1"/>
      <c r="N73" s="46"/>
    </row>
    <row r="74" spans="1:14" ht="20.100000000000001" customHeight="1" x14ac:dyDescent="0.25">
      <c r="A74" s="87" t="s">
        <v>167</v>
      </c>
      <c r="B74" s="87">
        <v>200112886</v>
      </c>
      <c r="C74" s="88" t="s">
        <v>168</v>
      </c>
      <c r="D74" s="89">
        <v>1</v>
      </c>
      <c r="E74" s="98"/>
      <c r="F74" s="58">
        <v>540</v>
      </c>
      <c r="G74" s="58">
        <f t="shared" si="8"/>
        <v>540</v>
      </c>
      <c r="I74" s="1"/>
      <c r="J74" s="1"/>
      <c r="K74" s="1"/>
      <c r="L74" s="1"/>
      <c r="M74" s="1"/>
      <c r="N74" s="46"/>
    </row>
    <row r="75" spans="1:14" ht="20.100000000000001" customHeight="1" x14ac:dyDescent="0.25">
      <c r="A75" s="100" t="s">
        <v>169</v>
      </c>
      <c r="B75" s="100" t="s">
        <v>170</v>
      </c>
      <c r="C75" s="99" t="s">
        <v>171</v>
      </c>
      <c r="D75" s="89">
        <v>1</v>
      </c>
      <c r="E75" s="101"/>
      <c r="F75" s="58">
        <v>540</v>
      </c>
      <c r="G75" s="58">
        <f t="shared" si="8"/>
        <v>540</v>
      </c>
      <c r="I75" s="1"/>
      <c r="J75" s="1"/>
      <c r="K75" s="1"/>
      <c r="L75" s="1"/>
      <c r="M75" s="1"/>
      <c r="N75" s="46"/>
    </row>
    <row r="76" spans="1:14" ht="20.100000000000001" customHeight="1" x14ac:dyDescent="0.25">
      <c r="A76" s="87" t="s">
        <v>172</v>
      </c>
      <c r="B76" s="87">
        <v>200112890</v>
      </c>
      <c r="C76" s="99" t="s">
        <v>173</v>
      </c>
      <c r="D76" s="82">
        <v>1</v>
      </c>
      <c r="E76" s="101"/>
      <c r="F76" s="58">
        <v>540</v>
      </c>
      <c r="G76" s="58">
        <f t="shared" si="8"/>
        <v>540</v>
      </c>
      <c r="I76" s="1"/>
      <c r="J76" s="1"/>
      <c r="K76" s="1"/>
      <c r="L76" s="1"/>
      <c r="M76" s="1"/>
      <c r="N76" s="46"/>
    </row>
    <row r="77" spans="1:14" ht="20.100000000000001" customHeight="1" x14ac:dyDescent="0.25">
      <c r="A77" s="87"/>
      <c r="B77" s="87"/>
      <c r="C77" s="99"/>
      <c r="D77" s="86">
        <f>SUM(D73:D76)</f>
        <v>4</v>
      </c>
      <c r="E77" s="101"/>
      <c r="F77" s="91"/>
      <c r="G77" s="92"/>
      <c r="I77" s="1"/>
      <c r="J77" s="1"/>
      <c r="K77" s="1"/>
      <c r="L77" s="1"/>
      <c r="M77" s="1"/>
      <c r="N77" s="46"/>
    </row>
    <row r="78" spans="1:14" ht="20.100000000000001" customHeight="1" x14ac:dyDescent="0.25">
      <c r="A78" s="87" t="s">
        <v>174</v>
      </c>
      <c r="B78" s="87">
        <v>17084144</v>
      </c>
      <c r="C78" s="99" t="s">
        <v>175</v>
      </c>
      <c r="D78" s="89">
        <v>0</v>
      </c>
      <c r="E78" s="101"/>
      <c r="F78" s="58">
        <v>540</v>
      </c>
      <c r="G78" s="58">
        <f t="shared" ref="G78:G81" si="9">D78*F78</f>
        <v>0</v>
      </c>
      <c r="I78" s="1"/>
      <c r="J78" s="1"/>
      <c r="K78" s="1"/>
      <c r="L78" s="1"/>
      <c r="M78" s="1"/>
      <c r="N78" s="46"/>
    </row>
    <row r="79" spans="1:14" ht="20.100000000000001" customHeight="1" x14ac:dyDescent="0.25">
      <c r="A79" s="100" t="s">
        <v>176</v>
      </c>
      <c r="B79" s="100" t="s">
        <v>177</v>
      </c>
      <c r="C79" s="99" t="s">
        <v>178</v>
      </c>
      <c r="D79" s="89">
        <v>1</v>
      </c>
      <c r="E79" s="101"/>
      <c r="F79" s="58">
        <v>540</v>
      </c>
      <c r="G79" s="58">
        <f t="shared" si="9"/>
        <v>540</v>
      </c>
      <c r="I79" s="1"/>
      <c r="J79" s="1"/>
      <c r="K79" s="1"/>
      <c r="L79" s="1"/>
      <c r="M79" s="1"/>
      <c r="N79" s="46"/>
    </row>
    <row r="80" spans="1:14" ht="20.100000000000001" customHeight="1" x14ac:dyDescent="0.25">
      <c r="A80" s="100" t="s">
        <v>179</v>
      </c>
      <c r="B80" s="100" t="s">
        <v>180</v>
      </c>
      <c r="C80" s="99" t="s">
        <v>181</v>
      </c>
      <c r="D80" s="89">
        <v>1</v>
      </c>
      <c r="E80" s="101"/>
      <c r="F80" s="58">
        <v>540</v>
      </c>
      <c r="G80" s="58">
        <f t="shared" si="9"/>
        <v>540</v>
      </c>
      <c r="I80" s="1"/>
      <c r="J80" s="1"/>
      <c r="K80" s="1"/>
      <c r="L80" s="1"/>
      <c r="M80" s="1"/>
      <c r="N80" s="46"/>
    </row>
    <row r="81" spans="1:14" ht="20.100000000000001" customHeight="1" x14ac:dyDescent="0.25">
      <c r="A81" s="100" t="s">
        <v>182</v>
      </c>
      <c r="B81" s="100">
        <v>200112889</v>
      </c>
      <c r="C81" s="99" t="s">
        <v>183</v>
      </c>
      <c r="D81" s="82">
        <v>1</v>
      </c>
      <c r="E81" s="101"/>
      <c r="F81" s="58">
        <v>540</v>
      </c>
      <c r="G81" s="58">
        <f t="shared" si="9"/>
        <v>540</v>
      </c>
      <c r="I81" s="1"/>
      <c r="J81" s="1"/>
      <c r="K81" s="1"/>
      <c r="L81" s="1"/>
      <c r="M81" s="1"/>
      <c r="N81" s="46"/>
    </row>
    <row r="82" spans="1:14" ht="20.100000000000001" customHeight="1" x14ac:dyDescent="0.25">
      <c r="A82" s="100"/>
      <c r="B82" s="100"/>
      <c r="C82" s="96"/>
      <c r="D82" s="86">
        <f>SUM(D78:D81)</f>
        <v>3</v>
      </c>
      <c r="E82" s="101"/>
      <c r="F82" s="91"/>
      <c r="G82" s="92"/>
      <c r="I82" s="1"/>
      <c r="J82" s="1"/>
      <c r="K82" s="1"/>
      <c r="L82" s="1"/>
      <c r="M82" s="1"/>
      <c r="N82" s="46"/>
    </row>
    <row r="83" spans="1:14" ht="20.100000000000001" customHeight="1" x14ac:dyDescent="0.25">
      <c r="A83" s="87" t="s">
        <v>184</v>
      </c>
      <c r="B83" s="100" t="s">
        <v>185</v>
      </c>
      <c r="C83" s="99" t="s">
        <v>186</v>
      </c>
      <c r="D83" s="89">
        <v>1</v>
      </c>
      <c r="E83" s="101"/>
      <c r="F83" s="58">
        <v>540</v>
      </c>
      <c r="G83" s="58">
        <f t="shared" ref="G83:G85" si="10">D83*F83</f>
        <v>540</v>
      </c>
      <c r="I83" s="1"/>
      <c r="J83" s="1"/>
      <c r="K83" s="1"/>
      <c r="L83" s="1"/>
      <c r="M83" s="1"/>
      <c r="N83" s="46"/>
    </row>
    <row r="84" spans="1:14" ht="20.100000000000001" customHeight="1" x14ac:dyDescent="0.25">
      <c r="A84" s="87" t="s">
        <v>187</v>
      </c>
      <c r="B84" s="87" t="s">
        <v>188</v>
      </c>
      <c r="C84" s="88" t="s">
        <v>189</v>
      </c>
      <c r="D84" s="89">
        <v>1</v>
      </c>
      <c r="E84" s="101"/>
      <c r="F84" s="58">
        <v>540</v>
      </c>
      <c r="G84" s="58">
        <f t="shared" si="10"/>
        <v>540</v>
      </c>
      <c r="I84" s="1"/>
      <c r="J84" s="1"/>
      <c r="K84" s="1"/>
      <c r="L84" s="1"/>
      <c r="M84" s="1"/>
      <c r="N84" s="46"/>
    </row>
    <row r="85" spans="1:14" ht="20.100000000000001" customHeight="1" x14ac:dyDescent="0.25">
      <c r="A85" s="100" t="s">
        <v>190</v>
      </c>
      <c r="B85" s="100" t="s">
        <v>191</v>
      </c>
      <c r="C85" s="99" t="s">
        <v>192</v>
      </c>
      <c r="D85" s="89">
        <v>1</v>
      </c>
      <c r="E85" s="101"/>
      <c r="F85" s="58">
        <v>540</v>
      </c>
      <c r="G85" s="58">
        <f t="shared" si="10"/>
        <v>540</v>
      </c>
      <c r="I85" s="1"/>
      <c r="J85" s="1"/>
      <c r="K85" s="1"/>
      <c r="L85" s="1"/>
      <c r="M85" s="1"/>
      <c r="N85" s="46"/>
    </row>
    <row r="86" spans="1:14" ht="20.100000000000001" customHeight="1" x14ac:dyDescent="0.25">
      <c r="A86" s="100"/>
      <c r="B86" s="100"/>
      <c r="C86" s="99"/>
      <c r="D86" s="93">
        <f>SUM(D83:D85)</f>
        <v>3</v>
      </c>
      <c r="E86" s="101"/>
      <c r="F86" s="91"/>
      <c r="G86" s="92"/>
      <c r="I86" s="1"/>
      <c r="J86" s="1"/>
      <c r="K86" s="1"/>
      <c r="L86" s="1"/>
      <c r="M86" s="1"/>
      <c r="N86" s="46"/>
    </row>
    <row r="87" spans="1:14" ht="20.100000000000001" customHeight="1" x14ac:dyDescent="0.25">
      <c r="A87" s="87" t="s">
        <v>193</v>
      </c>
      <c r="B87" s="87" t="s">
        <v>191</v>
      </c>
      <c r="C87" s="88" t="s">
        <v>194</v>
      </c>
      <c r="D87" s="89">
        <v>1</v>
      </c>
      <c r="E87" s="101"/>
      <c r="F87" s="58">
        <v>540</v>
      </c>
      <c r="G87" s="58">
        <f t="shared" ref="G87:G89" si="11">D87*F87</f>
        <v>540</v>
      </c>
      <c r="I87" s="1"/>
      <c r="J87" s="1"/>
      <c r="K87" s="1"/>
      <c r="L87" s="1"/>
      <c r="M87" s="1"/>
      <c r="N87" s="46"/>
    </row>
    <row r="88" spans="1:14" ht="20.100000000000001" customHeight="1" x14ac:dyDescent="0.25">
      <c r="A88" s="100" t="s">
        <v>195</v>
      </c>
      <c r="B88" s="100" t="s">
        <v>196</v>
      </c>
      <c r="C88" s="99" t="s">
        <v>197</v>
      </c>
      <c r="D88" s="89">
        <v>1</v>
      </c>
      <c r="E88" s="101"/>
      <c r="F88" s="58">
        <v>540</v>
      </c>
      <c r="G88" s="92">
        <f t="shared" si="11"/>
        <v>540</v>
      </c>
      <c r="I88" s="1"/>
      <c r="J88" s="1"/>
      <c r="K88" s="1"/>
      <c r="L88" s="1"/>
      <c r="M88" s="1"/>
      <c r="N88" s="46"/>
    </row>
    <row r="89" spans="1:14" ht="20.100000000000001" customHeight="1" x14ac:dyDescent="0.25">
      <c r="A89" s="87" t="s">
        <v>198</v>
      </c>
      <c r="B89" s="87">
        <v>1712020721</v>
      </c>
      <c r="C89" s="88" t="s">
        <v>199</v>
      </c>
      <c r="D89" s="89">
        <v>1</v>
      </c>
      <c r="E89" s="101"/>
      <c r="F89" s="58">
        <v>540</v>
      </c>
      <c r="G89" s="92">
        <f t="shared" si="11"/>
        <v>540</v>
      </c>
      <c r="I89" s="1"/>
      <c r="J89" s="1"/>
      <c r="K89" s="1"/>
      <c r="L89" s="1"/>
      <c r="M89" s="1"/>
      <c r="N89" s="46"/>
    </row>
    <row r="90" spans="1:14" ht="20.100000000000001" customHeight="1" x14ac:dyDescent="0.25">
      <c r="A90" s="87"/>
      <c r="B90" s="87"/>
      <c r="C90" s="88"/>
      <c r="D90" s="93">
        <f>SUM(D87:D89)</f>
        <v>3</v>
      </c>
      <c r="E90" s="101"/>
      <c r="F90" s="91"/>
      <c r="G90" s="92"/>
      <c r="I90" s="1"/>
      <c r="J90" s="1"/>
      <c r="K90" s="1"/>
      <c r="L90" s="1"/>
      <c r="M90" s="1"/>
      <c r="N90" s="46"/>
    </row>
    <row r="91" spans="1:14" ht="20.100000000000001" customHeight="1" x14ac:dyDescent="0.25">
      <c r="A91" s="100" t="s">
        <v>200</v>
      </c>
      <c r="B91" s="100" t="s">
        <v>201</v>
      </c>
      <c r="C91" s="99" t="s">
        <v>202</v>
      </c>
      <c r="D91" s="82">
        <v>1</v>
      </c>
      <c r="E91" s="101"/>
      <c r="F91" s="58">
        <v>540</v>
      </c>
      <c r="G91" s="58">
        <f t="shared" ref="G91:G92" si="12">D91*F91</f>
        <v>540</v>
      </c>
      <c r="I91" s="1"/>
      <c r="J91" s="1"/>
      <c r="K91" s="1"/>
      <c r="L91" s="1"/>
      <c r="M91" s="1"/>
      <c r="N91" s="46"/>
    </row>
    <row r="92" spans="1:14" ht="20.100000000000001" customHeight="1" x14ac:dyDescent="0.25">
      <c r="A92" s="87" t="s">
        <v>203</v>
      </c>
      <c r="B92" s="87" t="s">
        <v>204</v>
      </c>
      <c r="C92" s="88" t="s">
        <v>205</v>
      </c>
      <c r="D92" s="82">
        <v>1</v>
      </c>
      <c r="E92" s="101"/>
      <c r="F92" s="58">
        <v>540</v>
      </c>
      <c r="G92" s="58">
        <f t="shared" si="12"/>
        <v>540</v>
      </c>
      <c r="I92" s="1"/>
      <c r="J92" s="1"/>
      <c r="K92" s="1"/>
      <c r="L92" s="1"/>
      <c r="M92" s="1"/>
      <c r="N92" s="46"/>
    </row>
    <row r="93" spans="1:14" ht="20.100000000000001" customHeight="1" x14ac:dyDescent="0.25">
      <c r="A93" s="87"/>
      <c r="B93" s="87"/>
      <c r="C93" s="88"/>
      <c r="D93" s="86">
        <f>SUM(D91:D92)</f>
        <v>2</v>
      </c>
      <c r="E93" s="101"/>
      <c r="F93" s="91"/>
      <c r="G93" s="92"/>
      <c r="I93" s="1"/>
      <c r="J93" s="1"/>
      <c r="K93" s="1"/>
      <c r="L93" s="1"/>
      <c r="M93" s="1"/>
      <c r="N93" s="46"/>
    </row>
    <row r="94" spans="1:14" ht="20.100000000000001" customHeight="1" x14ac:dyDescent="0.25">
      <c r="A94" s="87" t="s">
        <v>206</v>
      </c>
      <c r="B94" s="87" t="s">
        <v>207</v>
      </c>
      <c r="C94" s="88" t="s">
        <v>208</v>
      </c>
      <c r="D94" s="82">
        <v>1</v>
      </c>
      <c r="E94" s="101"/>
      <c r="F94" s="58">
        <v>540</v>
      </c>
      <c r="G94" s="58">
        <f t="shared" ref="G94:G95" si="13">D94*F94</f>
        <v>540</v>
      </c>
      <c r="I94" s="1"/>
      <c r="J94" s="1"/>
      <c r="K94" s="1"/>
      <c r="L94" s="1"/>
      <c r="M94" s="1"/>
      <c r="N94" s="46"/>
    </row>
    <row r="95" spans="1:14" ht="20.100000000000001" customHeight="1" x14ac:dyDescent="0.25">
      <c r="A95" s="100" t="s">
        <v>209</v>
      </c>
      <c r="B95" s="100" t="s">
        <v>210</v>
      </c>
      <c r="C95" s="99" t="s">
        <v>211</v>
      </c>
      <c r="D95" s="82">
        <v>1</v>
      </c>
      <c r="E95" s="101"/>
      <c r="F95" s="58">
        <v>540</v>
      </c>
      <c r="G95" s="58">
        <f t="shared" si="13"/>
        <v>540</v>
      </c>
      <c r="I95" s="1"/>
      <c r="J95" s="1"/>
      <c r="K95" s="1"/>
      <c r="L95" s="1"/>
      <c r="M95" s="1"/>
      <c r="N95" s="46"/>
    </row>
    <row r="96" spans="1:14" ht="20.100000000000001" customHeight="1" x14ac:dyDescent="0.25">
      <c r="A96" s="100"/>
      <c r="B96" s="100"/>
      <c r="C96" s="99"/>
      <c r="D96" s="86">
        <f>SUM(D94:D95)</f>
        <v>2</v>
      </c>
      <c r="E96" s="101"/>
      <c r="F96" s="91"/>
      <c r="G96" s="92"/>
      <c r="I96" s="1"/>
      <c r="J96" s="1"/>
      <c r="K96" s="1"/>
      <c r="L96" s="1"/>
      <c r="M96" s="1"/>
      <c r="N96" s="46"/>
    </row>
    <row r="97" spans="1:14" ht="20.100000000000001" customHeight="1" x14ac:dyDescent="0.25">
      <c r="A97" s="100" t="s">
        <v>212</v>
      </c>
      <c r="B97" s="100" t="s">
        <v>213</v>
      </c>
      <c r="C97" s="99" t="s">
        <v>214</v>
      </c>
      <c r="D97" s="82">
        <v>0</v>
      </c>
      <c r="E97" s="101"/>
      <c r="F97" s="58">
        <v>576</v>
      </c>
      <c r="G97" s="58">
        <f t="shared" ref="G97:G99" si="14">D97*F97</f>
        <v>0</v>
      </c>
      <c r="I97" s="1"/>
      <c r="J97" s="1"/>
      <c r="K97" s="1"/>
      <c r="L97" s="1"/>
      <c r="M97" s="1"/>
      <c r="N97" s="46"/>
    </row>
    <row r="98" spans="1:14" ht="20.100000000000001" customHeight="1" x14ac:dyDescent="0.25">
      <c r="A98" s="87" t="s">
        <v>215</v>
      </c>
      <c r="B98" s="87" t="s">
        <v>216</v>
      </c>
      <c r="C98" s="88" t="s">
        <v>217</v>
      </c>
      <c r="D98" s="82">
        <v>0</v>
      </c>
      <c r="E98" s="101"/>
      <c r="F98" s="58">
        <v>576</v>
      </c>
      <c r="G98" s="58">
        <f t="shared" si="14"/>
        <v>0</v>
      </c>
      <c r="I98" s="1"/>
      <c r="J98" s="1"/>
      <c r="K98" s="1"/>
      <c r="L98" s="1"/>
      <c r="M98" s="1"/>
      <c r="N98" s="46"/>
    </row>
    <row r="99" spans="1:14" ht="20.100000000000001" customHeight="1" x14ac:dyDescent="0.25">
      <c r="A99" s="100" t="s">
        <v>218</v>
      </c>
      <c r="B99" s="100" t="s">
        <v>216</v>
      </c>
      <c r="C99" s="99" t="s">
        <v>219</v>
      </c>
      <c r="D99" s="82">
        <v>1</v>
      </c>
      <c r="E99" s="101"/>
      <c r="F99" s="58">
        <v>576</v>
      </c>
      <c r="G99" s="58">
        <f t="shared" si="14"/>
        <v>576</v>
      </c>
      <c r="I99" s="1"/>
      <c r="J99" s="1"/>
      <c r="K99" s="1"/>
      <c r="L99" s="1"/>
      <c r="M99" s="1"/>
      <c r="N99" s="46"/>
    </row>
    <row r="100" spans="1:14" ht="20.100000000000001" customHeight="1" x14ac:dyDescent="0.25">
      <c r="A100" s="100"/>
      <c r="B100" s="100"/>
      <c r="C100" s="99"/>
      <c r="D100" s="86">
        <f>SUM(D97:D99)</f>
        <v>1</v>
      </c>
      <c r="E100" s="101"/>
      <c r="F100" s="91"/>
      <c r="G100" s="92"/>
      <c r="I100" s="1"/>
      <c r="J100" s="1"/>
      <c r="K100" s="1"/>
      <c r="L100" s="1"/>
      <c r="M100" s="1"/>
      <c r="N100" s="46"/>
    </row>
    <row r="101" spans="1:14" ht="20.100000000000001" customHeight="1" x14ac:dyDescent="0.25">
      <c r="A101" s="87" t="s">
        <v>220</v>
      </c>
      <c r="B101" s="87" t="s">
        <v>221</v>
      </c>
      <c r="C101" s="88" t="s">
        <v>222</v>
      </c>
      <c r="D101" s="82">
        <v>0</v>
      </c>
      <c r="E101" s="101"/>
      <c r="F101" s="58">
        <v>576</v>
      </c>
      <c r="G101" s="58">
        <f t="shared" ref="G101:G103" si="15">D101*F101</f>
        <v>0</v>
      </c>
      <c r="I101" s="1"/>
      <c r="J101" s="1"/>
      <c r="K101" s="1"/>
      <c r="L101" s="1"/>
      <c r="M101" s="1"/>
      <c r="N101" s="46"/>
    </row>
    <row r="102" spans="1:14" ht="20.100000000000001" customHeight="1" x14ac:dyDescent="0.25">
      <c r="A102" s="100" t="s">
        <v>223</v>
      </c>
      <c r="B102" s="100" t="s">
        <v>224</v>
      </c>
      <c r="C102" s="99" t="s">
        <v>225</v>
      </c>
      <c r="D102" s="82">
        <v>1</v>
      </c>
      <c r="E102" s="101"/>
      <c r="F102" s="58">
        <v>576</v>
      </c>
      <c r="G102" s="58">
        <f t="shared" si="15"/>
        <v>576</v>
      </c>
      <c r="I102" s="1"/>
      <c r="J102" s="1"/>
      <c r="K102" s="1"/>
      <c r="L102" s="1"/>
      <c r="M102" s="1"/>
      <c r="N102" s="46"/>
    </row>
    <row r="103" spans="1:14" ht="20.100000000000001" customHeight="1" x14ac:dyDescent="0.25">
      <c r="A103" s="87" t="s">
        <v>226</v>
      </c>
      <c r="B103" s="87" t="s">
        <v>224</v>
      </c>
      <c r="C103" s="88" t="s">
        <v>227</v>
      </c>
      <c r="D103" s="82">
        <v>1</v>
      </c>
      <c r="E103" s="101"/>
      <c r="F103" s="58">
        <v>576</v>
      </c>
      <c r="G103" s="58">
        <f t="shared" si="15"/>
        <v>576</v>
      </c>
      <c r="I103" s="1"/>
      <c r="J103" s="1"/>
      <c r="K103" s="1"/>
      <c r="L103" s="1"/>
      <c r="M103" s="1"/>
      <c r="N103" s="46"/>
    </row>
    <row r="104" spans="1:14" ht="20.100000000000001" customHeight="1" x14ac:dyDescent="0.25">
      <c r="A104" s="87"/>
      <c r="B104" s="87"/>
      <c r="C104" s="88"/>
      <c r="D104" s="86">
        <f>SUM(D101:D103)</f>
        <v>2</v>
      </c>
      <c r="E104" s="101"/>
      <c r="F104" s="91"/>
      <c r="G104" s="92"/>
      <c r="I104" s="1"/>
      <c r="J104" s="1"/>
      <c r="K104" s="1"/>
      <c r="L104" s="1"/>
      <c r="M104" s="1"/>
      <c r="N104" s="46"/>
    </row>
    <row r="105" spans="1:14" ht="20.100000000000001" customHeight="1" x14ac:dyDescent="0.25">
      <c r="A105" s="102" t="s">
        <v>228</v>
      </c>
      <c r="B105" s="102">
        <v>1900104844</v>
      </c>
      <c r="C105" s="102" t="s">
        <v>229</v>
      </c>
      <c r="D105" s="103">
        <v>1</v>
      </c>
      <c r="E105" s="101"/>
      <c r="F105" s="58">
        <v>540</v>
      </c>
      <c r="G105" s="58">
        <f t="shared" ref="G105:G106" si="16">D105*F105</f>
        <v>540</v>
      </c>
      <c r="I105" s="1"/>
      <c r="J105" s="1"/>
      <c r="K105" s="1"/>
      <c r="L105" s="1"/>
      <c r="M105" s="1"/>
      <c r="N105" s="46"/>
    </row>
    <row r="106" spans="1:14" ht="20.100000000000001" customHeight="1" x14ac:dyDescent="0.25">
      <c r="A106" s="102" t="s">
        <v>230</v>
      </c>
      <c r="B106" s="102">
        <v>2200065393</v>
      </c>
      <c r="C106" s="102" t="s">
        <v>231</v>
      </c>
      <c r="D106" s="103">
        <v>1</v>
      </c>
      <c r="E106" s="101"/>
      <c r="F106" s="58">
        <v>540</v>
      </c>
      <c r="G106" s="58">
        <f t="shared" si="16"/>
        <v>540</v>
      </c>
      <c r="I106" s="1"/>
      <c r="J106" s="1"/>
      <c r="K106" s="1"/>
      <c r="L106" s="1"/>
      <c r="M106" s="1"/>
      <c r="N106" s="46"/>
    </row>
    <row r="107" spans="1:14" ht="20.100000000000001" customHeight="1" x14ac:dyDescent="0.25">
      <c r="A107" s="102"/>
      <c r="B107" s="102"/>
      <c r="C107" s="103"/>
      <c r="D107" s="104">
        <f>SUM(D105:D106)</f>
        <v>2</v>
      </c>
      <c r="E107" s="101"/>
      <c r="F107" s="91"/>
      <c r="G107" s="92"/>
      <c r="I107" s="1"/>
      <c r="J107" s="1"/>
      <c r="K107" s="1"/>
      <c r="L107" s="1"/>
      <c r="M107" s="1"/>
      <c r="N107" s="46"/>
    </row>
    <row r="108" spans="1:14" ht="20.100000000000001" customHeight="1" x14ac:dyDescent="0.25">
      <c r="A108" s="102" t="s">
        <v>232</v>
      </c>
      <c r="B108" s="102">
        <v>2200018801</v>
      </c>
      <c r="C108" s="102" t="s">
        <v>233</v>
      </c>
      <c r="D108" s="103">
        <v>1</v>
      </c>
      <c r="E108" s="101"/>
      <c r="F108" s="58">
        <v>540</v>
      </c>
      <c r="G108" s="58">
        <f t="shared" ref="G108:G109" si="17">D108*F108</f>
        <v>540</v>
      </c>
      <c r="I108" s="1"/>
      <c r="J108" s="1"/>
      <c r="K108" s="1"/>
      <c r="L108" s="1"/>
      <c r="M108" s="1"/>
      <c r="N108" s="46"/>
    </row>
    <row r="109" spans="1:14" ht="20.100000000000001" customHeight="1" x14ac:dyDescent="0.25">
      <c r="A109" s="102" t="s">
        <v>234</v>
      </c>
      <c r="B109" s="102">
        <v>2200065392</v>
      </c>
      <c r="C109" s="102" t="s">
        <v>235</v>
      </c>
      <c r="D109" s="103">
        <v>1</v>
      </c>
      <c r="E109" s="101"/>
      <c r="F109" s="58">
        <v>540</v>
      </c>
      <c r="G109" s="58">
        <f t="shared" si="17"/>
        <v>540</v>
      </c>
      <c r="I109" s="1"/>
      <c r="J109" s="1"/>
      <c r="K109" s="1"/>
      <c r="L109" s="1"/>
      <c r="M109" s="1"/>
      <c r="N109" s="46"/>
    </row>
    <row r="110" spans="1:14" ht="20.100000000000001" customHeight="1" x14ac:dyDescent="0.25">
      <c r="A110" s="102"/>
      <c r="B110" s="102"/>
      <c r="C110" s="103"/>
      <c r="D110" s="104">
        <f>SUM(D108:D109)</f>
        <v>2</v>
      </c>
      <c r="E110" s="101"/>
      <c r="F110" s="91"/>
      <c r="G110" s="92"/>
      <c r="I110" s="1"/>
      <c r="J110" s="1"/>
      <c r="K110" s="1"/>
      <c r="L110" s="1"/>
      <c r="M110" s="1"/>
      <c r="N110" s="46"/>
    </row>
    <row r="111" spans="1:14" ht="20.100000000000001" customHeight="1" x14ac:dyDescent="0.25">
      <c r="A111" s="102" t="s">
        <v>236</v>
      </c>
      <c r="B111" s="102">
        <v>1900099149</v>
      </c>
      <c r="C111" s="102" t="s">
        <v>237</v>
      </c>
      <c r="D111" s="103">
        <v>1</v>
      </c>
      <c r="E111" s="101"/>
      <c r="F111" s="58">
        <v>540</v>
      </c>
      <c r="G111" s="58">
        <f t="shared" ref="G111:G113" si="18">D111*F111</f>
        <v>540</v>
      </c>
      <c r="I111" s="1"/>
      <c r="J111" s="1"/>
      <c r="K111" s="1"/>
      <c r="L111" s="1"/>
      <c r="M111" s="1"/>
      <c r="N111" s="46"/>
    </row>
    <row r="112" spans="1:14" ht="20.100000000000001" customHeight="1" x14ac:dyDescent="0.25">
      <c r="A112" s="102" t="s">
        <v>238</v>
      </c>
      <c r="B112" s="102">
        <v>1900105080</v>
      </c>
      <c r="C112" s="102" t="s">
        <v>239</v>
      </c>
      <c r="D112" s="103">
        <v>1</v>
      </c>
      <c r="E112" s="101"/>
      <c r="F112" s="58">
        <v>540</v>
      </c>
      <c r="G112" s="58">
        <f t="shared" si="18"/>
        <v>540</v>
      </c>
      <c r="I112" s="1"/>
      <c r="J112" s="1"/>
      <c r="K112" s="1"/>
      <c r="L112" s="1"/>
      <c r="M112" s="1"/>
      <c r="N112" s="46"/>
    </row>
    <row r="113" spans="1:14" ht="20.100000000000001" customHeight="1" x14ac:dyDescent="0.25">
      <c r="A113" s="102" t="s">
        <v>240</v>
      </c>
      <c r="B113" s="102">
        <v>2100013240</v>
      </c>
      <c r="C113" s="102" t="s">
        <v>241</v>
      </c>
      <c r="D113" s="103">
        <v>1</v>
      </c>
      <c r="E113" s="101"/>
      <c r="F113" s="58">
        <v>540</v>
      </c>
      <c r="G113" s="58">
        <f t="shared" si="18"/>
        <v>540</v>
      </c>
      <c r="I113" s="1"/>
      <c r="J113" s="1"/>
      <c r="K113" s="1"/>
      <c r="L113" s="1"/>
      <c r="M113" s="1"/>
      <c r="N113" s="46"/>
    </row>
    <row r="114" spans="1:14" ht="20.100000000000001" customHeight="1" x14ac:dyDescent="0.25">
      <c r="A114" s="102"/>
      <c r="B114" s="102"/>
      <c r="C114" s="102"/>
      <c r="D114" s="104">
        <f>SUM(D111:D113)</f>
        <v>3</v>
      </c>
      <c r="E114" s="101"/>
      <c r="F114" s="91"/>
      <c r="G114" s="92"/>
      <c r="I114" s="1"/>
      <c r="J114" s="1"/>
      <c r="K114" s="1"/>
      <c r="L114" s="1"/>
      <c r="M114" s="1"/>
      <c r="N114" s="46"/>
    </row>
    <row r="115" spans="1:14" ht="20.100000000000001" customHeight="1" x14ac:dyDescent="0.25">
      <c r="A115" s="102" t="s">
        <v>242</v>
      </c>
      <c r="B115" s="102">
        <v>1900099148</v>
      </c>
      <c r="C115" s="102" t="s">
        <v>243</v>
      </c>
      <c r="D115" s="103">
        <v>1</v>
      </c>
      <c r="E115" s="101"/>
      <c r="F115" s="58">
        <v>540</v>
      </c>
      <c r="G115" s="58">
        <f t="shared" ref="G115:G117" si="19">D115*F115</f>
        <v>540</v>
      </c>
      <c r="I115" s="1"/>
      <c r="J115" s="1"/>
      <c r="K115" s="1"/>
      <c r="L115" s="1"/>
      <c r="M115" s="1"/>
      <c r="N115" s="46"/>
    </row>
    <row r="116" spans="1:14" ht="20.100000000000001" customHeight="1" x14ac:dyDescent="0.25">
      <c r="A116" s="102" t="s">
        <v>244</v>
      </c>
      <c r="B116" s="102">
        <v>2100000679</v>
      </c>
      <c r="C116" s="102" t="s">
        <v>245</v>
      </c>
      <c r="D116" s="103">
        <v>1</v>
      </c>
      <c r="E116" s="101"/>
      <c r="F116" s="58">
        <v>540</v>
      </c>
      <c r="G116" s="58">
        <f t="shared" si="19"/>
        <v>540</v>
      </c>
      <c r="I116" s="1"/>
      <c r="J116" s="1"/>
      <c r="K116" s="1"/>
      <c r="L116" s="1"/>
      <c r="M116" s="1"/>
      <c r="N116" s="46"/>
    </row>
    <row r="117" spans="1:14" ht="20.100000000000001" customHeight="1" x14ac:dyDescent="0.25">
      <c r="A117" s="102" t="s">
        <v>246</v>
      </c>
      <c r="B117" s="102">
        <v>2100013243</v>
      </c>
      <c r="C117" s="102" t="s">
        <v>247</v>
      </c>
      <c r="D117" s="103">
        <v>1</v>
      </c>
      <c r="E117" s="101"/>
      <c r="F117" s="58">
        <v>540</v>
      </c>
      <c r="G117" s="58">
        <f t="shared" si="19"/>
        <v>540</v>
      </c>
      <c r="I117" s="1"/>
      <c r="J117" s="1"/>
      <c r="K117" s="1"/>
      <c r="L117" s="1"/>
      <c r="M117" s="1"/>
      <c r="N117" s="46"/>
    </row>
    <row r="118" spans="1:14" ht="20.100000000000001" customHeight="1" x14ac:dyDescent="0.25">
      <c r="A118" s="102"/>
      <c r="B118" s="102"/>
      <c r="C118" s="102"/>
      <c r="D118" s="104">
        <f>SUM(D115:D117)</f>
        <v>3</v>
      </c>
      <c r="E118" s="101"/>
      <c r="F118" s="91"/>
      <c r="G118" s="92"/>
      <c r="I118" s="1"/>
      <c r="J118" s="1"/>
      <c r="K118" s="1"/>
      <c r="L118" s="1"/>
      <c r="M118" s="1"/>
      <c r="N118" s="46"/>
    </row>
    <row r="119" spans="1:14" ht="20.100000000000001" customHeight="1" x14ac:dyDescent="0.25">
      <c r="A119" s="102" t="s">
        <v>248</v>
      </c>
      <c r="B119" s="102">
        <v>2200065395</v>
      </c>
      <c r="C119" s="102" t="s">
        <v>249</v>
      </c>
      <c r="D119" s="103">
        <v>1</v>
      </c>
      <c r="E119" s="101"/>
      <c r="F119" s="58">
        <v>540</v>
      </c>
      <c r="G119" s="58">
        <f t="shared" ref="G119:G120" si="20">D119*F119</f>
        <v>540</v>
      </c>
      <c r="I119" s="1"/>
      <c r="J119" s="1"/>
      <c r="K119" s="1"/>
      <c r="L119" s="1"/>
      <c r="M119" s="1"/>
      <c r="N119" s="46"/>
    </row>
    <row r="120" spans="1:14" ht="20.100000000000001" customHeight="1" x14ac:dyDescent="0.25">
      <c r="A120" s="102" t="s">
        <v>250</v>
      </c>
      <c r="B120" s="102">
        <v>2200065394</v>
      </c>
      <c r="C120" s="102" t="s">
        <v>251</v>
      </c>
      <c r="D120" s="103">
        <v>1</v>
      </c>
      <c r="E120" s="101"/>
      <c r="F120" s="58">
        <v>540</v>
      </c>
      <c r="G120" s="58">
        <f t="shared" si="20"/>
        <v>540</v>
      </c>
      <c r="I120" s="1"/>
      <c r="J120" s="1"/>
      <c r="K120" s="1"/>
      <c r="L120" s="1"/>
      <c r="M120" s="1"/>
      <c r="N120" s="46"/>
    </row>
    <row r="121" spans="1:14" ht="20.100000000000001" customHeight="1" x14ac:dyDescent="0.25">
      <c r="A121" s="102"/>
      <c r="B121" s="102"/>
      <c r="C121" s="102"/>
      <c r="D121" s="104">
        <f>SUM(D119:D120)</f>
        <v>2</v>
      </c>
      <c r="E121" s="101"/>
      <c r="F121" s="91"/>
      <c r="G121" s="92"/>
      <c r="I121" s="1"/>
      <c r="J121" s="1"/>
      <c r="K121" s="1"/>
      <c r="L121" s="1"/>
      <c r="M121" s="1"/>
      <c r="N121" s="46"/>
    </row>
    <row r="122" spans="1:14" ht="20.100000000000001" customHeight="1" x14ac:dyDescent="0.25">
      <c r="A122" s="102" t="s">
        <v>252</v>
      </c>
      <c r="B122" s="102">
        <v>2212548856</v>
      </c>
      <c r="C122" s="105" t="s">
        <v>253</v>
      </c>
      <c r="D122" s="106">
        <v>1</v>
      </c>
      <c r="E122" s="101"/>
      <c r="F122" s="58">
        <v>540</v>
      </c>
      <c r="G122" s="58">
        <f t="shared" ref="G122:G123" si="21">D122*F122</f>
        <v>540</v>
      </c>
      <c r="I122" s="1"/>
      <c r="J122" s="1"/>
      <c r="K122" s="1"/>
      <c r="L122" s="1"/>
      <c r="M122" s="1"/>
      <c r="N122" s="46"/>
    </row>
    <row r="123" spans="1:14" ht="20.100000000000001" customHeight="1" x14ac:dyDescent="0.25">
      <c r="A123" s="102" t="s">
        <v>254</v>
      </c>
      <c r="B123" s="102">
        <v>2200017149</v>
      </c>
      <c r="C123" s="102" t="s">
        <v>255</v>
      </c>
      <c r="D123" s="103">
        <v>1</v>
      </c>
      <c r="E123" s="101"/>
      <c r="F123" s="58">
        <v>540</v>
      </c>
      <c r="G123" s="58">
        <f t="shared" si="21"/>
        <v>540</v>
      </c>
      <c r="I123" s="1"/>
      <c r="J123" s="1"/>
      <c r="K123" s="1"/>
      <c r="L123" s="1"/>
      <c r="M123" s="1"/>
      <c r="N123" s="46"/>
    </row>
    <row r="124" spans="1:14" ht="20.100000000000001" customHeight="1" x14ac:dyDescent="0.25">
      <c r="A124" s="102"/>
      <c r="B124" s="102"/>
      <c r="C124" s="102"/>
      <c r="D124" s="104">
        <f>SUM(D122:D123)</f>
        <v>2</v>
      </c>
      <c r="E124" s="107"/>
      <c r="F124" s="108"/>
      <c r="G124" s="92"/>
      <c r="I124" s="1"/>
      <c r="J124" s="1"/>
      <c r="K124" s="1"/>
      <c r="L124" s="1"/>
      <c r="M124" s="1"/>
      <c r="N124" s="46"/>
    </row>
    <row r="125" spans="1:14" ht="20.100000000000001" customHeight="1" x14ac:dyDescent="0.25">
      <c r="A125" s="109" t="s">
        <v>256</v>
      </c>
      <c r="B125" s="82" t="s">
        <v>257</v>
      </c>
      <c r="C125" s="105" t="s">
        <v>258</v>
      </c>
      <c r="D125" s="82">
        <v>2</v>
      </c>
      <c r="E125" s="107"/>
      <c r="F125" s="58">
        <v>36</v>
      </c>
      <c r="G125" s="58">
        <f t="shared" ref="G125:G150" si="22">D125*F125</f>
        <v>72</v>
      </c>
      <c r="I125" s="1"/>
      <c r="J125" s="1"/>
      <c r="K125" s="1"/>
      <c r="L125" s="1"/>
      <c r="M125" s="1"/>
      <c r="N125" s="46"/>
    </row>
    <row r="126" spans="1:14" ht="20.100000000000001" customHeight="1" x14ac:dyDescent="0.25">
      <c r="A126" s="109" t="s">
        <v>259</v>
      </c>
      <c r="B126" s="82" t="s">
        <v>260</v>
      </c>
      <c r="C126" s="105" t="s">
        <v>261</v>
      </c>
      <c r="D126" s="56">
        <v>2</v>
      </c>
      <c r="E126" s="107"/>
      <c r="F126" s="58">
        <v>36</v>
      </c>
      <c r="G126" s="58">
        <f t="shared" si="22"/>
        <v>72</v>
      </c>
      <c r="I126" s="1"/>
      <c r="J126" s="1"/>
      <c r="K126" s="1"/>
      <c r="L126" s="1"/>
      <c r="M126" s="1"/>
      <c r="N126" s="46"/>
    </row>
    <row r="127" spans="1:14" ht="20.100000000000001" customHeight="1" x14ac:dyDescent="0.25">
      <c r="A127" s="109" t="s">
        <v>262</v>
      </c>
      <c r="B127" s="82" t="s">
        <v>263</v>
      </c>
      <c r="C127" s="105" t="s">
        <v>264</v>
      </c>
      <c r="D127" s="56">
        <v>2</v>
      </c>
      <c r="E127" s="107"/>
      <c r="F127" s="58">
        <v>36</v>
      </c>
      <c r="G127" s="58">
        <f t="shared" si="22"/>
        <v>72</v>
      </c>
      <c r="I127" s="1"/>
      <c r="J127" s="1"/>
      <c r="K127" s="1"/>
      <c r="L127" s="1"/>
      <c r="M127" s="1"/>
      <c r="N127" s="46"/>
    </row>
    <row r="128" spans="1:14" ht="20.100000000000001" customHeight="1" x14ac:dyDescent="0.25">
      <c r="A128" s="109" t="s">
        <v>265</v>
      </c>
      <c r="B128" s="82" t="s">
        <v>266</v>
      </c>
      <c r="C128" s="105" t="s">
        <v>267</v>
      </c>
      <c r="D128" s="56">
        <v>1</v>
      </c>
      <c r="E128" s="107"/>
      <c r="F128" s="58">
        <v>36</v>
      </c>
      <c r="G128" s="58">
        <f t="shared" si="22"/>
        <v>36</v>
      </c>
      <c r="I128" s="1"/>
      <c r="J128" s="1"/>
      <c r="K128" s="1"/>
      <c r="L128" s="1"/>
      <c r="M128" s="1"/>
      <c r="N128" s="46"/>
    </row>
    <row r="129" spans="1:14" ht="20.100000000000001" customHeight="1" x14ac:dyDescent="0.25">
      <c r="A129" s="109" t="s">
        <v>265</v>
      </c>
      <c r="B129" s="82">
        <v>210734230</v>
      </c>
      <c r="C129" s="105" t="s">
        <v>267</v>
      </c>
      <c r="D129" s="56">
        <v>1</v>
      </c>
      <c r="E129" s="107"/>
      <c r="F129" s="58">
        <v>36</v>
      </c>
      <c r="G129" s="58">
        <f t="shared" si="22"/>
        <v>36</v>
      </c>
      <c r="I129" s="1"/>
      <c r="J129" s="1"/>
      <c r="K129" s="1"/>
      <c r="L129" s="1"/>
      <c r="M129" s="1"/>
      <c r="N129" s="46"/>
    </row>
    <row r="130" spans="1:14" ht="20.100000000000001" customHeight="1" x14ac:dyDescent="0.25">
      <c r="A130" s="109" t="s">
        <v>268</v>
      </c>
      <c r="B130" s="82">
        <v>210734231</v>
      </c>
      <c r="C130" s="105" t="s">
        <v>269</v>
      </c>
      <c r="D130" s="56">
        <v>2</v>
      </c>
      <c r="E130" s="107"/>
      <c r="F130" s="58">
        <v>36</v>
      </c>
      <c r="G130" s="58">
        <f t="shared" si="22"/>
        <v>72</v>
      </c>
      <c r="I130" s="1"/>
      <c r="J130" s="1"/>
      <c r="K130" s="1"/>
      <c r="L130" s="1"/>
      <c r="M130" s="1"/>
      <c r="N130" s="46"/>
    </row>
    <row r="131" spans="1:14" ht="20.100000000000001" customHeight="1" x14ac:dyDescent="0.25">
      <c r="A131" s="109" t="s">
        <v>270</v>
      </c>
      <c r="B131" s="82" t="s">
        <v>271</v>
      </c>
      <c r="C131" s="105" t="s">
        <v>272</v>
      </c>
      <c r="D131" s="56">
        <v>1</v>
      </c>
      <c r="E131" s="107"/>
      <c r="F131" s="58">
        <v>36</v>
      </c>
      <c r="G131" s="58">
        <f t="shared" si="22"/>
        <v>36</v>
      </c>
      <c r="I131" s="1"/>
      <c r="J131" s="1"/>
      <c r="K131" s="1"/>
      <c r="L131" s="1"/>
      <c r="M131" s="1"/>
      <c r="N131" s="46"/>
    </row>
    <row r="132" spans="1:14" ht="20.100000000000001" customHeight="1" x14ac:dyDescent="0.25">
      <c r="A132" s="109" t="s">
        <v>270</v>
      </c>
      <c r="B132" s="82">
        <v>2300027573</v>
      </c>
      <c r="C132" s="105" t="s">
        <v>272</v>
      </c>
      <c r="D132" s="56">
        <v>1</v>
      </c>
      <c r="E132" s="107"/>
      <c r="F132" s="58">
        <v>36</v>
      </c>
      <c r="G132" s="58">
        <f t="shared" si="22"/>
        <v>36</v>
      </c>
      <c r="I132" s="1"/>
      <c r="J132" s="1"/>
      <c r="K132" s="1"/>
      <c r="L132" s="1"/>
      <c r="M132" s="1"/>
      <c r="N132" s="46"/>
    </row>
    <row r="133" spans="1:14" ht="20.100000000000001" customHeight="1" x14ac:dyDescent="0.25">
      <c r="A133" s="109" t="s">
        <v>273</v>
      </c>
      <c r="B133" s="82" t="s">
        <v>274</v>
      </c>
      <c r="C133" s="105" t="s">
        <v>275</v>
      </c>
      <c r="D133" s="56">
        <v>2</v>
      </c>
      <c r="E133" s="107"/>
      <c r="F133" s="58">
        <v>36</v>
      </c>
      <c r="G133" s="58">
        <f t="shared" si="22"/>
        <v>72</v>
      </c>
      <c r="I133" s="1"/>
      <c r="J133" s="1"/>
      <c r="K133" s="1"/>
      <c r="L133" s="1"/>
      <c r="M133" s="1"/>
      <c r="N133" s="46"/>
    </row>
    <row r="134" spans="1:14" ht="20.100000000000001" customHeight="1" x14ac:dyDescent="0.25">
      <c r="A134" s="109" t="s">
        <v>276</v>
      </c>
      <c r="B134" s="82" t="s">
        <v>277</v>
      </c>
      <c r="C134" s="105" t="s">
        <v>278</v>
      </c>
      <c r="D134" s="56">
        <v>2</v>
      </c>
      <c r="E134" s="107"/>
      <c r="F134" s="58">
        <v>36</v>
      </c>
      <c r="G134" s="58">
        <f t="shared" si="22"/>
        <v>72</v>
      </c>
      <c r="I134" s="1"/>
      <c r="J134" s="1"/>
      <c r="K134" s="1"/>
      <c r="L134" s="1"/>
      <c r="M134" s="1"/>
      <c r="N134" s="46"/>
    </row>
    <row r="135" spans="1:14" ht="20.100000000000001" customHeight="1" x14ac:dyDescent="0.25">
      <c r="A135" s="109" t="s">
        <v>279</v>
      </c>
      <c r="B135" s="82" t="s">
        <v>280</v>
      </c>
      <c r="C135" s="105" t="s">
        <v>281</v>
      </c>
      <c r="D135" s="56">
        <v>2</v>
      </c>
      <c r="E135" s="107"/>
      <c r="F135" s="58">
        <v>36</v>
      </c>
      <c r="G135" s="58">
        <f t="shared" si="22"/>
        <v>72</v>
      </c>
      <c r="I135" s="1"/>
      <c r="J135" s="1"/>
      <c r="K135" s="1"/>
      <c r="L135" s="1"/>
      <c r="M135" s="1"/>
      <c r="N135" s="46"/>
    </row>
    <row r="136" spans="1:14" ht="20.100000000000001" customHeight="1" x14ac:dyDescent="0.25">
      <c r="A136" s="109" t="s">
        <v>282</v>
      </c>
      <c r="B136" s="82" t="s">
        <v>283</v>
      </c>
      <c r="C136" s="105" t="s">
        <v>284</v>
      </c>
      <c r="D136" s="56">
        <v>2</v>
      </c>
      <c r="E136" s="107"/>
      <c r="F136" s="58">
        <v>36</v>
      </c>
      <c r="G136" s="58">
        <f t="shared" si="22"/>
        <v>72</v>
      </c>
      <c r="I136" s="1"/>
      <c r="J136" s="1"/>
      <c r="K136" s="1"/>
      <c r="L136" s="1"/>
      <c r="M136" s="1"/>
      <c r="N136" s="46"/>
    </row>
    <row r="137" spans="1:14" ht="20.100000000000001" customHeight="1" x14ac:dyDescent="0.25">
      <c r="A137" s="109" t="s">
        <v>285</v>
      </c>
      <c r="B137" s="82" t="s">
        <v>286</v>
      </c>
      <c r="C137" s="105" t="s">
        <v>287</v>
      </c>
      <c r="D137" s="56">
        <v>2</v>
      </c>
      <c r="E137" s="107"/>
      <c r="F137" s="58">
        <v>36</v>
      </c>
      <c r="G137" s="58">
        <f t="shared" si="22"/>
        <v>72</v>
      </c>
      <c r="I137" s="1"/>
      <c r="J137" s="1"/>
      <c r="K137" s="1"/>
      <c r="L137" s="1"/>
      <c r="M137" s="1"/>
      <c r="N137" s="46"/>
    </row>
    <row r="138" spans="1:14" ht="20.100000000000001" customHeight="1" x14ac:dyDescent="0.25">
      <c r="A138" s="109" t="s">
        <v>288</v>
      </c>
      <c r="B138" s="82" t="s">
        <v>289</v>
      </c>
      <c r="C138" s="105" t="s">
        <v>290</v>
      </c>
      <c r="D138" s="56">
        <v>2</v>
      </c>
      <c r="E138" s="107"/>
      <c r="F138" s="58">
        <v>36</v>
      </c>
      <c r="G138" s="58">
        <f t="shared" si="22"/>
        <v>72</v>
      </c>
      <c r="I138" s="1"/>
      <c r="J138" s="1"/>
      <c r="K138" s="1"/>
      <c r="L138" s="1"/>
      <c r="M138" s="1"/>
      <c r="N138" s="46"/>
    </row>
    <row r="139" spans="1:14" ht="20.100000000000001" customHeight="1" x14ac:dyDescent="0.25">
      <c r="A139" s="109"/>
      <c r="B139" s="82"/>
      <c r="C139" s="105"/>
      <c r="D139" s="59">
        <f>SUM(D125:D138)</f>
        <v>24</v>
      </c>
      <c r="E139" s="107"/>
      <c r="F139" s="108"/>
      <c r="G139" s="58"/>
      <c r="I139" s="1"/>
      <c r="J139" s="1"/>
      <c r="K139" s="1"/>
      <c r="L139" s="1"/>
      <c r="M139" s="1"/>
      <c r="N139" s="46"/>
    </row>
    <row r="140" spans="1:14" ht="20.100000000000001" customHeight="1" x14ac:dyDescent="0.25">
      <c r="A140" s="89" t="s">
        <v>291</v>
      </c>
      <c r="B140" s="89">
        <v>2100004807</v>
      </c>
      <c r="C140" s="110" t="s">
        <v>292</v>
      </c>
      <c r="D140" s="56">
        <v>1</v>
      </c>
      <c r="E140" s="107"/>
      <c r="F140" s="58">
        <v>36</v>
      </c>
      <c r="G140" s="58">
        <f t="shared" si="22"/>
        <v>36</v>
      </c>
      <c r="I140" s="1"/>
      <c r="J140" s="1"/>
      <c r="K140" s="1"/>
      <c r="L140" s="1"/>
      <c r="M140" s="1"/>
      <c r="N140" s="46"/>
    </row>
    <row r="141" spans="1:14" ht="20.100000000000001" customHeight="1" x14ac:dyDescent="0.25">
      <c r="A141" s="89" t="s">
        <v>293</v>
      </c>
      <c r="B141" s="89">
        <v>2100010641</v>
      </c>
      <c r="C141" s="110" t="s">
        <v>294</v>
      </c>
      <c r="D141" s="56">
        <v>1</v>
      </c>
      <c r="E141" s="107"/>
      <c r="F141" s="58">
        <v>36</v>
      </c>
      <c r="G141" s="58">
        <f t="shared" si="22"/>
        <v>36</v>
      </c>
      <c r="I141" s="1"/>
      <c r="J141" s="1"/>
      <c r="K141" s="1"/>
      <c r="L141" s="1"/>
      <c r="M141" s="1"/>
      <c r="N141" s="46"/>
    </row>
    <row r="142" spans="1:14" ht="20.100000000000001" customHeight="1" x14ac:dyDescent="0.25">
      <c r="A142" s="89" t="s">
        <v>295</v>
      </c>
      <c r="B142" s="89" t="s">
        <v>296</v>
      </c>
      <c r="C142" s="110" t="s">
        <v>297</v>
      </c>
      <c r="D142" s="56">
        <v>1</v>
      </c>
      <c r="E142" s="107"/>
      <c r="F142" s="58">
        <v>36</v>
      </c>
      <c r="G142" s="58">
        <f t="shared" si="22"/>
        <v>36</v>
      </c>
      <c r="I142" s="1"/>
      <c r="J142" s="1"/>
      <c r="K142" s="1"/>
      <c r="L142" s="1"/>
      <c r="M142" s="1"/>
      <c r="N142" s="46"/>
    </row>
    <row r="143" spans="1:14" ht="20.100000000000001" customHeight="1" x14ac:dyDescent="0.25">
      <c r="A143" s="89" t="s">
        <v>298</v>
      </c>
      <c r="B143" s="89" t="s">
        <v>299</v>
      </c>
      <c r="C143" s="110" t="s">
        <v>300</v>
      </c>
      <c r="D143" s="56">
        <v>0</v>
      </c>
      <c r="E143" s="107"/>
      <c r="F143" s="58">
        <v>36</v>
      </c>
      <c r="G143" s="58">
        <f t="shared" si="22"/>
        <v>0</v>
      </c>
      <c r="I143" s="1"/>
      <c r="J143" s="1"/>
      <c r="K143" s="1"/>
      <c r="L143" s="1"/>
      <c r="M143" s="1"/>
      <c r="N143" s="46"/>
    </row>
    <row r="144" spans="1:14" ht="20.100000000000001" customHeight="1" x14ac:dyDescent="0.25">
      <c r="A144" s="89" t="s">
        <v>301</v>
      </c>
      <c r="B144" s="89" t="s">
        <v>302</v>
      </c>
      <c r="C144" s="110" t="s">
        <v>303</v>
      </c>
      <c r="D144" s="56">
        <v>1</v>
      </c>
      <c r="E144" s="107"/>
      <c r="F144" s="58">
        <v>36</v>
      </c>
      <c r="G144" s="58">
        <f t="shared" si="22"/>
        <v>36</v>
      </c>
      <c r="I144" s="1"/>
      <c r="J144" s="1"/>
      <c r="K144" s="1"/>
      <c r="L144" s="1"/>
      <c r="M144" s="1"/>
      <c r="N144" s="46"/>
    </row>
    <row r="145" spans="1:14" ht="20.100000000000001" customHeight="1" x14ac:dyDescent="0.25">
      <c r="A145" s="89" t="s">
        <v>304</v>
      </c>
      <c r="B145" s="89" t="s">
        <v>305</v>
      </c>
      <c r="C145" s="110" t="s">
        <v>306</v>
      </c>
      <c r="D145" s="56">
        <v>1</v>
      </c>
      <c r="E145" s="107"/>
      <c r="F145" s="58">
        <v>36</v>
      </c>
      <c r="G145" s="58">
        <f t="shared" si="22"/>
        <v>36</v>
      </c>
      <c r="I145" s="1"/>
      <c r="J145" s="1"/>
      <c r="K145" s="1"/>
      <c r="L145" s="1"/>
      <c r="M145" s="1"/>
      <c r="N145" s="46"/>
    </row>
    <row r="146" spans="1:14" ht="20.100000000000001" customHeight="1" x14ac:dyDescent="0.25">
      <c r="A146" s="89" t="s">
        <v>307</v>
      </c>
      <c r="B146" s="89" t="s">
        <v>308</v>
      </c>
      <c r="C146" s="110" t="s">
        <v>309</v>
      </c>
      <c r="D146" s="56">
        <v>1</v>
      </c>
      <c r="E146" s="107"/>
      <c r="F146" s="58">
        <v>36</v>
      </c>
      <c r="G146" s="58">
        <f t="shared" si="22"/>
        <v>36</v>
      </c>
      <c r="I146" s="1"/>
      <c r="J146" s="1"/>
      <c r="K146" s="1"/>
      <c r="L146" s="1"/>
      <c r="M146" s="1"/>
      <c r="N146" s="46"/>
    </row>
    <row r="147" spans="1:14" ht="20.100000000000001" customHeight="1" x14ac:dyDescent="0.25">
      <c r="A147" s="89" t="s">
        <v>310</v>
      </c>
      <c r="B147" s="89" t="s">
        <v>311</v>
      </c>
      <c r="C147" s="110" t="s">
        <v>312</v>
      </c>
      <c r="D147" s="56">
        <v>1</v>
      </c>
      <c r="E147" s="107"/>
      <c r="F147" s="58">
        <v>36</v>
      </c>
      <c r="G147" s="58">
        <f t="shared" si="22"/>
        <v>36</v>
      </c>
      <c r="I147" s="1"/>
      <c r="J147" s="1"/>
      <c r="K147" s="1"/>
      <c r="L147" s="1"/>
      <c r="M147" s="1"/>
      <c r="N147" s="46"/>
    </row>
    <row r="148" spans="1:14" ht="20.100000000000001" customHeight="1" x14ac:dyDescent="0.25">
      <c r="A148" s="89" t="s">
        <v>282</v>
      </c>
      <c r="B148" s="89" t="s">
        <v>283</v>
      </c>
      <c r="C148" s="110" t="s">
        <v>284</v>
      </c>
      <c r="D148" s="56">
        <v>1</v>
      </c>
      <c r="E148" s="107"/>
      <c r="F148" s="58">
        <v>36</v>
      </c>
      <c r="G148" s="58">
        <f t="shared" si="22"/>
        <v>36</v>
      </c>
      <c r="I148" s="1"/>
      <c r="J148" s="1"/>
      <c r="K148" s="1"/>
      <c r="L148" s="1"/>
      <c r="M148" s="1"/>
      <c r="N148" s="46"/>
    </row>
    <row r="149" spans="1:14" ht="20.100000000000001" customHeight="1" x14ac:dyDescent="0.25">
      <c r="A149" s="89" t="s">
        <v>285</v>
      </c>
      <c r="B149" s="89" t="s">
        <v>286</v>
      </c>
      <c r="C149" s="110" t="s">
        <v>287</v>
      </c>
      <c r="D149" s="56">
        <v>1</v>
      </c>
      <c r="E149" s="107"/>
      <c r="F149" s="58">
        <v>36</v>
      </c>
      <c r="G149" s="58">
        <f t="shared" si="22"/>
        <v>36</v>
      </c>
      <c r="I149" s="1"/>
      <c r="J149" s="1"/>
      <c r="K149" s="1"/>
      <c r="L149" s="1"/>
      <c r="M149" s="1"/>
      <c r="N149" s="46"/>
    </row>
    <row r="150" spans="1:14" ht="20.100000000000001" customHeight="1" x14ac:dyDescent="0.25">
      <c r="A150" s="89" t="s">
        <v>288</v>
      </c>
      <c r="B150" s="89" t="s">
        <v>289</v>
      </c>
      <c r="C150" s="110" t="s">
        <v>290</v>
      </c>
      <c r="D150" s="56">
        <v>1</v>
      </c>
      <c r="E150" s="107"/>
      <c r="F150" s="58">
        <v>36</v>
      </c>
      <c r="G150" s="58">
        <f t="shared" si="22"/>
        <v>36</v>
      </c>
      <c r="I150" s="1"/>
      <c r="J150" s="1"/>
      <c r="K150" s="1"/>
      <c r="L150" s="1"/>
      <c r="M150" s="1"/>
      <c r="N150" s="46"/>
    </row>
    <row r="151" spans="1:14" ht="20.100000000000001" customHeight="1" x14ac:dyDescent="0.25">
      <c r="A151" s="89"/>
      <c r="B151" s="89"/>
      <c r="C151" s="110"/>
      <c r="D151" s="59">
        <f>SUM(D140:D150)</f>
        <v>10</v>
      </c>
      <c r="E151" s="107"/>
      <c r="F151" s="108"/>
      <c r="G151" s="58"/>
      <c r="I151" s="1"/>
      <c r="J151" s="1"/>
      <c r="K151" s="1"/>
      <c r="L151" s="1"/>
      <c r="M151" s="1"/>
      <c r="N151" s="46"/>
    </row>
    <row r="152" spans="1:14" ht="20.100000000000001" customHeight="1" x14ac:dyDescent="0.25">
      <c r="A152" s="111" t="s">
        <v>313</v>
      </c>
      <c r="B152" s="89">
        <v>2100038727</v>
      </c>
      <c r="C152" s="110" t="s">
        <v>314</v>
      </c>
      <c r="D152" s="56">
        <v>4</v>
      </c>
      <c r="E152" s="107"/>
      <c r="F152" s="58">
        <v>48</v>
      </c>
      <c r="G152" s="92">
        <f t="shared" ref="G152:G164" si="23">(D152*F152)</f>
        <v>192</v>
      </c>
      <c r="I152" s="1"/>
      <c r="J152" s="1"/>
      <c r="K152" s="1"/>
      <c r="L152" s="1"/>
      <c r="M152" s="1"/>
      <c r="N152" s="46"/>
    </row>
    <row r="153" spans="1:14" ht="20.100000000000001" customHeight="1" x14ac:dyDescent="0.25">
      <c r="A153" s="111" t="s">
        <v>315</v>
      </c>
      <c r="B153" s="89">
        <v>2100038807</v>
      </c>
      <c r="C153" s="110" t="s">
        <v>316</v>
      </c>
      <c r="D153" s="56">
        <v>10</v>
      </c>
      <c r="E153" s="107"/>
      <c r="F153" s="58">
        <v>48</v>
      </c>
      <c r="G153" s="92">
        <f t="shared" si="23"/>
        <v>480</v>
      </c>
      <c r="I153" s="1"/>
      <c r="J153" s="1"/>
      <c r="K153" s="1"/>
      <c r="L153" s="1"/>
      <c r="M153" s="1"/>
      <c r="N153" s="46"/>
    </row>
    <row r="154" spans="1:14" ht="20.100000000000001" customHeight="1" x14ac:dyDescent="0.25">
      <c r="A154" s="111" t="s">
        <v>317</v>
      </c>
      <c r="B154" s="89">
        <v>200316799</v>
      </c>
      <c r="C154" s="110" t="s">
        <v>318</v>
      </c>
      <c r="D154" s="56">
        <v>10</v>
      </c>
      <c r="E154" s="107"/>
      <c r="F154" s="58">
        <v>48</v>
      </c>
      <c r="G154" s="92">
        <f t="shared" si="23"/>
        <v>480</v>
      </c>
      <c r="I154" s="1"/>
      <c r="J154" s="1"/>
      <c r="K154" s="1"/>
      <c r="L154" s="1"/>
      <c r="M154" s="1"/>
      <c r="N154" s="46"/>
    </row>
    <row r="155" spans="1:14" ht="20.100000000000001" customHeight="1" x14ac:dyDescent="0.25">
      <c r="A155" s="111" t="s">
        <v>319</v>
      </c>
      <c r="B155" s="89">
        <v>200316800</v>
      </c>
      <c r="C155" s="110" t="s">
        <v>320</v>
      </c>
      <c r="D155" s="56">
        <v>10</v>
      </c>
      <c r="E155" s="107"/>
      <c r="F155" s="58">
        <v>48</v>
      </c>
      <c r="G155" s="92">
        <f t="shared" si="23"/>
        <v>480</v>
      </c>
      <c r="I155" s="1"/>
      <c r="J155" s="1"/>
      <c r="K155" s="1"/>
      <c r="L155" s="1"/>
      <c r="M155" s="1"/>
      <c r="N155" s="46"/>
    </row>
    <row r="156" spans="1:14" ht="20.100000000000001" customHeight="1" x14ac:dyDescent="0.25">
      <c r="A156" s="111" t="s">
        <v>321</v>
      </c>
      <c r="B156" s="89">
        <v>2200067735</v>
      </c>
      <c r="C156" s="110" t="s">
        <v>322</v>
      </c>
      <c r="D156" s="56">
        <v>10</v>
      </c>
      <c r="E156" s="107"/>
      <c r="F156" s="58">
        <v>48</v>
      </c>
      <c r="G156" s="92">
        <f t="shared" si="23"/>
        <v>480</v>
      </c>
      <c r="I156" s="1"/>
      <c r="J156" s="1"/>
      <c r="K156" s="1"/>
      <c r="L156" s="1"/>
      <c r="M156" s="1"/>
      <c r="N156" s="46"/>
    </row>
    <row r="157" spans="1:14" ht="20.100000000000001" customHeight="1" x14ac:dyDescent="0.25">
      <c r="A157" s="111" t="s">
        <v>323</v>
      </c>
      <c r="B157" s="89">
        <v>201023240</v>
      </c>
      <c r="C157" s="110" t="s">
        <v>324</v>
      </c>
      <c r="D157" s="56">
        <v>4</v>
      </c>
      <c r="E157" s="107"/>
      <c r="F157" s="58">
        <v>48</v>
      </c>
      <c r="G157" s="92">
        <f t="shared" si="23"/>
        <v>192</v>
      </c>
      <c r="I157" s="1"/>
      <c r="J157" s="1"/>
      <c r="K157" s="1"/>
      <c r="L157" s="1"/>
      <c r="M157" s="1"/>
      <c r="N157" s="46"/>
    </row>
    <row r="158" spans="1:14" ht="20.100000000000001" customHeight="1" x14ac:dyDescent="0.25">
      <c r="A158" s="111" t="s">
        <v>323</v>
      </c>
      <c r="B158" s="89">
        <v>2300001934</v>
      </c>
      <c r="C158" s="110" t="s">
        <v>324</v>
      </c>
      <c r="D158" s="56">
        <v>3</v>
      </c>
      <c r="E158" s="107"/>
      <c r="F158" s="58">
        <v>48</v>
      </c>
      <c r="G158" s="92">
        <f t="shared" si="23"/>
        <v>144</v>
      </c>
      <c r="I158" s="1"/>
      <c r="J158" s="1"/>
      <c r="K158" s="1"/>
      <c r="L158" s="1"/>
      <c r="M158" s="1"/>
      <c r="N158" s="46"/>
    </row>
    <row r="159" spans="1:14" ht="20.100000000000001" customHeight="1" x14ac:dyDescent="0.25">
      <c r="A159" s="111" t="s">
        <v>323</v>
      </c>
      <c r="B159" s="89">
        <v>2300020672</v>
      </c>
      <c r="C159" s="110" t="s">
        <v>324</v>
      </c>
      <c r="D159" s="56">
        <v>3</v>
      </c>
      <c r="E159" s="107"/>
      <c r="F159" s="58">
        <v>48</v>
      </c>
      <c r="G159" s="92">
        <f t="shared" si="23"/>
        <v>144</v>
      </c>
      <c r="I159" s="1"/>
      <c r="J159" s="1"/>
      <c r="K159" s="1"/>
      <c r="L159" s="1"/>
      <c r="M159" s="1"/>
      <c r="N159" s="46"/>
    </row>
    <row r="160" spans="1:14" ht="20.100000000000001" customHeight="1" x14ac:dyDescent="0.25">
      <c r="A160" s="111" t="s">
        <v>325</v>
      </c>
      <c r="B160" s="89">
        <v>201023241</v>
      </c>
      <c r="C160" s="110" t="s">
        <v>326</v>
      </c>
      <c r="D160" s="56">
        <v>10</v>
      </c>
      <c r="E160" s="107"/>
      <c r="F160" s="58">
        <v>48</v>
      </c>
      <c r="G160" s="92">
        <f t="shared" si="23"/>
        <v>480</v>
      </c>
      <c r="I160" s="1"/>
      <c r="J160" s="1"/>
      <c r="K160" s="1"/>
      <c r="L160" s="1"/>
      <c r="M160" s="1"/>
      <c r="N160" s="46"/>
    </row>
    <row r="161" spans="1:14" ht="20.100000000000001" customHeight="1" x14ac:dyDescent="0.25">
      <c r="A161" s="111" t="s">
        <v>327</v>
      </c>
      <c r="B161" s="89">
        <v>2200100917</v>
      </c>
      <c r="C161" s="110" t="s">
        <v>328</v>
      </c>
      <c r="D161" s="56">
        <v>10</v>
      </c>
      <c r="E161" s="107"/>
      <c r="F161" s="58">
        <v>48</v>
      </c>
      <c r="G161" s="92">
        <f t="shared" si="23"/>
        <v>480</v>
      </c>
      <c r="I161" s="1"/>
      <c r="J161" s="1"/>
      <c r="K161" s="1"/>
      <c r="L161" s="1"/>
      <c r="M161" s="1"/>
      <c r="N161" s="46"/>
    </row>
    <row r="162" spans="1:14" ht="20.100000000000001" customHeight="1" x14ac:dyDescent="0.25">
      <c r="A162" s="111" t="s">
        <v>329</v>
      </c>
      <c r="B162" s="89">
        <v>200316805</v>
      </c>
      <c r="C162" s="110" t="s">
        <v>330</v>
      </c>
      <c r="D162" s="56">
        <v>7</v>
      </c>
      <c r="E162" s="107"/>
      <c r="F162" s="58">
        <v>48</v>
      </c>
      <c r="G162" s="92">
        <f t="shared" si="23"/>
        <v>336</v>
      </c>
      <c r="I162" s="1"/>
      <c r="J162" s="1"/>
      <c r="K162" s="1"/>
      <c r="L162" s="1"/>
      <c r="M162" s="1"/>
      <c r="N162" s="46"/>
    </row>
    <row r="163" spans="1:14" ht="20.100000000000001" customHeight="1" x14ac:dyDescent="0.25">
      <c r="A163" s="111" t="s">
        <v>331</v>
      </c>
      <c r="B163" s="89">
        <v>220316806</v>
      </c>
      <c r="C163" s="110" t="s">
        <v>332</v>
      </c>
      <c r="D163" s="56">
        <v>9</v>
      </c>
      <c r="E163" s="107"/>
      <c r="F163" s="58">
        <v>48</v>
      </c>
      <c r="G163" s="92">
        <f t="shared" si="23"/>
        <v>432</v>
      </c>
      <c r="I163" s="1"/>
      <c r="J163" s="1"/>
      <c r="K163" s="1"/>
      <c r="L163" s="1"/>
      <c r="M163" s="1"/>
      <c r="N163" s="46"/>
    </row>
    <row r="164" spans="1:14" ht="20.100000000000001" customHeight="1" x14ac:dyDescent="0.25">
      <c r="A164" s="111" t="s">
        <v>333</v>
      </c>
      <c r="B164" s="89">
        <v>220316806</v>
      </c>
      <c r="C164" s="110" t="s">
        <v>334</v>
      </c>
      <c r="D164" s="56">
        <v>1</v>
      </c>
      <c r="E164" s="107"/>
      <c r="F164" s="58">
        <v>48</v>
      </c>
      <c r="G164" s="92">
        <f t="shared" si="23"/>
        <v>48</v>
      </c>
      <c r="I164" s="1"/>
      <c r="J164" s="1"/>
      <c r="K164" s="1"/>
      <c r="L164" s="1"/>
      <c r="M164" s="1"/>
      <c r="N164" s="46"/>
    </row>
    <row r="165" spans="1:14" ht="20.100000000000001" customHeight="1" x14ac:dyDescent="0.25">
      <c r="A165" s="111"/>
      <c r="B165" s="89"/>
      <c r="C165" s="110"/>
      <c r="D165" s="59">
        <f>SUM(D152:D164)</f>
        <v>91</v>
      </c>
      <c r="E165" s="107"/>
      <c r="F165" s="58"/>
      <c r="G165" s="58"/>
      <c r="I165" s="1"/>
      <c r="J165" s="1"/>
      <c r="K165" s="1"/>
      <c r="L165" s="1"/>
      <c r="M165" s="1"/>
      <c r="N165" s="46"/>
    </row>
    <row r="166" spans="1:14" ht="20.100000000000001" customHeight="1" x14ac:dyDescent="0.25">
      <c r="A166" s="89" t="s">
        <v>335</v>
      </c>
      <c r="B166" s="89">
        <v>2100022697</v>
      </c>
      <c r="C166" s="110" t="s">
        <v>336</v>
      </c>
      <c r="D166" s="56">
        <v>2</v>
      </c>
      <c r="E166" s="107"/>
      <c r="F166" s="58">
        <v>48</v>
      </c>
      <c r="G166" s="92">
        <f t="shared" ref="G166:G176" si="24">(D166*F166)</f>
        <v>96</v>
      </c>
      <c r="I166" s="1"/>
      <c r="J166" s="1"/>
      <c r="K166" s="1"/>
      <c r="L166" s="1"/>
      <c r="M166" s="1"/>
      <c r="N166" s="46"/>
    </row>
    <row r="167" spans="1:14" ht="20.100000000000001" customHeight="1" x14ac:dyDescent="0.25">
      <c r="A167" s="89" t="s">
        <v>337</v>
      </c>
      <c r="B167" s="89">
        <v>2100022698</v>
      </c>
      <c r="C167" s="110" t="s">
        <v>338</v>
      </c>
      <c r="D167" s="56">
        <v>2</v>
      </c>
      <c r="E167" s="107"/>
      <c r="F167" s="58">
        <v>48</v>
      </c>
      <c r="G167" s="92">
        <f t="shared" si="24"/>
        <v>96</v>
      </c>
      <c r="I167" s="1"/>
      <c r="J167" s="1"/>
      <c r="K167" s="1"/>
      <c r="L167" s="1"/>
      <c r="M167" s="1"/>
      <c r="N167" s="46"/>
    </row>
    <row r="168" spans="1:14" ht="20.100000000000001" customHeight="1" x14ac:dyDescent="0.25">
      <c r="A168" s="89">
        <v>50102114</v>
      </c>
      <c r="B168" s="89">
        <v>2100028611</v>
      </c>
      <c r="C168" s="110" t="s">
        <v>339</v>
      </c>
      <c r="D168" s="56">
        <v>1</v>
      </c>
      <c r="E168" s="107"/>
      <c r="F168" s="58">
        <v>48</v>
      </c>
      <c r="G168" s="92">
        <f t="shared" si="24"/>
        <v>48</v>
      </c>
      <c r="I168" s="1"/>
      <c r="J168" s="1"/>
      <c r="K168" s="1"/>
      <c r="L168" s="1"/>
      <c r="M168" s="1"/>
      <c r="N168" s="46"/>
    </row>
    <row r="169" spans="1:14" ht="20.100000000000001" customHeight="1" x14ac:dyDescent="0.25">
      <c r="A169" s="89" t="s">
        <v>340</v>
      </c>
      <c r="B169" s="89" t="s">
        <v>341</v>
      </c>
      <c r="C169" s="110" t="s">
        <v>342</v>
      </c>
      <c r="D169" s="56">
        <v>2</v>
      </c>
      <c r="E169" s="107"/>
      <c r="F169" s="58">
        <v>48</v>
      </c>
      <c r="G169" s="92">
        <f t="shared" si="24"/>
        <v>96</v>
      </c>
      <c r="I169" s="1"/>
      <c r="J169" s="1"/>
      <c r="K169" s="1"/>
      <c r="L169" s="1"/>
      <c r="M169" s="1"/>
      <c r="N169" s="46"/>
    </row>
    <row r="170" spans="1:14" ht="20.100000000000001" customHeight="1" x14ac:dyDescent="0.25">
      <c r="A170" s="89" t="s">
        <v>343</v>
      </c>
      <c r="B170" s="89">
        <v>2100010645</v>
      </c>
      <c r="C170" s="110" t="s">
        <v>344</v>
      </c>
      <c r="D170" s="56">
        <v>2</v>
      </c>
      <c r="E170" s="107"/>
      <c r="F170" s="58">
        <v>48</v>
      </c>
      <c r="G170" s="92">
        <f t="shared" si="24"/>
        <v>96</v>
      </c>
      <c r="I170" s="1"/>
      <c r="J170" s="1"/>
      <c r="K170" s="1"/>
      <c r="L170" s="1"/>
      <c r="M170" s="1"/>
      <c r="N170" s="46"/>
    </row>
    <row r="171" spans="1:14" ht="20.100000000000001" customHeight="1" x14ac:dyDescent="0.25">
      <c r="A171" s="89">
        <v>50102120</v>
      </c>
      <c r="B171" s="89">
        <v>2100007516</v>
      </c>
      <c r="C171" s="110" t="s">
        <v>345</v>
      </c>
      <c r="D171" s="56">
        <v>2</v>
      </c>
      <c r="E171" s="107"/>
      <c r="F171" s="58">
        <v>48</v>
      </c>
      <c r="G171" s="92">
        <f t="shared" si="24"/>
        <v>96</v>
      </c>
      <c r="I171" s="1"/>
      <c r="J171" s="1"/>
      <c r="K171" s="1"/>
      <c r="L171" s="1"/>
      <c r="M171" s="1"/>
      <c r="N171" s="46"/>
    </row>
    <row r="172" spans="1:14" ht="20.100000000000001" customHeight="1" x14ac:dyDescent="0.25">
      <c r="A172" s="89" t="s">
        <v>346</v>
      </c>
      <c r="B172" s="89" t="s">
        <v>347</v>
      </c>
      <c r="C172" s="110" t="s">
        <v>348</v>
      </c>
      <c r="D172" s="56">
        <v>2</v>
      </c>
      <c r="E172" s="107"/>
      <c r="F172" s="58">
        <v>48</v>
      </c>
      <c r="G172" s="92">
        <f t="shared" si="24"/>
        <v>96</v>
      </c>
      <c r="I172" s="1"/>
      <c r="J172" s="1"/>
      <c r="K172" s="1"/>
      <c r="L172" s="1"/>
      <c r="M172" s="1"/>
      <c r="N172" s="46"/>
    </row>
    <row r="173" spans="1:14" ht="20.100000000000001" customHeight="1" x14ac:dyDescent="0.25">
      <c r="A173" s="89" t="s">
        <v>349</v>
      </c>
      <c r="B173" s="89" t="s">
        <v>350</v>
      </c>
      <c r="C173" s="110" t="s">
        <v>351</v>
      </c>
      <c r="D173" s="56">
        <v>2</v>
      </c>
      <c r="E173" s="107"/>
      <c r="F173" s="58">
        <v>48</v>
      </c>
      <c r="G173" s="92">
        <f t="shared" si="24"/>
        <v>96</v>
      </c>
      <c r="I173" s="1"/>
      <c r="J173" s="1"/>
      <c r="K173" s="1"/>
      <c r="L173" s="1"/>
      <c r="M173" s="1"/>
      <c r="N173" s="46"/>
    </row>
    <row r="174" spans="1:14" ht="20.100000000000001" customHeight="1" x14ac:dyDescent="0.25">
      <c r="A174" s="89" t="s">
        <v>352</v>
      </c>
      <c r="B174" s="89">
        <v>2100023365</v>
      </c>
      <c r="C174" s="110" t="s">
        <v>353</v>
      </c>
      <c r="D174" s="56">
        <v>2</v>
      </c>
      <c r="E174" s="107"/>
      <c r="F174" s="58">
        <v>48</v>
      </c>
      <c r="G174" s="92">
        <f t="shared" si="24"/>
        <v>96</v>
      </c>
      <c r="I174" s="1"/>
      <c r="J174" s="1"/>
      <c r="K174" s="1"/>
      <c r="L174" s="1"/>
      <c r="M174" s="1"/>
      <c r="N174" s="46"/>
    </row>
    <row r="175" spans="1:14" ht="20.100000000000001" customHeight="1" x14ac:dyDescent="0.25">
      <c r="A175" s="89" t="s">
        <v>354</v>
      </c>
      <c r="B175" s="89" t="s">
        <v>355</v>
      </c>
      <c r="C175" s="110" t="s">
        <v>356</v>
      </c>
      <c r="D175" s="56">
        <v>2</v>
      </c>
      <c r="E175" s="107"/>
      <c r="F175" s="58">
        <v>48</v>
      </c>
      <c r="G175" s="92">
        <f t="shared" si="24"/>
        <v>96</v>
      </c>
      <c r="I175" s="1"/>
      <c r="J175" s="1"/>
      <c r="K175" s="1"/>
      <c r="L175" s="1"/>
      <c r="M175" s="1"/>
      <c r="N175" s="46"/>
    </row>
    <row r="176" spans="1:14" ht="20.100000000000001" customHeight="1" x14ac:dyDescent="0.25">
      <c r="A176" s="89" t="s">
        <v>357</v>
      </c>
      <c r="B176" s="89">
        <v>2100010389</v>
      </c>
      <c r="C176" s="110" t="s">
        <v>358</v>
      </c>
      <c r="D176" s="56">
        <v>2</v>
      </c>
      <c r="E176" s="112"/>
      <c r="F176" s="58">
        <v>48</v>
      </c>
      <c r="G176" s="92">
        <f t="shared" si="24"/>
        <v>96</v>
      </c>
      <c r="I176" s="1"/>
      <c r="J176" s="1"/>
      <c r="K176" s="1"/>
      <c r="L176" s="1"/>
      <c r="M176" s="1"/>
      <c r="N176" s="46"/>
    </row>
    <row r="177" spans="1:14" ht="20.100000000000001" customHeight="1" x14ac:dyDescent="0.25">
      <c r="A177" s="113"/>
      <c r="B177" s="113"/>
      <c r="C177" s="114"/>
      <c r="D177" s="86">
        <f>SUM(D166:D176)</f>
        <v>21</v>
      </c>
      <c r="E177" s="112"/>
      <c r="F177" s="115"/>
      <c r="G177" s="63"/>
      <c r="I177" s="1"/>
      <c r="J177" s="1"/>
      <c r="K177" s="1"/>
      <c r="L177" s="1"/>
      <c r="M177" s="1"/>
      <c r="N177" s="46"/>
    </row>
    <row r="178" spans="1:14" ht="15.75" x14ac:dyDescent="0.25">
      <c r="B178" s="61"/>
      <c r="F178" s="126" t="s">
        <v>52</v>
      </c>
      <c r="G178" s="79">
        <f>SUM(G25:G177)</f>
        <v>45708</v>
      </c>
    </row>
    <row r="179" spans="1:14" ht="15.75" x14ac:dyDescent="0.25">
      <c r="B179" s="61"/>
      <c r="F179" s="126" t="s">
        <v>53</v>
      </c>
      <c r="G179" s="63">
        <f>+G178*0.12</f>
        <v>5484.96</v>
      </c>
    </row>
    <row r="180" spans="1:14" ht="15.75" x14ac:dyDescent="0.25">
      <c r="B180" s="61"/>
      <c r="F180" s="126" t="s">
        <v>54</v>
      </c>
      <c r="G180" s="63">
        <f>+G178+G179</f>
        <v>51192.959999999999</v>
      </c>
    </row>
    <row r="181" spans="1:14" ht="15" x14ac:dyDescent="0.2">
      <c r="B181" s="61"/>
      <c r="F181" s="64"/>
      <c r="G181" s="64"/>
    </row>
    <row r="182" spans="1:14" ht="20.100000000000001" customHeight="1" x14ac:dyDescent="0.25">
      <c r="B182" s="65"/>
      <c r="C182" s="65"/>
      <c r="D182" s="66"/>
      <c r="E182" s="66"/>
    </row>
    <row r="183" spans="1:14" ht="20.100000000000001" customHeight="1" x14ac:dyDescent="0.25">
      <c r="B183" s="66"/>
      <c r="C183" s="66"/>
      <c r="D183" s="66"/>
      <c r="E183" s="66"/>
    </row>
    <row r="184" spans="1:14" ht="20.100000000000001" customHeight="1" x14ac:dyDescent="0.25">
      <c r="B184" s="66"/>
      <c r="C184" s="67"/>
      <c r="D184" s="67"/>
      <c r="E184" s="67"/>
    </row>
    <row r="185" spans="1:14" ht="20.100000000000001" customHeight="1" x14ac:dyDescent="0.25">
      <c r="B185" s="68" t="s">
        <v>55</v>
      </c>
      <c r="C185" s="68"/>
      <c r="D185" s="67"/>
      <c r="E185" s="67"/>
    </row>
    <row r="186" spans="1:14" ht="20.100000000000001" customHeight="1" x14ac:dyDescent="0.25">
      <c r="B186" s="59"/>
      <c r="C186" s="59" t="s">
        <v>56</v>
      </c>
      <c r="D186" s="67"/>
      <c r="E186" s="67"/>
    </row>
    <row r="187" spans="1:14" ht="20.100000000000001" customHeight="1" x14ac:dyDescent="0.2">
      <c r="B187" s="56">
        <v>2</v>
      </c>
      <c r="C187" s="69" t="s">
        <v>57</v>
      </c>
      <c r="D187" s="67"/>
      <c r="E187" s="67"/>
    </row>
    <row r="188" spans="1:14" ht="20.100000000000001" customHeight="1" x14ac:dyDescent="0.2">
      <c r="B188" s="56">
        <v>1</v>
      </c>
      <c r="C188" s="69" t="s">
        <v>58</v>
      </c>
      <c r="D188" s="67"/>
      <c r="E188" s="67"/>
    </row>
    <row r="189" spans="1:14" ht="20.100000000000001" customHeight="1" x14ac:dyDescent="0.2">
      <c r="B189" s="56">
        <v>1</v>
      </c>
      <c r="C189" s="69" t="s">
        <v>59</v>
      </c>
      <c r="D189" s="67"/>
      <c r="E189" s="67"/>
    </row>
    <row r="190" spans="1:14" ht="20.100000000000001" customHeight="1" x14ac:dyDescent="0.2">
      <c r="B190" s="56">
        <v>1</v>
      </c>
      <c r="C190" s="69" t="s">
        <v>60</v>
      </c>
      <c r="D190" s="67"/>
      <c r="E190" s="67"/>
    </row>
    <row r="191" spans="1:14" ht="20.100000000000001" customHeight="1" x14ac:dyDescent="0.2">
      <c r="B191" s="56">
        <v>1</v>
      </c>
      <c r="C191" s="69" t="s">
        <v>61</v>
      </c>
      <c r="D191" s="67"/>
      <c r="E191" s="67"/>
    </row>
    <row r="192" spans="1:14" ht="20.100000000000001" customHeight="1" x14ac:dyDescent="0.2">
      <c r="B192" s="56">
        <v>1</v>
      </c>
      <c r="C192" s="69" t="s">
        <v>62</v>
      </c>
      <c r="D192" s="67"/>
      <c r="E192" s="67"/>
    </row>
    <row r="193" spans="2:5" ht="20.100000000000001" customHeight="1" x14ac:dyDescent="0.2">
      <c r="B193" s="56">
        <v>1</v>
      </c>
      <c r="C193" s="69" t="s">
        <v>63</v>
      </c>
      <c r="D193" s="67"/>
      <c r="E193" s="67"/>
    </row>
    <row r="194" spans="2:5" ht="20.100000000000001" customHeight="1" x14ac:dyDescent="0.2">
      <c r="B194" s="56">
        <v>1</v>
      </c>
      <c r="C194" s="69" t="s">
        <v>64</v>
      </c>
      <c r="D194" s="67"/>
      <c r="E194" s="67"/>
    </row>
    <row r="195" spans="2:5" ht="20.100000000000001" customHeight="1" x14ac:dyDescent="0.25">
      <c r="B195" s="56">
        <v>1</v>
      </c>
      <c r="C195" s="69" t="s">
        <v>65</v>
      </c>
      <c r="D195" s="66"/>
      <c r="E195" s="66"/>
    </row>
    <row r="196" spans="2:5" ht="20.100000000000001" customHeight="1" x14ac:dyDescent="0.2">
      <c r="B196" s="56">
        <v>1</v>
      </c>
      <c r="C196" s="69" t="s">
        <v>66</v>
      </c>
      <c r="D196" s="67"/>
      <c r="E196" s="67"/>
    </row>
    <row r="197" spans="2:5" ht="20.100000000000001" customHeight="1" x14ac:dyDescent="0.25">
      <c r="B197" s="59">
        <v>11</v>
      </c>
      <c r="C197" s="69"/>
      <c r="D197" s="67"/>
      <c r="E197" s="67"/>
    </row>
    <row r="198" spans="2:5" ht="20.100000000000001" customHeight="1" x14ac:dyDescent="0.2">
      <c r="B198" s="56"/>
      <c r="C198" s="69"/>
      <c r="D198" s="67"/>
      <c r="E198" s="67"/>
    </row>
    <row r="199" spans="2:5" ht="20.100000000000001" customHeight="1" x14ac:dyDescent="0.25">
      <c r="B199" s="56"/>
      <c r="C199" s="59" t="s">
        <v>67</v>
      </c>
      <c r="D199" s="67"/>
      <c r="E199" s="67"/>
    </row>
    <row r="200" spans="2:5" ht="20.100000000000001" customHeight="1" x14ac:dyDescent="0.2">
      <c r="B200" s="56">
        <v>1</v>
      </c>
      <c r="C200" s="69" t="s">
        <v>68</v>
      </c>
      <c r="D200" s="67"/>
      <c r="E200" s="67"/>
    </row>
    <row r="201" spans="2:5" ht="20.100000000000001" customHeight="1" x14ac:dyDescent="0.2">
      <c r="B201" s="56">
        <v>1</v>
      </c>
      <c r="C201" s="69" t="s">
        <v>69</v>
      </c>
      <c r="D201" s="67"/>
      <c r="E201" s="67"/>
    </row>
    <row r="202" spans="2:5" ht="20.100000000000001" customHeight="1" x14ac:dyDescent="0.2">
      <c r="B202" s="56">
        <v>1</v>
      </c>
      <c r="C202" s="69" t="s">
        <v>70</v>
      </c>
      <c r="D202" s="67"/>
      <c r="E202" s="67"/>
    </row>
    <row r="203" spans="2:5" ht="20.100000000000001" customHeight="1" x14ac:dyDescent="0.2">
      <c r="B203" s="56">
        <v>3</v>
      </c>
      <c r="C203" s="69" t="s">
        <v>71</v>
      </c>
      <c r="D203" s="67"/>
      <c r="E203" s="67"/>
    </row>
    <row r="204" spans="2:5" ht="20.100000000000001" customHeight="1" x14ac:dyDescent="0.2">
      <c r="B204" s="56">
        <v>1</v>
      </c>
      <c r="C204" s="69" t="s">
        <v>72</v>
      </c>
      <c r="D204" s="67"/>
      <c r="E204" s="67"/>
    </row>
    <row r="205" spans="2:5" ht="20.100000000000001" customHeight="1" x14ac:dyDescent="0.2">
      <c r="B205" s="56">
        <v>2</v>
      </c>
      <c r="C205" s="69" t="s">
        <v>73</v>
      </c>
    </row>
    <row r="206" spans="2:5" ht="20.100000000000001" customHeight="1" x14ac:dyDescent="0.2">
      <c r="B206" s="56">
        <v>1</v>
      </c>
      <c r="C206" s="69" t="s">
        <v>74</v>
      </c>
    </row>
    <row r="207" spans="2:5" ht="20.100000000000001" customHeight="1" x14ac:dyDescent="0.2">
      <c r="B207" s="56">
        <v>1</v>
      </c>
      <c r="C207" s="69" t="s">
        <v>75</v>
      </c>
    </row>
    <row r="208" spans="2:5" ht="20.100000000000001" customHeight="1" x14ac:dyDescent="0.2">
      <c r="B208" s="56">
        <v>1</v>
      </c>
      <c r="C208" s="69" t="s">
        <v>76</v>
      </c>
    </row>
    <row r="209" spans="2:8" ht="20.100000000000001" customHeight="1" x14ac:dyDescent="0.2">
      <c r="B209" s="56">
        <v>1</v>
      </c>
      <c r="C209" s="69" t="s">
        <v>77</v>
      </c>
    </row>
    <row r="210" spans="2:8" s="32" customFormat="1" ht="20.100000000000001" customHeight="1" x14ac:dyDescent="0.2">
      <c r="B210" s="56">
        <v>1</v>
      </c>
      <c r="C210" s="69" t="s">
        <v>78</v>
      </c>
    </row>
    <row r="211" spans="2:8" s="70" customFormat="1" ht="15.75" x14ac:dyDescent="0.25">
      <c r="B211" s="56">
        <v>1</v>
      </c>
      <c r="C211" s="69" t="s">
        <v>79</v>
      </c>
    </row>
    <row r="212" spans="2:8" s="70" customFormat="1" ht="15.75" x14ac:dyDescent="0.25">
      <c r="B212" s="56">
        <v>1</v>
      </c>
      <c r="C212" s="69" t="s">
        <v>80</v>
      </c>
      <c r="H212" s="71"/>
    </row>
    <row r="213" spans="2:8" s="70" customFormat="1" ht="15.75" x14ac:dyDescent="0.25">
      <c r="B213" s="56">
        <v>1</v>
      </c>
      <c r="C213" s="69" t="s">
        <v>81</v>
      </c>
      <c r="H213" s="71"/>
    </row>
    <row r="214" spans="2:8" s="70" customFormat="1" ht="15.75" x14ac:dyDescent="0.25">
      <c r="B214" s="56">
        <v>1</v>
      </c>
      <c r="C214" s="69" t="s">
        <v>82</v>
      </c>
      <c r="H214" s="71"/>
    </row>
    <row r="215" spans="2:8" s="70" customFormat="1" ht="15.75" x14ac:dyDescent="0.25">
      <c r="B215" s="59">
        <v>18</v>
      </c>
      <c r="C215" s="59"/>
      <c r="H215" s="71"/>
    </row>
    <row r="216" spans="2:8" s="70" customFormat="1" ht="15.75" x14ac:dyDescent="0.25">
      <c r="H216" s="71"/>
    </row>
    <row r="217" spans="2:8" s="70" customFormat="1" ht="15.75" x14ac:dyDescent="0.25">
      <c r="B217" s="120" t="s">
        <v>359</v>
      </c>
      <c r="C217" s="120"/>
      <c r="H217" s="71"/>
    </row>
    <row r="218" spans="2:8" s="70" customFormat="1" ht="15.75" x14ac:dyDescent="0.25">
      <c r="B218" s="121" t="s">
        <v>360</v>
      </c>
      <c r="C218" s="121" t="s">
        <v>361</v>
      </c>
      <c r="H218" s="71"/>
    </row>
    <row r="219" spans="2:8" s="70" customFormat="1" ht="15.75" x14ac:dyDescent="0.25">
      <c r="B219" s="122"/>
      <c r="C219" s="121" t="s">
        <v>362</v>
      </c>
      <c r="H219" s="71"/>
    </row>
    <row r="220" spans="2:8" s="70" customFormat="1" ht="15.75" x14ac:dyDescent="0.25">
      <c r="B220" s="82">
        <v>1</v>
      </c>
      <c r="C220" s="114" t="s">
        <v>363</v>
      </c>
      <c r="H220" s="71"/>
    </row>
    <row r="221" spans="2:8" s="70" customFormat="1" ht="15.75" x14ac:dyDescent="0.25">
      <c r="B221" s="123">
        <v>1</v>
      </c>
      <c r="C221" s="114" t="s">
        <v>364</v>
      </c>
      <c r="H221" s="71"/>
    </row>
    <row r="222" spans="2:8" s="70" customFormat="1" ht="15.75" x14ac:dyDescent="0.25">
      <c r="B222" s="82">
        <v>1</v>
      </c>
      <c r="C222" s="114" t="s">
        <v>365</v>
      </c>
      <c r="H222" s="71"/>
    </row>
    <row r="223" spans="2:8" s="70" customFormat="1" ht="15.75" x14ac:dyDescent="0.25">
      <c r="B223" s="82">
        <v>1</v>
      </c>
      <c r="C223" s="114" t="s">
        <v>366</v>
      </c>
      <c r="H223" s="71"/>
    </row>
    <row r="224" spans="2:8" s="70" customFormat="1" ht="15.75" x14ac:dyDescent="0.25">
      <c r="B224" s="82">
        <v>1</v>
      </c>
      <c r="C224" s="114" t="s">
        <v>367</v>
      </c>
      <c r="H224" s="71"/>
    </row>
    <row r="225" spans="2:8" s="70" customFormat="1" ht="15.75" x14ac:dyDescent="0.25">
      <c r="B225" s="82">
        <v>1</v>
      </c>
      <c r="C225" s="114" t="s">
        <v>368</v>
      </c>
      <c r="H225" s="71"/>
    </row>
    <row r="226" spans="2:8" s="70" customFormat="1" ht="15.75" x14ac:dyDescent="0.25">
      <c r="B226" s="82">
        <v>1</v>
      </c>
      <c r="C226" s="114" t="s">
        <v>369</v>
      </c>
      <c r="H226" s="71"/>
    </row>
    <row r="227" spans="2:8" s="70" customFormat="1" ht="15.75" x14ac:dyDescent="0.25">
      <c r="B227" s="82">
        <v>1</v>
      </c>
      <c r="C227" s="114" t="s">
        <v>370</v>
      </c>
      <c r="H227" s="71"/>
    </row>
    <row r="228" spans="2:8" s="70" customFormat="1" ht="15.75" x14ac:dyDescent="0.25">
      <c r="B228" s="82">
        <v>1</v>
      </c>
      <c r="C228" s="114" t="s">
        <v>371</v>
      </c>
      <c r="H228" s="71"/>
    </row>
    <row r="229" spans="2:8" s="70" customFormat="1" ht="15.75" x14ac:dyDescent="0.25">
      <c r="B229" s="80">
        <v>2</v>
      </c>
      <c r="C229" s="114" t="s">
        <v>372</v>
      </c>
      <c r="H229" s="71"/>
    </row>
    <row r="230" spans="2:8" s="70" customFormat="1" ht="15.75" x14ac:dyDescent="0.25">
      <c r="B230" s="82">
        <v>2</v>
      </c>
      <c r="C230" s="114" t="s">
        <v>373</v>
      </c>
      <c r="H230" s="71"/>
    </row>
    <row r="231" spans="2:8" s="70" customFormat="1" ht="15.75" x14ac:dyDescent="0.25">
      <c r="B231" s="82">
        <v>1</v>
      </c>
      <c r="C231" s="114" t="s">
        <v>374</v>
      </c>
      <c r="H231" s="71"/>
    </row>
    <row r="232" spans="2:8" s="70" customFormat="1" ht="15.75" x14ac:dyDescent="0.25">
      <c r="B232" s="82">
        <v>2</v>
      </c>
      <c r="C232" s="114" t="s">
        <v>375</v>
      </c>
      <c r="H232" s="71"/>
    </row>
    <row r="233" spans="2:8" s="70" customFormat="1" ht="15.75" x14ac:dyDescent="0.25">
      <c r="B233" s="82">
        <v>2</v>
      </c>
      <c r="C233" s="114" t="s">
        <v>376</v>
      </c>
      <c r="H233" s="71"/>
    </row>
    <row r="234" spans="2:8" s="70" customFormat="1" ht="15.75" x14ac:dyDescent="0.25">
      <c r="B234" s="82">
        <v>2</v>
      </c>
      <c r="C234" s="114" t="s">
        <v>377</v>
      </c>
      <c r="H234" s="71"/>
    </row>
    <row r="235" spans="2:8" s="70" customFormat="1" ht="15.75" x14ac:dyDescent="0.25">
      <c r="B235" s="82">
        <v>2</v>
      </c>
      <c r="C235" s="114" t="s">
        <v>378</v>
      </c>
      <c r="H235" s="71"/>
    </row>
    <row r="236" spans="2:8" s="70" customFormat="1" ht="15.75" x14ac:dyDescent="0.25">
      <c r="B236" s="82">
        <v>2</v>
      </c>
      <c r="C236" s="114" t="s">
        <v>379</v>
      </c>
      <c r="H236" s="71"/>
    </row>
    <row r="237" spans="2:8" s="70" customFormat="1" ht="15.75" x14ac:dyDescent="0.25">
      <c r="B237" s="82">
        <v>1</v>
      </c>
      <c r="C237" s="114" t="s">
        <v>380</v>
      </c>
      <c r="H237" s="71"/>
    </row>
    <row r="238" spans="2:8" s="70" customFormat="1" ht="15.75" x14ac:dyDescent="0.25">
      <c r="B238" s="82"/>
      <c r="C238" s="114" t="s">
        <v>381</v>
      </c>
      <c r="H238" s="71"/>
    </row>
    <row r="239" spans="2:8" s="70" customFormat="1" ht="15.75" x14ac:dyDescent="0.25">
      <c r="B239" s="82">
        <f>SUM(B220:B238)</f>
        <v>25</v>
      </c>
      <c r="C239" s="114"/>
      <c r="H239" s="71"/>
    </row>
    <row r="240" spans="2:8" s="70" customFormat="1" ht="15.75" x14ac:dyDescent="0.25">
      <c r="B240" s="1"/>
      <c r="C240" s="1"/>
      <c r="H240" s="71"/>
    </row>
    <row r="241" spans="2:8" s="70" customFormat="1" ht="15.75" x14ac:dyDescent="0.25">
      <c r="B241" s="124"/>
      <c r="C241" s="86" t="s">
        <v>382</v>
      </c>
      <c r="H241" s="71"/>
    </row>
    <row r="242" spans="2:8" s="70" customFormat="1" ht="15.75" x14ac:dyDescent="0.25">
      <c r="B242" s="123">
        <v>1</v>
      </c>
      <c r="C242" s="122" t="s">
        <v>383</v>
      </c>
      <c r="H242" s="71"/>
    </row>
    <row r="243" spans="2:8" s="70" customFormat="1" ht="15.75" x14ac:dyDescent="0.25">
      <c r="B243" s="82">
        <v>1</v>
      </c>
      <c r="C243" s="114" t="s">
        <v>384</v>
      </c>
      <c r="H243" s="71"/>
    </row>
    <row r="244" spans="2:8" s="70" customFormat="1" ht="15.75" x14ac:dyDescent="0.25">
      <c r="B244" s="82">
        <v>1</v>
      </c>
      <c r="C244" s="114" t="s">
        <v>385</v>
      </c>
      <c r="H244" s="71"/>
    </row>
    <row r="245" spans="2:8" s="70" customFormat="1" ht="15.75" x14ac:dyDescent="0.25">
      <c r="B245" s="82">
        <v>1</v>
      </c>
      <c r="C245" s="114" t="s">
        <v>386</v>
      </c>
      <c r="H245" s="71"/>
    </row>
    <row r="246" spans="2:8" s="70" customFormat="1" ht="15.75" x14ac:dyDescent="0.25">
      <c r="B246" s="82">
        <v>1</v>
      </c>
      <c r="C246" s="114" t="s">
        <v>387</v>
      </c>
      <c r="H246" s="71"/>
    </row>
    <row r="247" spans="2:8" s="70" customFormat="1" ht="15.75" x14ac:dyDescent="0.25">
      <c r="B247" s="82">
        <v>1</v>
      </c>
      <c r="C247" s="114" t="s">
        <v>388</v>
      </c>
      <c r="H247" s="71"/>
    </row>
    <row r="248" spans="2:8" s="70" customFormat="1" ht="15.75" x14ac:dyDescent="0.25">
      <c r="B248" s="82">
        <v>1</v>
      </c>
      <c r="C248" s="114" t="s">
        <v>389</v>
      </c>
      <c r="H248" s="71"/>
    </row>
    <row r="249" spans="2:8" s="70" customFormat="1" ht="15.75" x14ac:dyDescent="0.25">
      <c r="B249" s="82">
        <v>1</v>
      </c>
      <c r="C249" s="114" t="s">
        <v>390</v>
      </c>
      <c r="H249" s="71"/>
    </row>
    <row r="250" spans="2:8" s="70" customFormat="1" ht="15.75" x14ac:dyDescent="0.25">
      <c r="B250" s="82">
        <v>1</v>
      </c>
      <c r="C250" s="114" t="s">
        <v>391</v>
      </c>
      <c r="H250" s="71"/>
    </row>
    <row r="251" spans="2:8" s="70" customFormat="1" ht="15.75" x14ac:dyDescent="0.25">
      <c r="B251" s="123">
        <v>1</v>
      </c>
      <c r="C251" s="114" t="s">
        <v>392</v>
      </c>
      <c r="H251" s="71"/>
    </row>
    <row r="252" spans="2:8" s="70" customFormat="1" ht="15.75" x14ac:dyDescent="0.25">
      <c r="B252" s="123">
        <v>1</v>
      </c>
      <c r="C252" s="114" t="s">
        <v>393</v>
      </c>
      <c r="H252" s="71"/>
    </row>
    <row r="253" spans="2:8" s="70" customFormat="1" ht="15.75" x14ac:dyDescent="0.25">
      <c r="B253" s="82">
        <v>1</v>
      </c>
      <c r="C253" s="114" t="s">
        <v>394</v>
      </c>
      <c r="H253" s="71"/>
    </row>
    <row r="254" spans="2:8" s="70" customFormat="1" ht="15.75" x14ac:dyDescent="0.25">
      <c r="B254" s="82">
        <v>1</v>
      </c>
      <c r="C254" s="114" t="s">
        <v>395</v>
      </c>
      <c r="H254" s="71"/>
    </row>
    <row r="255" spans="2:8" s="70" customFormat="1" ht="15.75" x14ac:dyDescent="0.25">
      <c r="B255" s="121">
        <v>12</v>
      </c>
      <c r="C255" s="121"/>
      <c r="H255" s="71"/>
    </row>
    <row r="256" spans="2:8" s="70" customFormat="1" ht="18" x14ac:dyDescent="0.25">
      <c r="B256" s="116"/>
      <c r="C256" s="116"/>
      <c r="H256" s="71"/>
    </row>
    <row r="257" spans="1:8" s="70" customFormat="1" ht="15.75" x14ac:dyDescent="0.25">
      <c r="H257" s="71"/>
    </row>
    <row r="258" spans="1:8" s="70" customFormat="1" ht="15.75" x14ac:dyDescent="0.25">
      <c r="B258" s="118">
        <v>1</v>
      </c>
      <c r="C258" s="117" t="s">
        <v>396</v>
      </c>
      <c r="H258" s="71"/>
    </row>
    <row r="259" spans="1:8" s="70" customFormat="1" ht="15.75" x14ac:dyDescent="0.25">
      <c r="B259" s="118">
        <v>1</v>
      </c>
      <c r="C259" s="117" t="s">
        <v>397</v>
      </c>
      <c r="H259" s="71"/>
    </row>
    <row r="260" spans="1:8" s="70" customFormat="1" ht="15.75" x14ac:dyDescent="0.25">
      <c r="B260" s="118">
        <v>1</v>
      </c>
      <c r="C260" s="117" t="s">
        <v>410</v>
      </c>
      <c r="H260" s="71"/>
    </row>
    <row r="261" spans="1:8" s="70" customFormat="1" ht="15.75" x14ac:dyDescent="0.25">
      <c r="H261" s="71"/>
    </row>
    <row r="262" spans="1:8" s="70" customFormat="1" ht="15.75" x14ac:dyDescent="0.25">
      <c r="B262" s="118">
        <v>1</v>
      </c>
      <c r="C262" s="117" t="s">
        <v>398</v>
      </c>
      <c r="H262" s="71"/>
    </row>
    <row r="263" spans="1:8" s="70" customFormat="1" ht="15.75" x14ac:dyDescent="0.25">
      <c r="B263" s="118">
        <v>2</v>
      </c>
      <c r="C263" s="117" t="s">
        <v>399</v>
      </c>
      <c r="H263" s="71"/>
    </row>
    <row r="264" spans="1:8" s="70" customFormat="1" ht="15.75" x14ac:dyDescent="0.25">
      <c r="B264" s="118">
        <v>1</v>
      </c>
      <c r="C264" s="117" t="s">
        <v>400</v>
      </c>
      <c r="H264" s="71"/>
    </row>
    <row r="265" spans="1:8" s="70" customFormat="1" ht="15.75" x14ac:dyDescent="0.25">
      <c r="B265" s="118">
        <v>2</v>
      </c>
      <c r="C265" s="117" t="s">
        <v>401</v>
      </c>
      <c r="H265" s="71"/>
    </row>
    <row r="266" spans="1:8" s="70" customFormat="1" ht="15.75" x14ac:dyDescent="0.25">
      <c r="B266" s="119">
        <f>SUM(B262:B265)</f>
        <v>6</v>
      </c>
      <c r="C266" s="117"/>
      <c r="H266" s="71"/>
    </row>
    <row r="267" spans="1:8" s="70" customFormat="1" ht="15.75" x14ac:dyDescent="0.25">
      <c r="B267" s="118"/>
      <c r="C267" s="117"/>
      <c r="H267" s="71"/>
    </row>
    <row r="268" spans="1:8" s="70" customFormat="1" ht="15.75" x14ac:dyDescent="0.25">
      <c r="H268" s="71"/>
    </row>
    <row r="269" spans="1:8" s="70" customFormat="1" ht="15.75" x14ac:dyDescent="0.25">
      <c r="H269" s="71"/>
    </row>
    <row r="270" spans="1:8" s="70" customFormat="1" ht="15.75" x14ac:dyDescent="0.25">
      <c r="H270" s="71"/>
    </row>
    <row r="271" spans="1:8" s="70" customFormat="1" ht="15.75" x14ac:dyDescent="0.25">
      <c r="H271" s="71"/>
    </row>
    <row r="272" spans="1:8" ht="20.100000000000001" customHeight="1" x14ac:dyDescent="0.2">
      <c r="A272" s="67"/>
      <c r="D272" s="4"/>
      <c r="E272" s="4"/>
    </row>
    <row r="273" spans="1:5" ht="20.100000000000001" customHeight="1" x14ac:dyDescent="0.3">
      <c r="A273" s="70"/>
      <c r="B273" s="72" t="s">
        <v>83</v>
      </c>
      <c r="C273" s="73" t="s">
        <v>84</v>
      </c>
      <c r="D273"/>
      <c r="E273" s="4"/>
    </row>
    <row r="274" spans="1:5" ht="20.100000000000001" customHeight="1" x14ac:dyDescent="0.3">
      <c r="B274" s="72"/>
      <c r="C274" s="73" t="s">
        <v>85</v>
      </c>
      <c r="D274"/>
    </row>
    <row r="275" spans="1:5" ht="20.100000000000001" customHeight="1" x14ac:dyDescent="0.3">
      <c r="B275" s="72"/>
      <c r="C275" s="73" t="s">
        <v>86</v>
      </c>
      <c r="D275"/>
    </row>
    <row r="276" spans="1:5" ht="20.100000000000001" customHeight="1" x14ac:dyDescent="0.3">
      <c r="B276" s="72"/>
      <c r="C276" s="73" t="s">
        <v>87</v>
      </c>
      <c r="D276"/>
    </row>
    <row r="277" spans="1:5" ht="20.100000000000001" customHeight="1" x14ac:dyDescent="0.3">
      <c r="B277" s="72"/>
      <c r="C277" s="73" t="s">
        <v>88</v>
      </c>
      <c r="D277"/>
    </row>
    <row r="278" spans="1:5" ht="20.100000000000001" customHeight="1" x14ac:dyDescent="0.3">
      <c r="B278" s="72"/>
      <c r="C278" s="73"/>
      <c r="D278"/>
    </row>
    <row r="279" spans="1:5" ht="20.100000000000001" customHeight="1" x14ac:dyDescent="0.3">
      <c r="B279" s="74" t="s">
        <v>11</v>
      </c>
      <c r="C279" s="75" t="s">
        <v>89</v>
      </c>
      <c r="D279"/>
    </row>
    <row r="280" spans="1:5" ht="20.100000000000001" customHeight="1" x14ac:dyDescent="0.3">
      <c r="B280" s="74"/>
      <c r="C280" s="75" t="s">
        <v>90</v>
      </c>
      <c r="D280"/>
    </row>
    <row r="281" spans="1:5" ht="20.100000000000001" customHeight="1" x14ac:dyDescent="0.3">
      <c r="B281" s="74"/>
      <c r="C281" s="75" t="s">
        <v>91</v>
      </c>
      <c r="D281"/>
    </row>
    <row r="282" spans="1:5" ht="20.100000000000001" customHeight="1" x14ac:dyDescent="0.25">
      <c r="B282" s="76"/>
      <c r="C282" s="77"/>
      <c r="D282"/>
    </row>
    <row r="283" spans="1:5" ht="20.100000000000001" customHeight="1" x14ac:dyDescent="0.25">
      <c r="B283" s="76"/>
      <c r="C283" s="77"/>
      <c r="D283"/>
    </row>
    <row r="284" spans="1:5" ht="20.100000000000001" customHeight="1" x14ac:dyDescent="0.25">
      <c r="B284"/>
      <c r="C284" s="50"/>
      <c r="D284"/>
    </row>
    <row r="285" spans="1:5" ht="20.100000000000001" customHeight="1" x14ac:dyDescent="0.25">
      <c r="B285" s="50"/>
      <c r="C285" s="50"/>
      <c r="D285"/>
    </row>
    <row r="286" spans="1:5" ht="20.100000000000001" customHeight="1" x14ac:dyDescent="0.25">
      <c r="B286" s="50"/>
      <c r="C286" s="50"/>
      <c r="D286"/>
    </row>
    <row r="287" spans="1:5" ht="20.100000000000001" customHeight="1" thickBot="1" x14ac:dyDescent="0.25">
      <c r="B287" s="32" t="s">
        <v>92</v>
      </c>
      <c r="C287" s="78"/>
    </row>
    <row r="288" spans="1:5" ht="20.100000000000001" customHeight="1" x14ac:dyDescent="0.25">
      <c r="B288"/>
      <c r="C288"/>
    </row>
    <row r="289" spans="2:3" ht="20.100000000000001" customHeight="1" x14ac:dyDescent="0.25">
      <c r="B289"/>
      <c r="C289"/>
    </row>
    <row r="290" spans="2:3" ht="20.100000000000001" customHeight="1" thickBot="1" x14ac:dyDescent="0.25">
      <c r="B290" s="32" t="s">
        <v>93</v>
      </c>
      <c r="C290" s="78"/>
    </row>
    <row r="291" spans="2:3" ht="20.100000000000001" customHeight="1" x14ac:dyDescent="0.25">
      <c r="B291"/>
      <c r="C291"/>
    </row>
    <row r="292" spans="2:3" ht="20.100000000000001" customHeight="1" x14ac:dyDescent="0.25">
      <c r="B292"/>
      <c r="C292"/>
    </row>
    <row r="293" spans="2:3" ht="20.100000000000001" customHeight="1" thickBot="1" x14ac:dyDescent="0.25">
      <c r="B293" s="32" t="s">
        <v>94</v>
      </c>
      <c r="C293" s="78"/>
    </row>
    <row r="294" spans="2:3" ht="20.100000000000001" customHeight="1" x14ac:dyDescent="0.25">
      <c r="B294"/>
      <c r="C294"/>
    </row>
    <row r="295" spans="2:3" ht="20.100000000000001" customHeight="1" x14ac:dyDescent="0.25">
      <c r="B295"/>
      <c r="C295"/>
    </row>
    <row r="296" spans="2:3" ht="20.100000000000001" customHeight="1" thickBot="1" x14ac:dyDescent="0.25">
      <c r="B296" s="32" t="s">
        <v>95</v>
      </c>
      <c r="C296" s="78"/>
    </row>
    <row r="297" spans="2:3" ht="20.100000000000001" customHeight="1" x14ac:dyDescent="0.25">
      <c r="B297"/>
      <c r="C297"/>
    </row>
    <row r="298" spans="2:3" ht="20.100000000000001" customHeight="1" x14ac:dyDescent="0.25">
      <c r="B298"/>
      <c r="C298"/>
    </row>
    <row r="299" spans="2:3" ht="20.100000000000001" customHeight="1" thickBot="1" x14ac:dyDescent="0.25">
      <c r="B299" s="32" t="s">
        <v>96</v>
      </c>
      <c r="C299" s="78"/>
    </row>
    <row r="300" spans="2:3" ht="20.100000000000001" customHeight="1" x14ac:dyDescent="0.25">
      <c r="B300"/>
      <c r="C300"/>
    </row>
  </sheetData>
  <mergeCells count="9">
    <mergeCell ref="B182:C182"/>
    <mergeCell ref="B185:C185"/>
    <mergeCell ref="B217:C217"/>
    <mergeCell ref="C3:C4"/>
    <mergeCell ref="D3:E3"/>
    <mergeCell ref="C5:C6"/>
    <mergeCell ref="D5:E5"/>
    <mergeCell ref="D6:E6"/>
    <mergeCell ref="A12:B12"/>
  </mergeCells>
  <conditionalFormatting sqref="A61">
    <cfRule type="duplicateValues" dxfId="2" priority="3"/>
  </conditionalFormatting>
  <conditionalFormatting sqref="A62">
    <cfRule type="duplicateValues" dxfId="1" priority="2"/>
  </conditionalFormatting>
  <conditionalFormatting sqref="A63:A64">
    <cfRule type="duplicateValues" dxfId="0" priority="1"/>
  </conditionalFormatting>
  <pageMargins left="0.11811023622047245" right="0.11811023622047245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2023-10-29T13:05:06Z</cp:lastPrinted>
  <dcterms:created xsi:type="dcterms:W3CDTF">2023-10-29T12:36:37Z</dcterms:created>
  <dcterms:modified xsi:type="dcterms:W3CDTF">2023-10-29T14:08:13Z</dcterms:modified>
</cp:coreProperties>
</file>