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Z:\CLINICA UESS\"/>
    </mc:Choice>
  </mc:AlternateContent>
  <xr:revisionPtr revIDLastSave="0" documentId="13_ncr:1_{0DABF800-07EE-44FF-B1C2-2C6E97D8DB22}" xr6:coauthVersionLast="47" xr6:coauthVersionMax="47" xr10:uidLastSave="{00000000-0000-0000-0000-000000000000}"/>
  <bookViews>
    <workbookView xWindow="-120" yWindow="-120" windowWidth="24240" windowHeight="13140" xr2:uid="{C1D03E84-ADE6-41C2-9231-068C0C2A1F52}"/>
  </bookViews>
  <sheets>
    <sheet name="Hoja1" sheetId="1" r:id="rId1"/>
  </sheets>
  <definedNames>
    <definedName name="_xlnm.Print_Area" localSheetId="0">Hoja1!$A$1:$G$209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10" i="1" l="1"/>
  <c r="G109" i="1"/>
  <c r="G108" i="1"/>
  <c r="G99" i="1"/>
  <c r="G100" i="1"/>
  <c r="G101" i="1"/>
  <c r="G102" i="1"/>
  <c r="G103" i="1"/>
  <c r="G104" i="1"/>
  <c r="G105" i="1"/>
  <c r="G106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68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38" i="1"/>
  <c r="G37" i="1"/>
  <c r="G36" i="1"/>
  <c r="G35" i="1"/>
  <c r="G34" i="1"/>
  <c r="G33" i="1"/>
  <c r="G32" i="1"/>
  <c r="G30" i="1"/>
  <c r="G29" i="1"/>
  <c r="G28" i="1"/>
  <c r="G27" i="1"/>
  <c r="G26" i="1"/>
  <c r="G25" i="1"/>
  <c r="D39" i="1"/>
  <c r="D31" i="1"/>
  <c r="G40" i="1" l="1"/>
  <c r="G111" i="1" s="1"/>
  <c r="B177" i="1"/>
  <c r="B169" i="1"/>
  <c r="B157" i="1"/>
  <c r="B138" i="1"/>
  <c r="D107" i="1"/>
  <c r="G98" i="1"/>
  <c r="D97" i="1"/>
  <c r="G70" i="1"/>
  <c r="D69" i="1"/>
  <c r="C7" i="1"/>
  <c r="G112" i="1" l="1"/>
  <c r="G113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F5" authorId="0" shapeId="0" xr:uid="{BEAB0D7A-6A01-4385-A8B8-9ABC51E3A8AC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7" authorId="0" shapeId="0" xr:uid="{C8A5F038-6504-4DD0-9DC1-ED45031FA224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9" authorId="0" shapeId="0" xr:uid="{BBDA9D2C-D3D5-4710-8CFA-58835F113C24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  <comment ref="E11" authorId="0" shapeId="0" xr:uid="{E1477C98-7F62-4A7E-967B-39B944648373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<sst xmlns="http://schemas.openxmlformats.org/spreadsheetml/2006/main" count="318" uniqueCount="299">
  <si>
    <t>REGISTRO DE NOTA DE ENTREGA</t>
  </si>
  <si>
    <t>Código: R-ORT-02</t>
  </si>
  <si>
    <t>VERSION: 01</t>
  </si>
  <si>
    <t>ANEXO AL PROCEDIMIENTO DE DESPACHO</t>
  </si>
  <si>
    <t>Fecha de elaboración: 22/02/2023</t>
  </si>
  <si>
    <t>Vigente hasta: 22/02/2026</t>
  </si>
  <si>
    <t>FECHA DE EMISIÓN:</t>
  </si>
  <si>
    <t>No. DOC</t>
  </si>
  <si>
    <t>NOMBRE CLIENTE</t>
  </si>
  <si>
    <t>RUC. CLIENTE</t>
  </si>
  <si>
    <t>INSTITUCION/CLINICA/HOSPITAL</t>
  </si>
  <si>
    <t>NOTA</t>
  </si>
  <si>
    <t>PUNTO DE LLEGADA</t>
  </si>
  <si>
    <t>MOTIVO DE TRASLADO</t>
  </si>
  <si>
    <t>VENTA -CIRUGÍA</t>
  </si>
  <si>
    <t>FECHA CIRUGÍA</t>
  </si>
  <si>
    <t>HORA  CIRUGIA</t>
  </si>
  <si>
    <t>NOMBRE MÉDICO</t>
  </si>
  <si>
    <t>NOMBRE PACIENTE</t>
  </si>
  <si>
    <t xml:space="preserve">TIPO DE SEGURO </t>
  </si>
  <si>
    <t xml:space="preserve">IDENTIFICACION DEL PACIENTE </t>
  </si>
  <si>
    <t>COD. ARTICULO</t>
  </si>
  <si>
    <t>Lote</t>
  </si>
  <si>
    <t xml:space="preserve">DESCRIPCION ARTICULO </t>
  </si>
  <si>
    <t>CANTIDAD</t>
  </si>
  <si>
    <t>DESCARGO</t>
  </si>
  <si>
    <t>PRECIO UNITARIO</t>
  </si>
  <si>
    <t>PRECIO TOTAL</t>
  </si>
  <si>
    <t>Ti-102.212</t>
  </si>
  <si>
    <t>TORNILLO CORTICAL 3.5*12mm TITANIO</t>
  </si>
  <si>
    <t>Ti-102.214</t>
  </si>
  <si>
    <t>TORNILLO CORTICAL 3.5*14mm TITANIO</t>
  </si>
  <si>
    <t>Ti-102.216</t>
  </si>
  <si>
    <t>TORNILLO CORTICAL 3.5*16mm TITANIO</t>
  </si>
  <si>
    <t>Ti-102.218</t>
  </si>
  <si>
    <t>TORNILLO CORTICAL 3.5*18mm TITANIO</t>
  </si>
  <si>
    <t>Ti-102.220</t>
  </si>
  <si>
    <t xml:space="preserve">TORNILLO CORTICAL 3.5*20mm TITANIO </t>
  </si>
  <si>
    <t>Ti-102.222</t>
  </si>
  <si>
    <t xml:space="preserve">TORNILLO CORTICAL 3.5*22mm TITANIO </t>
  </si>
  <si>
    <t>Ti-102.224</t>
  </si>
  <si>
    <t xml:space="preserve">TORNILLO CORTICAL 3.5*24mm TITANIO </t>
  </si>
  <si>
    <t>Ti-102.226</t>
  </si>
  <si>
    <t xml:space="preserve">TORNILLO CORTICAL 3.5*26mm TITANIO </t>
  </si>
  <si>
    <t>Ti-102.228</t>
  </si>
  <si>
    <t xml:space="preserve">TORNILLO CORTICAL 3.5*28mm TITANIO </t>
  </si>
  <si>
    <t>Ti-102.230</t>
  </si>
  <si>
    <t xml:space="preserve">TORNILLO CORTICAL 3.5*30mm TITANIO </t>
  </si>
  <si>
    <t>Ti-102.232</t>
  </si>
  <si>
    <t xml:space="preserve">TORNILLO CORTICAL 3.5*32mm TITANIO </t>
  </si>
  <si>
    <t>Ti-102.234</t>
  </si>
  <si>
    <t>TORNILLO CORTICAL 3.5*34mm TITANIO</t>
  </si>
  <si>
    <t>Ti-102.236</t>
  </si>
  <si>
    <t>TORNILLO CORTICAL 3.5*36mm TITANIO</t>
  </si>
  <si>
    <t>Ti-102.238</t>
  </si>
  <si>
    <t>TORNILLO CORTICAL 3.5*38mm TITANIO</t>
  </si>
  <si>
    <t>Ti-102.240</t>
  </si>
  <si>
    <t>TORNILLO CORTICAL 3.5*40mm TITANIO</t>
  </si>
  <si>
    <t>Ti-102.242</t>
  </si>
  <si>
    <t>TORNILLO CORTICAL 3.5*42mm TITANIO</t>
  </si>
  <si>
    <t>Ti-102.244</t>
  </si>
  <si>
    <t>TORNILLO CORTICAL 3.5*44mm TITANIO</t>
  </si>
  <si>
    <t>Ti-102.246</t>
  </si>
  <si>
    <t>TORNILLO CORTICAL 3.5*46mm TITANIO</t>
  </si>
  <si>
    <t>Ti-102.248</t>
  </si>
  <si>
    <t>2200079727</t>
  </si>
  <si>
    <t>TORNILLO CORTICAL 3.5*48mm TITANIO</t>
  </si>
  <si>
    <t>Ti-102.250</t>
  </si>
  <si>
    <t>TORNILLO CORTICAL 3.5*50mm TITANIO</t>
  </si>
  <si>
    <t>Ti-102.255</t>
  </si>
  <si>
    <t>2100027758</t>
  </si>
  <si>
    <t>TORNILLO CORTICAL 3.5*55mm TITANIO</t>
  </si>
  <si>
    <t>Ti-102.260</t>
  </si>
  <si>
    <t>210002759</t>
  </si>
  <si>
    <t>TORNILLO CORTICAL 3.5*60mm TITANIO</t>
  </si>
  <si>
    <t>55903565YN</t>
  </si>
  <si>
    <t>1900047462</t>
  </si>
  <si>
    <t>TORNILLO CORTICAL 3.5*65mm TITANIO</t>
  </si>
  <si>
    <t>55903570YN</t>
  </si>
  <si>
    <t>1900047727</t>
  </si>
  <si>
    <t>TORNILLO CORTICAL 3.5*70mm TITANIO</t>
  </si>
  <si>
    <t>T500935012</t>
  </si>
  <si>
    <t xml:space="preserve">TORNILLO DE BLOQUEO 3.5*12mm TITANIO </t>
  </si>
  <si>
    <t>T500935014</t>
  </si>
  <si>
    <t xml:space="preserve">TORNILLO DE BLOQUEO 3.5*14mm TITANIO </t>
  </si>
  <si>
    <t>T500935016</t>
  </si>
  <si>
    <t xml:space="preserve">TORNILLO DE BLOQUEO 3.5*16mm TITANIO </t>
  </si>
  <si>
    <t>T500935018</t>
  </si>
  <si>
    <t>2100017484</t>
  </si>
  <si>
    <t>TORNILLO DE BLOQUEO 3.5*18mm TITANIO</t>
  </si>
  <si>
    <t>T500935020</t>
  </si>
  <si>
    <t>TORNILLO DE BLOQUEO 3.5*20mm TITANIO</t>
  </si>
  <si>
    <t>T500935022</t>
  </si>
  <si>
    <t>D180400701</t>
  </si>
  <si>
    <t>TORNILLO DE BLOQUEO 3.5*22mm TITANIO</t>
  </si>
  <si>
    <t>T500935024</t>
  </si>
  <si>
    <t>TORNILLO DE BLOQUEO 3.5*24mm TITANIO</t>
  </si>
  <si>
    <t>T500935026</t>
  </si>
  <si>
    <t>G200400794</t>
  </si>
  <si>
    <t>TORNILLO DE BLOQUEO 3.5*26mm TITANIO</t>
  </si>
  <si>
    <t>T500935028</t>
  </si>
  <si>
    <t>G200400784</t>
  </si>
  <si>
    <t>TORNILLO DE BLOQUEO 3.5*28mm TITANIO</t>
  </si>
  <si>
    <t>T500935030</t>
  </si>
  <si>
    <t>J2104590</t>
  </si>
  <si>
    <t xml:space="preserve">TORNILLO DE BLOQUEO 3.5*30mm TITANIO </t>
  </si>
  <si>
    <t>T500935032</t>
  </si>
  <si>
    <t>B2100005</t>
  </si>
  <si>
    <t>TORNILLO DE BLOQUEO 3.5*32mm TITANIO</t>
  </si>
  <si>
    <t>T500935034</t>
  </si>
  <si>
    <t>M190400704</t>
  </si>
  <si>
    <t>TORNILLO DE BLOQUEO 3.5*34mm TITANIO</t>
  </si>
  <si>
    <t>T500935036</t>
  </si>
  <si>
    <t>M180400712</t>
  </si>
  <si>
    <t>TORNILLO DE BLOQUEO 3.5*36mm TITANIO</t>
  </si>
  <si>
    <t>2300019346</t>
  </si>
  <si>
    <t>T500935038</t>
  </si>
  <si>
    <t>J2104467</t>
  </si>
  <si>
    <t>TORNILLO DE BLOQUEO 3.5*38mm TITANIO</t>
  </si>
  <si>
    <t>T500935040</t>
  </si>
  <si>
    <t>2200184355</t>
  </si>
  <si>
    <t>TORNILLO DE BLOQUEO 3.5*40mm TITANIO</t>
  </si>
  <si>
    <t>2300059250</t>
  </si>
  <si>
    <t>T500935042</t>
  </si>
  <si>
    <t>K180400706</t>
  </si>
  <si>
    <t>TORNILLO DE BLOQUEO 3.5*42mm TITANIO</t>
  </si>
  <si>
    <t>T500935044</t>
  </si>
  <si>
    <t>M180400715</t>
  </si>
  <si>
    <t>TORNILLO DE BLOQUEO 3.5*44mm TITANIO</t>
  </si>
  <si>
    <t>T500935045</t>
  </si>
  <si>
    <t>2300036847</t>
  </si>
  <si>
    <t>TORNILLO DE BLOQUEO 3.5*45mm TITANIO</t>
  </si>
  <si>
    <t>T500935046</t>
  </si>
  <si>
    <t>E190400736</t>
  </si>
  <si>
    <t>TORNILLO DE BLOQUEO 3.5*46mm TITANIO</t>
  </si>
  <si>
    <t>T500935048</t>
  </si>
  <si>
    <t>K180400719</t>
  </si>
  <si>
    <t>TORNILLO DE BLOQUEO 3.5*48mm TITANIO</t>
  </si>
  <si>
    <t>T500935050</t>
  </si>
  <si>
    <t>C2103692</t>
  </si>
  <si>
    <t>TORNILLO DE BLOQUEO 3.5*50mm TITANIO</t>
  </si>
  <si>
    <t>T500935054</t>
  </si>
  <si>
    <t>F180400701</t>
  </si>
  <si>
    <t>TORNILLO DE BLOQUEO 3.5*54mm TITANIO</t>
  </si>
  <si>
    <t>T500935060</t>
  </si>
  <si>
    <t>TORNILLO DE BLOQUEO 3.5*60mm TITANIO</t>
  </si>
  <si>
    <t>T500935065</t>
  </si>
  <si>
    <t>TORNILLO DE BLOQUEO 3.5*65mm TITANIO</t>
  </si>
  <si>
    <t>T500935070</t>
  </si>
  <si>
    <t xml:space="preserve">TORNILLO DE BLOQUEO 3.5*70mm TITANIO </t>
  </si>
  <si>
    <t>040030020</t>
  </si>
  <si>
    <t>2104461</t>
  </si>
  <si>
    <t xml:space="preserve">TORNILLO ESPONJOSO 4.0*20mm TITANIO </t>
  </si>
  <si>
    <t>040030025</t>
  </si>
  <si>
    <t>K200400304</t>
  </si>
  <si>
    <t xml:space="preserve">TORNILLO ESPONJOSO 4.0*25mm TITANIO </t>
  </si>
  <si>
    <t>040030030</t>
  </si>
  <si>
    <t>M200400313</t>
  </si>
  <si>
    <t xml:space="preserve">TORNILLO ESPONJOSO 4.0*30mm TITANIO </t>
  </si>
  <si>
    <t>040030035</t>
  </si>
  <si>
    <t>1405040036</t>
  </si>
  <si>
    <t xml:space="preserve">TORNILLO ESPONJOSO 4.0*35mm TITANIO </t>
  </si>
  <si>
    <t>040030040</t>
  </si>
  <si>
    <t>M180400312</t>
  </si>
  <si>
    <t xml:space="preserve">TORNILLO ESPONJOSO 4.0*40mm TITANIO </t>
  </si>
  <si>
    <t>040030045</t>
  </si>
  <si>
    <t>H2102855</t>
  </si>
  <si>
    <t xml:space="preserve">TORNILLO ESPONJOSO 4.0*45mm TITANIO </t>
  </si>
  <si>
    <t>040030050</t>
  </si>
  <si>
    <t>G200400307</t>
  </si>
  <si>
    <t>TORNILLO ESPONJOSO 4.0*50mm TITANIO</t>
  </si>
  <si>
    <t>040030055</t>
  </si>
  <si>
    <t>H2104250</t>
  </si>
  <si>
    <t>TORNILLO ESPONJOSO 4.0*55mm TITANIO</t>
  </si>
  <si>
    <t>040030060</t>
  </si>
  <si>
    <t>H200400312</t>
  </si>
  <si>
    <t xml:space="preserve">TORNILLO ESPONJOSO 4.0*60mm TITANIO </t>
  </si>
  <si>
    <t>TI-115.030</t>
  </si>
  <si>
    <t xml:space="preserve">ARANDELA 3.5mm TITANIO </t>
  </si>
  <si>
    <t>SUBTOTAL</t>
  </si>
  <si>
    <t>IVA 12%</t>
  </si>
  <si>
    <t>TOTAL</t>
  </si>
  <si>
    <t>INSTRUMENTAL 3.5 IRENE # 1</t>
  </si>
  <si>
    <t>DESCRIPCION</t>
  </si>
  <si>
    <t>BANDEJA SUPERIOR</t>
  </si>
  <si>
    <t>MANGO TORQUE DORADO 1.5 N.m</t>
  </si>
  <si>
    <t>ATORNILLADOR DE  ANCLAJE RAPIDO STARDRIVE 3.5</t>
  </si>
  <si>
    <t>ATORNILLADOR  DE  ANCLAJE RAPIDO HEXAGONAL 3.5</t>
  </si>
  <si>
    <t>MACHUELO DE ANCLAJE  RAPIDO ( TARRAJA)</t>
  </si>
  <si>
    <t>ATORNILLADOR 3.5 BICELADO LARGO</t>
  </si>
  <si>
    <t xml:space="preserve">BROCAS DE ANCLAJE RAPIDO 2.8MM CON TOPE </t>
  </si>
  <si>
    <t>BROCA 2.7</t>
  </si>
  <si>
    <t>MANCHUELO EN T (TARRAJA)</t>
  </si>
  <si>
    <t>PINZA REDUCTORA  DE PUNTA CREMALLERA</t>
  </si>
  <si>
    <t xml:space="preserve">MANGO EN T ANCLAJE RAPIDO </t>
  </si>
  <si>
    <t>GUIAS DE BLOQUEO 2.8</t>
  </si>
  <si>
    <t>GUIAS DE BLOQUEO 1.5</t>
  </si>
  <si>
    <t>LLAVES EN L GRANDE 4.5</t>
  </si>
  <si>
    <t>LLAVES EN L PEQUEÑA 2.5</t>
  </si>
  <si>
    <t>SEPARADORES DE SENMILER</t>
  </si>
  <si>
    <t>PINES</t>
  </si>
  <si>
    <t>BANDEJA MEDIA</t>
  </si>
  <si>
    <t xml:space="preserve">SEPARADORES MINIHOMAN ANCHOS </t>
  </si>
  <si>
    <t xml:space="preserve">SEPARADORES  MINIHOMAN ANGOSTOS </t>
  </si>
  <si>
    <t xml:space="preserve">MANGO AZUL  ANCLAJE RAPIDO  </t>
  </si>
  <si>
    <t>PLANTILLAS MEDIDORAS</t>
  </si>
  <si>
    <t xml:space="preserve">GUIAS BROCA 2,5 MM </t>
  </si>
  <si>
    <t xml:space="preserve">GUIAS BROCA  DOBLE 2.5/3.5MM </t>
  </si>
  <si>
    <t>GUIA CENTRICA Y EXCENTRICA2.5 MM</t>
  </si>
  <si>
    <t>MANCHUELO ANCLAJE RAPIDO  (TARRAJA)</t>
  </si>
  <si>
    <t>BROCAS 3.5</t>
  </si>
  <si>
    <t>BROCAS 3.2</t>
  </si>
  <si>
    <t>BROCAS 2.5</t>
  </si>
  <si>
    <t xml:space="preserve">TREFINA ( ESCAREADOR PARA  HUESO) ANCLAJE RAPIDO </t>
  </si>
  <si>
    <t>DOBLADORAS DE PLACAS</t>
  </si>
  <si>
    <t>MEDIDOR DE PROFUNDIDAD</t>
  </si>
  <si>
    <t xml:space="preserve">EXTRACTOR  ANCLAJE RAPIDO  </t>
  </si>
  <si>
    <t xml:space="preserve">AVELLANADOR ANCLAJE RAPIDO </t>
  </si>
  <si>
    <t>BANDEJA INFERIOR</t>
  </si>
  <si>
    <t xml:space="preserve">SEPARADORES DE VOLKMAN </t>
  </si>
  <si>
    <t>DESPERIO FINO</t>
  </si>
  <si>
    <t xml:space="preserve">ATORNILLADOR MANGO CAFÉ L 3.5 CON CAMISA </t>
  </si>
  <si>
    <t>DESPERIO  MANGO AZUL ANCHO</t>
  </si>
  <si>
    <t xml:space="preserve">PINZA DE REDUCCION VERBRUGGE </t>
  </si>
  <si>
    <t>PINZAS REDUCTORAS CANGREJO ARANDELA</t>
  </si>
  <si>
    <t>GANCHO REDUCTORES 3.5 MANGO AZUL</t>
  </si>
  <si>
    <t>CURETA</t>
  </si>
  <si>
    <t xml:space="preserve">PINZA REDUCTORA ESPAÑOLA CON CREMALLERA </t>
  </si>
  <si>
    <t>GUBIA</t>
  </si>
  <si>
    <t>ADAPTADORES ANCLAJE RAPIDO</t>
  </si>
  <si>
    <t>LLAVE JACOBS</t>
  </si>
  <si>
    <t>INTERCAMBIADOR DE BATERIA</t>
  </si>
  <si>
    <t>PORTA BATERIA</t>
  </si>
  <si>
    <t xml:space="preserve">NOTA </t>
  </si>
  <si>
    <t xml:space="preserve">EL MOTOR DEBE SER ESTERILIZADO </t>
  </si>
  <si>
    <t xml:space="preserve">EN FRIO LA INSTITUCION SE HACE </t>
  </si>
  <si>
    <t xml:space="preserve"> RESPONSABLE ANTE</t>
  </si>
  <si>
    <t xml:space="preserve">CUALQUIER DAÑO PRESENTADO </t>
  </si>
  <si>
    <t xml:space="preserve">LAS BATERIAS NO SE ESTERILIZAN </t>
  </si>
  <si>
    <t xml:space="preserve">POR FAVOR NO RETIRAR LAS PIEZAS DE INSTRUMENTAL </t>
  </si>
  <si>
    <t>QUE SE ENCUENTRAN DENTRO DEL EQUIPO Y NO</t>
  </si>
  <si>
    <t>RETIRAR LAS PIEZAS DEL MOTOR DE SU CONTENEDOR</t>
  </si>
  <si>
    <t xml:space="preserve">RECIBIDO </t>
  </si>
  <si>
    <t xml:space="preserve">ENTREGADO </t>
  </si>
  <si>
    <t>INSTRUMENTADOR</t>
  </si>
  <si>
    <t xml:space="preserve">VERIFICADO </t>
  </si>
  <si>
    <t>OBSERVACIONES</t>
  </si>
  <si>
    <t>A80690608</t>
  </si>
  <si>
    <t>2200114355</t>
  </si>
  <si>
    <t>PLACA BLOQ. DCP 3.5mm*6 ORIF. TIT.</t>
  </si>
  <si>
    <t>A80690709</t>
  </si>
  <si>
    <t>2200105474</t>
  </si>
  <si>
    <t>PLACA BLOQ. DCP 3.5mm*7 ORIF. TIT.</t>
  </si>
  <si>
    <t>A80690811</t>
  </si>
  <si>
    <t>2200114357</t>
  </si>
  <si>
    <t>PLACA BLOQ. DCP 3.5mm*8 ORIF. TIT.</t>
  </si>
  <si>
    <t>A80690912</t>
  </si>
  <si>
    <t>KAI12513</t>
  </si>
  <si>
    <t>PLACA BLOQ. DCP 3.5mm*9 ORIF. TIT.</t>
  </si>
  <si>
    <t>A80691013</t>
  </si>
  <si>
    <t>2200087437</t>
  </si>
  <si>
    <t>PLACA BLOQ. DCP 3.5mm*10 ORIF. TIT.</t>
  </si>
  <si>
    <t>A806901214</t>
  </si>
  <si>
    <t>KAI13513</t>
  </si>
  <si>
    <t>PLACA BLOQ. DCP 3.5mm*12 ORIF. TIT.</t>
  </si>
  <si>
    <t>ALC80690506</t>
  </si>
  <si>
    <t>20014007</t>
  </si>
  <si>
    <t>PLACA BLOQ. LCDCP AV.3.5mm*4 ORIF. TIT.</t>
  </si>
  <si>
    <t>ALC80690507</t>
  </si>
  <si>
    <t>17044255</t>
  </si>
  <si>
    <t>PLACA BLOQ. LCDCP AV.3.5mm*5 ORIF. TIT.</t>
  </si>
  <si>
    <t>ALC80690608</t>
  </si>
  <si>
    <t>20014009</t>
  </si>
  <si>
    <t>PLACA BLOQ. LCDCP AV.3.5mm*6 ORIF. TIT.</t>
  </si>
  <si>
    <t>ALC80690811</t>
  </si>
  <si>
    <t>19074031</t>
  </si>
  <si>
    <t>PLACA BLOQ. LCDCP AV.3.5mm*8 ORIF. TIT.</t>
  </si>
  <si>
    <t>ALC80691013</t>
  </si>
  <si>
    <t>17124067</t>
  </si>
  <si>
    <t>PLACA BLOQ. LCDCP AV.3.5mm*10 ORIF. TIT.</t>
  </si>
  <si>
    <t>ALC80691015</t>
  </si>
  <si>
    <t>17124068</t>
  </si>
  <si>
    <t>PLACA BLOQ. LCDCP AV.3.5mm*11 ORIF. TIT.</t>
  </si>
  <si>
    <t>ALC806901214</t>
  </si>
  <si>
    <t>PLACA BLOQ. LCDCP AV.3.5mm*12 ORIF. TIT.</t>
  </si>
  <si>
    <t xml:space="preserve">INJERTO OSEO PUTTY DE 01 CC </t>
  </si>
  <si>
    <t xml:space="preserve">INJERTO OSEO PUTTY DE 2,5 CC </t>
  </si>
  <si>
    <t>MOTOR AUXEN # 4</t>
  </si>
  <si>
    <t>BATERIAS AUXEIN # 3 # 4</t>
  </si>
  <si>
    <t>309010</t>
  </si>
  <si>
    <t>A230782-710</t>
  </si>
  <si>
    <t>309025</t>
  </si>
  <si>
    <t>A230612-797</t>
  </si>
  <si>
    <t>O992426187001</t>
  </si>
  <si>
    <t>URBANIZACION TORNERO 3MZ6 SOLAR 15-16-17</t>
  </si>
  <si>
    <t>CLINICA UEES</t>
  </si>
  <si>
    <t>DR. UQUILLAS</t>
  </si>
  <si>
    <t>11:00AM</t>
  </si>
  <si>
    <t>INQ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</si>
</sst>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€&quot;_-;\-* #,##0.00\ &quot;€&quot;_-;_-* &quot;-&quot;??\ &quot;€&quot;_-;_-@_-"/>
    <numFmt numFmtId="165" formatCode="[$-F800]dddd\,\ mmmm\ dd\,\ yyyy"/>
  </numFmts>
  <fonts count="2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Arial"/>
      <family val="2"/>
    </font>
    <font>
      <sz val="11"/>
      <color theme="1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b/>
      <sz val="8"/>
      <color rgb="FF000000"/>
      <name val="Arial"/>
      <family val="2"/>
    </font>
    <font>
      <sz val="10"/>
      <name val="Arial"/>
      <family val="2"/>
    </font>
    <font>
      <b/>
      <u/>
      <sz val="18"/>
      <color theme="1"/>
      <name val="Arial"/>
      <family val="2"/>
    </font>
    <font>
      <b/>
      <sz val="9"/>
      <color theme="1"/>
      <name val="Arial"/>
      <family val="2"/>
    </font>
    <font>
      <b/>
      <u/>
      <sz val="14"/>
      <color theme="1"/>
      <name val="Arial"/>
      <family val="2"/>
    </font>
    <font>
      <b/>
      <sz val="12"/>
      <name val="Arial"/>
      <family val="2"/>
    </font>
    <font>
      <b/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1"/>
      <name val="Arial"/>
      <family val="2"/>
    </font>
    <font>
      <sz val="12"/>
      <color rgb="FFFF0000"/>
      <name val="Arial"/>
      <family val="2"/>
    </font>
    <font>
      <sz val="12"/>
      <color indexed="8"/>
      <name val="Arial"/>
      <family val="2"/>
    </font>
    <font>
      <b/>
      <sz val="12"/>
      <color rgb="FFFF0000"/>
      <name val="Calibri"/>
      <family val="2"/>
      <scheme val="minor"/>
    </font>
    <font>
      <b/>
      <i/>
      <sz val="12"/>
      <color theme="0"/>
      <name val="Arial"/>
      <family val="2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indexed="81"/>
      <name val="Tahoma"/>
      <family val="2"/>
    </font>
    <font>
      <sz val="9"/>
      <color indexed="81"/>
      <name val="Tahoma"/>
      <family val="2"/>
    </font>
    <font>
      <b/>
      <sz val="11"/>
      <name val="Arial"/>
      <family val="2"/>
    </font>
    <font>
      <b/>
      <sz val="10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indexed="0"/>
      </patternFill>
    </fill>
    <fill>
      <patternFill patternType="solid">
        <fgColor theme="0"/>
        <bgColor theme="8" tint="0.79998168889431442"/>
      </patternFill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thin">
        <color indexed="64"/>
      </right>
      <top style="medium">
        <color rgb="FF000000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rgb="FF002060"/>
      </top>
      <bottom style="medium">
        <color rgb="FF002060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0" fontId="8" fillId="0" borderId="0"/>
    <xf numFmtId="0" fontId="8" fillId="0" borderId="0"/>
  </cellStyleXfs>
  <cellXfs count="123">
    <xf numFmtId="0" fontId="0" fillId="0" borderId="0" xfId="0"/>
    <xf numFmtId="0" fontId="3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Alignment="1">
      <alignment wrapText="1"/>
    </xf>
    <xf numFmtId="0" fontId="4" fillId="2" borderId="0" xfId="0" applyFont="1" applyFill="1" applyAlignment="1">
      <alignment horizontal="left" vertical="center"/>
    </xf>
    <xf numFmtId="0" fontId="0" fillId="0" borderId="1" xfId="0" applyBorder="1"/>
    <xf numFmtId="0" fontId="0" fillId="0" borderId="2" xfId="0" applyBorder="1" applyAlignment="1">
      <alignment horizontal="center"/>
    </xf>
    <xf numFmtId="0" fontId="5" fillId="0" borderId="3" xfId="0" applyFont="1" applyBorder="1" applyAlignment="1">
      <alignment horizontal="center" vertical="center"/>
    </xf>
    <xf numFmtId="0" fontId="6" fillId="2" borderId="4" xfId="0" applyFont="1" applyFill="1" applyBorder="1" applyAlignment="1">
      <alignment horizontal="left" vertical="center"/>
    </xf>
    <xf numFmtId="0" fontId="6" fillId="2" borderId="5" xfId="0" applyFont="1" applyFill="1" applyBorder="1" applyAlignment="1">
      <alignment horizontal="left" vertical="center"/>
    </xf>
    <xf numFmtId="0" fontId="6" fillId="2" borderId="0" xfId="0" applyFont="1" applyFill="1" applyAlignment="1">
      <alignment horizontal="left" vertical="center"/>
    </xf>
    <xf numFmtId="0" fontId="0" fillId="0" borderId="6" xfId="0" applyBorder="1"/>
    <xf numFmtId="0" fontId="0" fillId="0" borderId="7" xfId="0" applyBorder="1" applyAlignment="1">
      <alignment horizontal="center"/>
    </xf>
    <xf numFmtId="0" fontId="5" fillId="0" borderId="8" xfId="0" applyFont="1" applyBorder="1" applyAlignment="1">
      <alignment horizontal="center" vertical="center"/>
    </xf>
    <xf numFmtId="0" fontId="7" fillId="0" borderId="4" xfId="0" applyFont="1" applyBorder="1" applyAlignment="1">
      <alignment vertical="center" wrapText="1"/>
    </xf>
    <xf numFmtId="0" fontId="7" fillId="0" borderId="9" xfId="0" applyFont="1" applyBorder="1" applyAlignment="1">
      <alignment vertical="center" wrapText="1"/>
    </xf>
    <xf numFmtId="0" fontId="6" fillId="0" borderId="0" xfId="2" applyFont="1" applyAlignment="1">
      <alignment horizontal="left"/>
    </xf>
    <xf numFmtId="0" fontId="9" fillId="0" borderId="0" xfId="2" applyFont="1"/>
    <xf numFmtId="0" fontId="10" fillId="0" borderId="3" xfId="0" applyFont="1" applyBorder="1" applyAlignment="1">
      <alignment horizontal="center"/>
    </xf>
    <xf numFmtId="0" fontId="11" fillId="0" borderId="0" xfId="2" applyFont="1"/>
    <xf numFmtId="0" fontId="12" fillId="0" borderId="0" xfId="0" applyFont="1" applyAlignment="1">
      <alignment horizontal="center" vertical="center"/>
    </xf>
    <xf numFmtId="0" fontId="11" fillId="0" borderId="10" xfId="2" applyFont="1" applyBorder="1"/>
    <xf numFmtId="0" fontId="11" fillId="0" borderId="11" xfId="2" applyFont="1" applyBorder="1"/>
    <xf numFmtId="0" fontId="10" fillId="0" borderId="8" xfId="0" applyFont="1" applyBorder="1" applyAlignment="1">
      <alignment horizontal="center"/>
    </xf>
    <xf numFmtId="0" fontId="13" fillId="2" borderId="0" xfId="0" applyFont="1" applyFill="1" applyAlignment="1">
      <alignment horizontal="left" vertical="center"/>
    </xf>
    <xf numFmtId="0" fontId="11" fillId="0" borderId="13" xfId="2" applyFont="1" applyBorder="1"/>
    <xf numFmtId="0" fontId="14" fillId="0" borderId="0" xfId="0" applyFont="1" applyAlignment="1">
      <alignment horizontal="left"/>
    </xf>
    <xf numFmtId="0" fontId="12" fillId="0" borderId="0" xfId="0" applyFont="1" applyAlignment="1">
      <alignment horizontal="center" vertical="center"/>
    </xf>
    <xf numFmtId="0" fontId="15" fillId="3" borderId="0" xfId="0" applyFont="1" applyFill="1" applyAlignment="1">
      <alignment vertical="center"/>
    </xf>
    <xf numFmtId="0" fontId="13" fillId="2" borderId="14" xfId="0" applyFont="1" applyFill="1" applyBorder="1" applyAlignment="1">
      <alignment horizontal="center" vertical="center"/>
    </xf>
    <xf numFmtId="49" fontId="14" fillId="0" borderId="0" xfId="0" applyNumberFormat="1" applyFont="1" applyAlignment="1">
      <alignment horizontal="left" vertical="center"/>
    </xf>
    <xf numFmtId="0" fontId="14" fillId="0" borderId="13" xfId="0" applyFont="1" applyBorder="1" applyAlignment="1">
      <alignment horizontal="left"/>
    </xf>
    <xf numFmtId="0" fontId="16" fillId="0" borderId="0" xfId="0" applyFont="1"/>
    <xf numFmtId="0" fontId="14" fillId="2" borderId="14" xfId="0" applyFont="1" applyFill="1" applyBorder="1" applyAlignment="1">
      <alignment vertical="center"/>
    </xf>
    <xf numFmtId="0" fontId="15" fillId="3" borderId="0" xfId="0" applyFont="1" applyFill="1" applyAlignment="1">
      <alignment vertical="center" wrapText="1"/>
    </xf>
    <xf numFmtId="49" fontId="14" fillId="2" borderId="0" xfId="0" applyNumberFormat="1" applyFont="1" applyFill="1" applyAlignment="1">
      <alignment horizontal="left" vertical="center"/>
    </xf>
    <xf numFmtId="0" fontId="15" fillId="3" borderId="0" xfId="0" applyFont="1" applyFill="1" applyAlignment="1">
      <alignment horizontal="left" vertical="center"/>
    </xf>
    <xf numFmtId="0" fontId="15" fillId="3" borderId="13" xfId="0" applyFont="1" applyFill="1" applyBorder="1" applyAlignment="1">
      <alignment horizontal="left" vertical="center"/>
    </xf>
    <xf numFmtId="0" fontId="14" fillId="0" borderId="14" xfId="0" applyFont="1" applyBorder="1" applyAlignment="1">
      <alignment vertical="center"/>
    </xf>
    <xf numFmtId="49" fontId="14" fillId="2" borderId="14" xfId="0" applyNumberFormat="1" applyFont="1" applyFill="1" applyBorder="1" applyAlignment="1">
      <alignment horizontal="left" vertical="center"/>
    </xf>
    <xf numFmtId="0" fontId="14" fillId="0" borderId="0" xfId="0" applyFont="1" applyAlignment="1">
      <alignment horizontal="left" vertical="center"/>
    </xf>
    <xf numFmtId="0" fontId="17" fillId="0" borderId="0" xfId="0" applyFont="1" applyAlignment="1" applyProtection="1">
      <alignment vertical="top"/>
      <protection locked="0"/>
    </xf>
    <xf numFmtId="20" fontId="14" fillId="0" borderId="0" xfId="0" applyNumberFormat="1" applyFont="1" applyAlignment="1">
      <alignment horizontal="left" vertical="center"/>
    </xf>
    <xf numFmtId="0" fontId="14" fillId="0" borderId="0" xfId="0" applyFont="1"/>
    <xf numFmtId="0" fontId="3" fillId="0" borderId="0" xfId="0" applyFont="1" applyAlignment="1" applyProtection="1">
      <alignment vertical="top"/>
      <protection locked="0"/>
    </xf>
    <xf numFmtId="165" fontId="14" fillId="0" borderId="14" xfId="0" applyNumberFormat="1" applyFont="1" applyBorder="1" applyAlignment="1">
      <alignment horizontal="left" vertical="center"/>
    </xf>
    <xf numFmtId="20" fontId="14" fillId="0" borderId="14" xfId="0" applyNumberFormat="1" applyFont="1" applyBorder="1" applyAlignment="1">
      <alignment vertical="center"/>
    </xf>
    <xf numFmtId="0" fontId="14" fillId="0" borderId="0" xfId="0" applyFont="1" applyAlignment="1">
      <alignment horizontal="left" vertical="center"/>
    </xf>
    <xf numFmtId="0" fontId="14" fillId="0" borderId="0" xfId="0" applyFont="1" applyAlignment="1">
      <alignment vertical="center"/>
    </xf>
    <xf numFmtId="0" fontId="18" fillId="0" borderId="0" xfId="0" applyFont="1" applyAlignment="1">
      <alignment horizontal="left" vertical="top"/>
    </xf>
    <xf numFmtId="0" fontId="19" fillId="0" borderId="0" xfId="0" applyFont="1" applyAlignment="1">
      <alignment horizontal="left" vertical="center"/>
    </xf>
    <xf numFmtId="0" fontId="14" fillId="2" borderId="0" xfId="0" applyFont="1" applyFill="1" applyAlignment="1">
      <alignment vertical="center"/>
    </xf>
    <xf numFmtId="49" fontId="13" fillId="0" borderId="14" xfId="0" applyNumberFormat="1" applyFont="1" applyBorder="1" applyAlignment="1">
      <alignment horizontal="left" vertical="center"/>
    </xf>
    <xf numFmtId="0" fontId="19" fillId="0" borderId="0" xfId="0" applyFont="1" applyAlignment="1">
      <alignment vertical="center"/>
    </xf>
    <xf numFmtId="0" fontId="19" fillId="2" borderId="0" xfId="0" applyFont="1" applyFill="1" applyAlignment="1">
      <alignment horizontal="left" vertical="center"/>
    </xf>
    <xf numFmtId="0" fontId="14" fillId="2" borderId="0" xfId="0" applyFont="1" applyFill="1" applyAlignment="1">
      <alignment horizontal="left" vertical="center"/>
    </xf>
    <xf numFmtId="0" fontId="16" fillId="0" borderId="0" xfId="0" applyFont="1" applyAlignment="1">
      <alignment horizontal="center"/>
    </xf>
    <xf numFmtId="0" fontId="20" fillId="4" borderId="15" xfId="0" applyFont="1" applyFill="1" applyBorder="1"/>
    <xf numFmtId="0" fontId="20" fillId="4" borderId="15" xfId="0" applyFont="1" applyFill="1" applyBorder="1" applyAlignment="1">
      <alignment horizontal="center"/>
    </xf>
    <xf numFmtId="0" fontId="20" fillId="2" borderId="0" xfId="0" applyFont="1" applyFill="1"/>
    <xf numFmtId="0" fontId="5" fillId="5" borderId="14" xfId="0" applyFont="1" applyFill="1" applyBorder="1" applyAlignment="1">
      <alignment horizontal="center" vertical="center"/>
    </xf>
    <xf numFmtId="0" fontId="12" fillId="6" borderId="14" xfId="0" applyFont="1" applyFill="1" applyBorder="1" applyAlignment="1" applyProtection="1">
      <alignment horizontal="center" vertical="center" wrapText="1" readingOrder="1"/>
      <protection locked="0"/>
    </xf>
    <xf numFmtId="49" fontId="18" fillId="0" borderId="14" xfId="0" applyNumberFormat="1" applyFont="1" applyBorder="1" applyAlignment="1">
      <alignment horizontal="center"/>
    </xf>
    <xf numFmtId="0" fontId="16" fillId="0" borderId="14" xfId="0" applyFont="1" applyBorder="1" applyAlignment="1">
      <alignment horizontal="center"/>
    </xf>
    <xf numFmtId="0" fontId="3" fillId="0" borderId="14" xfId="0" applyFont="1" applyBorder="1" applyAlignment="1" applyProtection="1">
      <alignment readingOrder="1"/>
      <protection locked="0"/>
    </xf>
    <xf numFmtId="1" fontId="3" fillId="0" borderId="14" xfId="0" applyNumberFormat="1" applyFont="1" applyBorder="1" applyAlignment="1">
      <alignment horizontal="center"/>
    </xf>
    <xf numFmtId="0" fontId="16" fillId="0" borderId="14" xfId="0" applyFont="1" applyBorder="1"/>
    <xf numFmtId="4" fontId="16" fillId="0" borderId="14" xfId="0" applyNumberFormat="1" applyFont="1" applyBorder="1"/>
    <xf numFmtId="1" fontId="12" fillId="0" borderId="14" xfId="0" applyNumberFormat="1" applyFont="1" applyBorder="1" applyAlignment="1">
      <alignment horizontal="center"/>
    </xf>
    <xf numFmtId="49" fontId="16" fillId="2" borderId="14" xfId="0" applyNumberFormat="1" applyFont="1" applyFill="1" applyBorder="1" applyAlignment="1">
      <alignment horizontal="center"/>
    </xf>
    <xf numFmtId="0" fontId="3" fillId="2" borderId="14" xfId="0" applyFont="1" applyFill="1" applyBorder="1"/>
    <xf numFmtId="49" fontId="16" fillId="7" borderId="14" xfId="0" applyNumberFormat="1" applyFont="1" applyFill="1" applyBorder="1" applyAlignment="1">
      <alignment horizontal="center"/>
    </xf>
    <xf numFmtId="0" fontId="3" fillId="7" borderId="14" xfId="0" applyFont="1" applyFill="1" applyBorder="1"/>
    <xf numFmtId="49" fontId="16" fillId="0" borderId="14" xfId="0" applyNumberFormat="1" applyFont="1" applyBorder="1" applyAlignment="1">
      <alignment horizontal="center"/>
    </xf>
    <xf numFmtId="0" fontId="3" fillId="0" borderId="14" xfId="0" applyFont="1" applyBorder="1"/>
    <xf numFmtId="0" fontId="18" fillId="0" borderId="14" xfId="0" applyFont="1" applyBorder="1" applyAlignment="1">
      <alignment horizontal="left"/>
    </xf>
    <xf numFmtId="1" fontId="12" fillId="0" borderId="16" xfId="0" applyNumberFormat="1" applyFont="1" applyBorder="1" applyAlignment="1">
      <alignment horizontal="center"/>
    </xf>
    <xf numFmtId="1" fontId="3" fillId="0" borderId="16" xfId="0" applyNumberFormat="1" applyFont="1" applyBorder="1" applyAlignment="1">
      <alignment horizontal="center"/>
    </xf>
    <xf numFmtId="49" fontId="18" fillId="0" borderId="0" xfId="0" applyNumberFormat="1" applyFont="1" applyAlignment="1">
      <alignment horizontal="center"/>
    </xf>
    <xf numFmtId="0" fontId="18" fillId="0" borderId="0" xfId="0" applyFont="1" applyAlignment="1">
      <alignment horizontal="left"/>
    </xf>
    <xf numFmtId="1" fontId="3" fillId="0" borderId="0" xfId="0" applyNumberFormat="1" applyFont="1" applyAlignment="1">
      <alignment horizontal="center"/>
    </xf>
    <xf numFmtId="0" fontId="5" fillId="0" borderId="17" xfId="2" applyFont="1" applyBorder="1" applyAlignment="1">
      <alignment horizontal="center" wrapText="1"/>
    </xf>
    <xf numFmtId="44" fontId="5" fillId="0" borderId="17" xfId="1" applyFont="1" applyFill="1" applyBorder="1" applyAlignment="1"/>
    <xf numFmtId="9" fontId="5" fillId="0" borderId="14" xfId="2" applyNumberFormat="1" applyFont="1" applyBorder="1" applyAlignment="1">
      <alignment horizontal="center" wrapText="1"/>
    </xf>
    <xf numFmtId="44" fontId="5" fillId="0" borderId="14" xfId="1" applyFont="1" applyFill="1" applyBorder="1" applyAlignment="1"/>
    <xf numFmtId="0" fontId="5" fillId="0" borderId="14" xfId="2" applyFont="1" applyBorder="1" applyAlignment="1">
      <alignment horizontal="center" wrapText="1"/>
    </xf>
    <xf numFmtId="4" fontId="16" fillId="0" borderId="0" xfId="0" applyNumberFormat="1" applyFont="1"/>
    <xf numFmtId="3" fontId="16" fillId="0" borderId="0" xfId="0" applyNumberFormat="1" applyFont="1" applyAlignment="1">
      <alignment horizontal="center"/>
    </xf>
    <xf numFmtId="1" fontId="16" fillId="0" borderId="0" xfId="0" applyNumberFormat="1" applyFont="1" applyAlignment="1">
      <alignment horizontal="center"/>
    </xf>
    <xf numFmtId="0" fontId="21" fillId="0" borderId="14" xfId="0" applyFont="1" applyBorder="1"/>
    <xf numFmtId="0" fontId="22" fillId="0" borderId="14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3" fillId="0" borderId="14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12" fillId="0" borderId="14" xfId="0" applyFont="1" applyBorder="1" applyAlignment="1">
      <alignment horizontal="center"/>
    </xf>
    <xf numFmtId="0" fontId="24" fillId="0" borderId="0" xfId="0" applyFont="1"/>
    <xf numFmtId="0" fontId="24" fillId="0" borderId="0" xfId="0" applyFont="1" applyAlignment="1">
      <alignment horizontal="center"/>
    </xf>
    <xf numFmtId="0" fontId="16" fillId="0" borderId="0" xfId="2" applyFont="1" applyAlignment="1">
      <alignment horizontal="left"/>
    </xf>
    <xf numFmtId="0" fontId="16" fillId="0" borderId="0" xfId="2" applyFont="1"/>
    <xf numFmtId="0" fontId="18" fillId="0" borderId="18" xfId="0" applyFont="1" applyBorder="1" applyAlignment="1">
      <alignment horizontal="left"/>
    </xf>
    <xf numFmtId="0" fontId="5" fillId="0" borderId="14" xfId="0" applyFont="1" applyBorder="1" applyAlignment="1">
      <alignment horizontal="center"/>
    </xf>
    <xf numFmtId="0" fontId="21" fillId="0" borderId="0" xfId="0" applyFont="1"/>
    <xf numFmtId="0" fontId="22" fillId="0" borderId="0" xfId="0" applyFont="1"/>
    <xf numFmtId="0" fontId="16" fillId="0" borderId="19" xfId="0" applyFont="1" applyBorder="1"/>
    <xf numFmtId="0" fontId="3" fillId="0" borderId="14" xfId="0" applyFont="1" applyBorder="1" applyAlignment="1" applyProtection="1">
      <alignment horizontal="center" wrapText="1" readingOrder="1"/>
      <protection locked="0"/>
    </xf>
    <xf numFmtId="0" fontId="3" fillId="0" borderId="14" xfId="0" applyFont="1" applyBorder="1" applyAlignment="1">
      <alignment wrapText="1"/>
    </xf>
    <xf numFmtId="0" fontId="12" fillId="0" borderId="14" xfId="0" applyFont="1" applyBorder="1" applyAlignment="1" applyProtection="1">
      <alignment horizontal="center" wrapText="1" readingOrder="1"/>
      <protection locked="0"/>
    </xf>
    <xf numFmtId="0" fontId="3" fillId="2" borderId="14" xfId="0" applyFont="1" applyFill="1" applyBorder="1" applyAlignment="1" applyProtection="1">
      <alignment horizontal="center" wrapText="1" readingOrder="1"/>
      <protection locked="0"/>
    </xf>
    <xf numFmtId="0" fontId="5" fillId="2" borderId="14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wrapText="1"/>
    </xf>
    <xf numFmtId="0" fontId="3" fillId="2" borderId="14" xfId="0" applyFont="1" applyFill="1" applyBorder="1" applyAlignment="1">
      <alignment horizontal="center"/>
    </xf>
    <xf numFmtId="0" fontId="12" fillId="2" borderId="14" xfId="0" applyFont="1" applyFill="1" applyBorder="1" applyAlignment="1" applyProtection="1">
      <alignment horizontal="center" wrapText="1" readingOrder="1"/>
      <protection locked="0"/>
    </xf>
    <xf numFmtId="0" fontId="22" fillId="0" borderId="0" xfId="0" applyFont="1" applyAlignment="1">
      <alignment horizontal="center"/>
    </xf>
    <xf numFmtId="0" fontId="22" fillId="0" borderId="0" xfId="0" applyFont="1" applyAlignment="1">
      <alignment wrapText="1"/>
    </xf>
    <xf numFmtId="0" fontId="22" fillId="0" borderId="0" xfId="0" applyFont="1" applyAlignment="1">
      <alignment horizontal="left"/>
    </xf>
    <xf numFmtId="0" fontId="22" fillId="0" borderId="0" xfId="2" applyFont="1" applyAlignment="1">
      <alignment horizontal="center"/>
    </xf>
    <xf numFmtId="0" fontId="22" fillId="0" borderId="0" xfId="2" applyFont="1" applyAlignment="1">
      <alignment horizontal="left"/>
    </xf>
    <xf numFmtId="49" fontId="14" fillId="0" borderId="14" xfId="0" applyNumberFormat="1" applyFont="1" applyBorder="1" applyAlignment="1">
      <alignment vertical="center" wrapText="1"/>
    </xf>
    <xf numFmtId="0" fontId="27" fillId="0" borderId="20" xfId="0" applyFont="1" applyBorder="1" applyAlignment="1">
      <alignment horizontal="left"/>
    </xf>
    <xf numFmtId="0" fontId="28" fillId="0" borderId="4" xfId="0" applyFont="1" applyBorder="1" applyAlignment="1">
      <alignment horizontal="left" vertical="center" wrapText="1"/>
    </xf>
    <xf numFmtId="0" fontId="28" fillId="0" borderId="5" xfId="0" applyFont="1" applyBorder="1" applyAlignment="1">
      <alignment horizontal="left" vertical="center" wrapText="1"/>
    </xf>
    <xf numFmtId="0" fontId="28" fillId="0" borderId="10" xfId="0" applyFont="1" applyBorder="1" applyAlignment="1">
      <alignment horizontal="left" vertical="center" wrapText="1"/>
    </xf>
    <xf numFmtId="0" fontId="28" fillId="0" borderId="12" xfId="0" applyFont="1" applyBorder="1" applyAlignment="1">
      <alignment horizontal="left" vertical="center" wrapText="1"/>
    </xf>
  </cellXfs>
  <cellStyles count="4">
    <cellStyle name="Moneda" xfId="1" builtinId="4"/>
    <cellStyle name="Normal" xfId="0" builtinId="0"/>
    <cellStyle name="Normal 2" xfId="2" xr:uid="{662C4AA2-5E0F-498B-B50C-AF62B69C95C5}"/>
    <cellStyle name="Normal 3" xfId="3" xr:uid="{90876CDE-1DD5-4153-8038-F02BB1D9712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1</xdr:row>
      <xdr:rowOff>77320</xdr:rowOff>
    </xdr:from>
    <xdr:ext cx="1444255" cy="699857"/>
    <xdr:pic>
      <xdr:nvPicPr>
        <xdr:cNvPr id="2" name="Imagen 1">
          <a:extLst>
            <a:ext uri="{FF2B5EF4-FFF2-40B4-BE49-F238E27FC236}">
              <a16:creationId xmlns:a16="http://schemas.microsoft.com/office/drawing/2014/main" id="{AE4523A4-DF1F-4B6F-B35A-BF0FD7AC223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382120"/>
          <a:ext cx="1444255" cy="6998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EA0EF-8E16-428A-B828-AB1A800A0525}">
  <dimension ref="A1:I209"/>
  <sheetViews>
    <sheetView tabSelected="1" view="pageBreakPreview" zoomScale="60" zoomScaleNormal="100" workbookViewId="0">
      <selection activeCell="C9" sqref="C9"/>
    </sheetView>
  </sheetViews>
  <sheetFormatPr baseColWidth="10" defaultColWidth="11.42578125" defaultRowHeight="15" x14ac:dyDescent="0.2"/>
  <cols>
    <col min="1" max="1" width="21.85546875" style="32" customWidth="1"/>
    <col min="2" max="2" width="19.42578125" style="56" bestFit="1" customWidth="1"/>
    <col min="3" max="3" width="68" style="32" customWidth="1"/>
    <col min="4" max="4" width="23.28515625" style="32" customWidth="1"/>
    <col min="5" max="5" width="24.7109375" style="32" customWidth="1"/>
    <col min="6" max="6" width="15.42578125" style="32" customWidth="1"/>
    <col min="7" max="7" width="19.7109375" style="32" customWidth="1"/>
    <col min="8" max="8" width="14" style="32" customWidth="1"/>
    <col min="9" max="16384" width="11.42578125" style="32"/>
  </cols>
  <sheetData>
    <row r="1" spans="1:9" customFormat="1" ht="24" customHeight="1" thickBot="1" x14ac:dyDescent="0.3">
      <c r="A1" s="1"/>
      <c r="B1" s="2"/>
      <c r="C1" s="3"/>
      <c r="D1" s="3"/>
      <c r="E1" s="3"/>
      <c r="F1" s="3"/>
      <c r="G1" s="1"/>
      <c r="H1" s="4"/>
    </row>
    <row r="2" spans="1:9" customFormat="1" ht="24" customHeight="1" thickBot="1" x14ac:dyDescent="0.3">
      <c r="A2" s="5"/>
      <c r="B2" s="6"/>
      <c r="C2" s="7" t="s">
        <v>0</v>
      </c>
      <c r="D2" s="8" t="s">
        <v>1</v>
      </c>
      <c r="E2" s="9"/>
      <c r="F2" s="10"/>
      <c r="G2" s="10"/>
      <c r="H2" s="4"/>
    </row>
    <row r="3" spans="1:9" customFormat="1" ht="24" customHeight="1" thickBot="1" x14ac:dyDescent="0.4">
      <c r="A3" s="11"/>
      <c r="B3" s="12"/>
      <c r="C3" s="13"/>
      <c r="D3" s="14" t="s">
        <v>2</v>
      </c>
      <c r="E3" s="15"/>
      <c r="F3" s="16"/>
      <c r="G3" s="16"/>
      <c r="H3" s="17"/>
    </row>
    <row r="4" spans="1:9" customFormat="1" ht="24" thickBot="1" x14ac:dyDescent="0.4">
      <c r="A4" s="11"/>
      <c r="B4" s="12"/>
      <c r="C4" s="18" t="s">
        <v>3</v>
      </c>
      <c r="D4" s="119" t="s">
        <v>4</v>
      </c>
      <c r="E4" s="120"/>
      <c r="F4" s="19"/>
      <c r="G4" s="19"/>
      <c r="H4" s="17"/>
      <c r="I4" s="20"/>
    </row>
    <row r="5" spans="1:9" s="1" customFormat="1" ht="20.100000000000001" customHeight="1" thickBot="1" x14ac:dyDescent="0.3">
      <c r="A5" s="21"/>
      <c r="B5" s="22"/>
      <c r="C5" s="23"/>
      <c r="D5" s="121" t="s">
        <v>5</v>
      </c>
      <c r="E5" s="122"/>
      <c r="F5" s="24"/>
      <c r="G5" s="24"/>
      <c r="H5" s="19"/>
      <c r="I5" s="20"/>
    </row>
    <row r="6" spans="1:9" s="1" customFormat="1" ht="20.100000000000001" customHeight="1" x14ac:dyDescent="0.25">
      <c r="A6" s="19"/>
      <c r="B6" s="19"/>
      <c r="C6" s="19"/>
      <c r="D6" s="19"/>
      <c r="E6" s="25"/>
      <c r="F6" s="26"/>
      <c r="H6" s="19"/>
      <c r="I6" s="27"/>
    </row>
    <row r="7" spans="1:9" s="1" customFormat="1" ht="20.100000000000001" customHeight="1" x14ac:dyDescent="0.2">
      <c r="A7" s="28" t="s">
        <v>6</v>
      </c>
      <c r="B7" s="28"/>
      <c r="C7" s="45">
        <f ca="1">NOW()</f>
        <v>45244.618962615743</v>
      </c>
      <c r="D7" s="28" t="s">
        <v>7</v>
      </c>
      <c r="E7" s="29">
        <v>20231101665</v>
      </c>
      <c r="F7" s="30"/>
      <c r="G7" s="30"/>
      <c r="I7" s="27"/>
    </row>
    <row r="8" spans="1:9" s="1" customFormat="1" ht="20.100000000000001" customHeight="1" x14ac:dyDescent="0.25">
      <c r="A8" s="26"/>
      <c r="B8" s="26"/>
      <c r="C8" s="26"/>
      <c r="D8" s="26"/>
      <c r="E8" s="31"/>
      <c r="F8" s="26"/>
      <c r="G8" s="32"/>
      <c r="I8" s="27"/>
    </row>
    <row r="9" spans="1:9" s="1" customFormat="1" ht="20.100000000000001" customHeight="1" x14ac:dyDescent="0.2">
      <c r="A9" s="28" t="s">
        <v>8</v>
      </c>
      <c r="B9" s="28"/>
      <c r="C9" s="33" t="s">
        <v>295</v>
      </c>
      <c r="D9" s="34" t="s">
        <v>9</v>
      </c>
      <c r="E9" s="117" t="s">
        <v>293</v>
      </c>
      <c r="F9" s="35"/>
      <c r="G9" s="35"/>
      <c r="I9" s="27"/>
    </row>
    <row r="10" spans="1:9" s="1" customFormat="1" ht="20.100000000000001" customHeight="1" x14ac:dyDescent="0.25">
      <c r="A10" s="26"/>
      <c r="B10" s="26"/>
      <c r="C10" s="26"/>
      <c r="D10" s="26"/>
      <c r="E10" s="31"/>
      <c r="F10" s="26"/>
      <c r="G10" s="32"/>
      <c r="I10" s="27"/>
    </row>
    <row r="11" spans="1:9" s="1" customFormat="1" ht="25.15" customHeight="1" x14ac:dyDescent="0.2">
      <c r="A11" s="36" t="s">
        <v>10</v>
      </c>
      <c r="B11" s="37"/>
      <c r="C11" s="33" t="s">
        <v>295</v>
      </c>
      <c r="D11" s="34" t="s">
        <v>11</v>
      </c>
      <c r="E11" s="39" t="s">
        <v>298</v>
      </c>
      <c r="F11" s="40"/>
      <c r="G11" s="40"/>
      <c r="I11" s="27"/>
    </row>
    <row r="12" spans="1:9" s="1" customFormat="1" ht="20.100000000000001" customHeight="1" thickBot="1" x14ac:dyDescent="0.3">
      <c r="A12" s="26"/>
      <c r="B12" s="26"/>
      <c r="C12" s="26"/>
      <c r="D12" s="26"/>
      <c r="E12" s="31"/>
      <c r="F12" s="26"/>
      <c r="G12" s="32"/>
      <c r="I12" s="41"/>
    </row>
    <row r="13" spans="1:9" s="1" customFormat="1" ht="20.100000000000001" customHeight="1" thickBot="1" x14ac:dyDescent="0.3">
      <c r="A13" s="28" t="s">
        <v>12</v>
      </c>
      <c r="B13" s="28"/>
      <c r="C13" s="118" t="s">
        <v>294</v>
      </c>
      <c r="D13" s="34" t="s">
        <v>13</v>
      </c>
      <c r="E13" s="38" t="s">
        <v>14</v>
      </c>
      <c r="F13" s="42"/>
      <c r="G13" s="42"/>
      <c r="I13" s="41"/>
    </row>
    <row r="14" spans="1:9" s="1" customFormat="1" ht="20.100000000000001" customHeight="1" x14ac:dyDescent="0.25">
      <c r="A14" s="26"/>
      <c r="B14" s="26"/>
      <c r="C14" s="26"/>
      <c r="D14" s="26"/>
      <c r="E14" s="31"/>
      <c r="F14" s="26"/>
      <c r="G14" s="43"/>
      <c r="H14" s="43"/>
      <c r="I14" s="44"/>
    </row>
    <row r="15" spans="1:9" s="1" customFormat="1" ht="20.100000000000001" customHeight="1" x14ac:dyDescent="0.2">
      <c r="A15" s="28" t="s">
        <v>15</v>
      </c>
      <c r="B15" s="28"/>
      <c r="C15" s="45">
        <v>45245</v>
      </c>
      <c r="D15" s="34" t="s">
        <v>16</v>
      </c>
      <c r="E15" s="46" t="s">
        <v>297</v>
      </c>
      <c r="F15" s="47"/>
      <c r="G15" s="48"/>
      <c r="H15" s="48"/>
      <c r="I15" s="44"/>
    </row>
    <row r="16" spans="1:9" s="1" customFormat="1" ht="20.100000000000001" customHeight="1" x14ac:dyDescent="0.25">
      <c r="A16" s="26"/>
      <c r="B16" s="26"/>
      <c r="C16" s="26"/>
      <c r="D16" s="26"/>
      <c r="E16" s="26"/>
      <c r="F16" s="26"/>
      <c r="G16" s="43"/>
      <c r="H16" s="43"/>
      <c r="I16" s="44"/>
    </row>
    <row r="17" spans="1:9" s="1" customFormat="1" ht="20.100000000000001" customHeight="1" x14ac:dyDescent="0.2">
      <c r="A17" s="28" t="s">
        <v>17</v>
      </c>
      <c r="B17" s="28"/>
      <c r="C17" s="38" t="s">
        <v>296</v>
      </c>
      <c r="D17" s="48"/>
      <c r="E17" s="47"/>
      <c r="F17" s="42"/>
      <c r="G17" s="42"/>
      <c r="H17" s="48"/>
      <c r="I17" s="44"/>
    </row>
    <row r="18" spans="1:9" s="1" customFormat="1" ht="20.100000000000001" customHeight="1" x14ac:dyDescent="0.25">
      <c r="A18" s="26"/>
      <c r="B18" s="26"/>
      <c r="C18" s="26"/>
      <c r="D18" s="26"/>
      <c r="E18" s="26"/>
      <c r="F18" s="26"/>
      <c r="G18" s="43"/>
      <c r="H18" s="43"/>
      <c r="I18" s="49"/>
    </row>
    <row r="19" spans="1:9" s="1" customFormat="1" ht="20.100000000000001" customHeight="1" x14ac:dyDescent="0.2">
      <c r="A19" s="28" t="s">
        <v>18</v>
      </c>
      <c r="B19" s="28"/>
      <c r="C19" s="38"/>
      <c r="D19" s="34" t="s">
        <v>19</v>
      </c>
      <c r="E19" s="46"/>
      <c r="F19" s="50"/>
      <c r="G19" s="47"/>
      <c r="H19" s="51"/>
      <c r="I19" s="49"/>
    </row>
    <row r="20" spans="1:9" s="1" customFormat="1" ht="20.100000000000001" customHeight="1" x14ac:dyDescent="0.25">
      <c r="A20" s="26"/>
      <c r="B20" s="26"/>
      <c r="C20" s="26"/>
      <c r="D20" s="26"/>
      <c r="E20" s="26"/>
      <c r="F20" s="50"/>
      <c r="G20" s="47"/>
      <c r="H20" s="51"/>
      <c r="I20" s="49"/>
    </row>
    <row r="21" spans="1:9" s="1" customFormat="1" ht="20.100000000000001" customHeight="1" x14ac:dyDescent="0.2">
      <c r="A21" s="28" t="s">
        <v>20</v>
      </c>
      <c r="B21" s="28"/>
      <c r="C21" s="52"/>
      <c r="D21" s="53"/>
      <c r="E21" s="50"/>
      <c r="F21" s="54"/>
      <c r="G21" s="55"/>
      <c r="H21" s="51"/>
      <c r="I21" s="49"/>
    </row>
    <row r="22" spans="1:9" s="1" customFormat="1" ht="20.100000000000001" customHeight="1" x14ac:dyDescent="0.2">
      <c r="A22" s="56"/>
      <c r="B22" s="56"/>
      <c r="C22" s="32"/>
      <c r="D22" s="32"/>
      <c r="E22" s="32"/>
      <c r="F22" s="32"/>
      <c r="G22" s="32"/>
      <c r="H22" s="32"/>
      <c r="I22" s="49"/>
    </row>
    <row r="23" spans="1:9" s="1" customFormat="1" ht="20.100000000000001" customHeight="1" x14ac:dyDescent="0.2">
      <c r="A23" s="57"/>
      <c r="B23" s="58"/>
      <c r="C23" s="57"/>
      <c r="D23" s="57"/>
      <c r="E23" s="57"/>
      <c r="F23" s="57"/>
      <c r="G23" s="57"/>
      <c r="H23" s="59"/>
      <c r="I23" s="49"/>
    </row>
    <row r="24" spans="1:9" s="1" customFormat="1" ht="30" customHeight="1" x14ac:dyDescent="0.2">
      <c r="A24" s="60" t="s">
        <v>21</v>
      </c>
      <c r="B24" s="60" t="s">
        <v>22</v>
      </c>
      <c r="C24" s="60" t="s">
        <v>23</v>
      </c>
      <c r="D24" s="60" t="s">
        <v>24</v>
      </c>
      <c r="E24" s="60" t="s">
        <v>25</v>
      </c>
      <c r="F24" s="61" t="s">
        <v>26</v>
      </c>
      <c r="G24" s="61" t="s">
        <v>27</v>
      </c>
      <c r="I24" s="49"/>
    </row>
    <row r="25" spans="1:9" x14ac:dyDescent="0.2">
      <c r="A25" s="71" t="s">
        <v>247</v>
      </c>
      <c r="B25" s="71" t="s">
        <v>248</v>
      </c>
      <c r="C25" s="72" t="s">
        <v>249</v>
      </c>
      <c r="D25" s="104">
        <v>0</v>
      </c>
      <c r="E25" s="105"/>
      <c r="F25" s="67">
        <v>600</v>
      </c>
      <c r="G25" s="67">
        <f t="shared" ref="G25:G30" si="0">+D25*F25</f>
        <v>0</v>
      </c>
    </row>
    <row r="26" spans="1:9" x14ac:dyDescent="0.2">
      <c r="A26" s="71" t="s">
        <v>250</v>
      </c>
      <c r="B26" s="71" t="s">
        <v>251</v>
      </c>
      <c r="C26" s="72" t="s">
        <v>252</v>
      </c>
      <c r="D26" s="104">
        <v>0</v>
      </c>
      <c r="E26" s="105"/>
      <c r="F26" s="67">
        <v>600</v>
      </c>
      <c r="G26" s="67">
        <f t="shared" si="0"/>
        <v>0</v>
      </c>
    </row>
    <row r="27" spans="1:9" x14ac:dyDescent="0.2">
      <c r="A27" s="71" t="s">
        <v>253</v>
      </c>
      <c r="B27" s="71" t="s">
        <v>254</v>
      </c>
      <c r="C27" s="72" t="s">
        <v>255</v>
      </c>
      <c r="D27" s="104">
        <v>1</v>
      </c>
      <c r="E27" s="105"/>
      <c r="F27" s="67">
        <v>600</v>
      </c>
      <c r="G27" s="67">
        <f t="shared" si="0"/>
        <v>600</v>
      </c>
    </row>
    <row r="28" spans="1:9" x14ac:dyDescent="0.2">
      <c r="A28" s="71" t="s">
        <v>256</v>
      </c>
      <c r="B28" s="71" t="s">
        <v>257</v>
      </c>
      <c r="C28" s="72" t="s">
        <v>258</v>
      </c>
      <c r="D28" s="104">
        <v>1</v>
      </c>
      <c r="E28" s="105"/>
      <c r="F28" s="67">
        <v>600</v>
      </c>
      <c r="G28" s="67">
        <f t="shared" si="0"/>
        <v>600</v>
      </c>
    </row>
    <row r="29" spans="1:9" x14ac:dyDescent="0.2">
      <c r="A29" s="71" t="s">
        <v>259</v>
      </c>
      <c r="B29" s="71" t="s">
        <v>260</v>
      </c>
      <c r="C29" s="72" t="s">
        <v>261</v>
      </c>
      <c r="D29" s="104">
        <v>1</v>
      </c>
      <c r="E29" s="105"/>
      <c r="F29" s="67">
        <v>600</v>
      </c>
      <c r="G29" s="67">
        <f t="shared" si="0"/>
        <v>600</v>
      </c>
    </row>
    <row r="30" spans="1:9" x14ac:dyDescent="0.2">
      <c r="A30" s="93" t="s">
        <v>262</v>
      </c>
      <c r="B30" s="93" t="s">
        <v>263</v>
      </c>
      <c r="C30" s="3" t="s">
        <v>264</v>
      </c>
      <c r="D30" s="104">
        <v>1</v>
      </c>
      <c r="E30" s="105"/>
      <c r="F30" s="67">
        <v>600</v>
      </c>
      <c r="G30" s="67">
        <f t="shared" si="0"/>
        <v>600</v>
      </c>
    </row>
    <row r="31" spans="1:9" ht="15.75" x14ac:dyDescent="0.25">
      <c r="A31" s="71"/>
      <c r="B31" s="71"/>
      <c r="C31" s="72"/>
      <c r="D31" s="106">
        <f>SUM(D25:D30)</f>
        <v>4</v>
      </c>
      <c r="E31" s="105"/>
      <c r="F31" s="67"/>
      <c r="G31" s="67"/>
    </row>
    <row r="32" spans="1:9" ht="15.75" x14ac:dyDescent="0.2">
      <c r="A32" s="71" t="s">
        <v>265</v>
      </c>
      <c r="B32" s="71" t="s">
        <v>266</v>
      </c>
      <c r="C32" s="72" t="s">
        <v>267</v>
      </c>
      <c r="D32" s="107">
        <v>1</v>
      </c>
      <c r="E32" s="108"/>
      <c r="F32" s="67">
        <v>840</v>
      </c>
      <c r="G32" s="67">
        <f t="shared" ref="G32:G38" si="1">+D32*F32</f>
        <v>840</v>
      </c>
    </row>
    <row r="33" spans="1:7" ht="15.75" x14ac:dyDescent="0.2">
      <c r="A33" s="71" t="s">
        <v>268</v>
      </c>
      <c r="B33" s="71" t="s">
        <v>269</v>
      </c>
      <c r="C33" s="72" t="s">
        <v>270</v>
      </c>
      <c r="D33" s="107">
        <v>1</v>
      </c>
      <c r="E33" s="108"/>
      <c r="F33" s="67">
        <v>840</v>
      </c>
      <c r="G33" s="67">
        <f t="shared" si="1"/>
        <v>840</v>
      </c>
    </row>
    <row r="34" spans="1:7" x14ac:dyDescent="0.2">
      <c r="A34" s="71" t="s">
        <v>271</v>
      </c>
      <c r="B34" s="71" t="s">
        <v>272</v>
      </c>
      <c r="C34" s="72" t="s">
        <v>273</v>
      </c>
      <c r="D34" s="107">
        <v>1</v>
      </c>
      <c r="E34" s="109"/>
      <c r="F34" s="67">
        <v>840</v>
      </c>
      <c r="G34" s="67">
        <f t="shared" si="1"/>
        <v>840</v>
      </c>
    </row>
    <row r="35" spans="1:7" x14ac:dyDescent="0.2">
      <c r="A35" s="71" t="s">
        <v>274</v>
      </c>
      <c r="B35" s="71" t="s">
        <v>275</v>
      </c>
      <c r="C35" s="72" t="s">
        <v>276</v>
      </c>
      <c r="D35" s="107">
        <v>1</v>
      </c>
      <c r="E35" s="109"/>
      <c r="F35" s="67">
        <v>840</v>
      </c>
      <c r="G35" s="67">
        <f t="shared" si="1"/>
        <v>840</v>
      </c>
    </row>
    <row r="36" spans="1:7" x14ac:dyDescent="0.2">
      <c r="A36" s="71" t="s">
        <v>277</v>
      </c>
      <c r="B36" s="71" t="s">
        <v>278</v>
      </c>
      <c r="C36" s="72" t="s">
        <v>279</v>
      </c>
      <c r="D36" s="107">
        <v>1</v>
      </c>
      <c r="E36" s="109"/>
      <c r="F36" s="67">
        <v>840</v>
      </c>
      <c r="G36" s="67">
        <f t="shared" si="1"/>
        <v>840</v>
      </c>
    </row>
    <row r="37" spans="1:7" x14ac:dyDescent="0.2">
      <c r="A37" s="71" t="s">
        <v>280</v>
      </c>
      <c r="B37" s="71" t="s">
        <v>281</v>
      </c>
      <c r="C37" s="72" t="s">
        <v>282</v>
      </c>
      <c r="D37" s="107">
        <v>1</v>
      </c>
      <c r="E37" s="109"/>
      <c r="F37" s="67">
        <v>840</v>
      </c>
      <c r="G37" s="67">
        <f t="shared" si="1"/>
        <v>840</v>
      </c>
    </row>
    <row r="38" spans="1:7" x14ac:dyDescent="0.2">
      <c r="A38" s="110" t="s">
        <v>283</v>
      </c>
      <c r="B38" s="110">
        <v>17124069</v>
      </c>
      <c r="C38" s="72" t="s">
        <v>284</v>
      </c>
      <c r="D38" s="107">
        <v>1</v>
      </c>
      <c r="E38" s="109"/>
      <c r="F38" s="67">
        <v>840</v>
      </c>
      <c r="G38" s="67">
        <f t="shared" si="1"/>
        <v>840</v>
      </c>
    </row>
    <row r="39" spans="1:7" ht="15.75" x14ac:dyDescent="0.25">
      <c r="A39" s="71"/>
      <c r="B39" s="71"/>
      <c r="C39" s="72"/>
      <c r="D39" s="111">
        <f>SUM(D32:D38)</f>
        <v>7</v>
      </c>
      <c r="E39" s="109"/>
      <c r="F39" s="67"/>
      <c r="G39" s="67"/>
    </row>
    <row r="40" spans="1:7" x14ac:dyDescent="0.2">
      <c r="A40" s="62" t="s">
        <v>28</v>
      </c>
      <c r="B40" s="63">
        <v>200112210</v>
      </c>
      <c r="C40" s="64" t="s">
        <v>29</v>
      </c>
      <c r="D40" s="65">
        <v>4</v>
      </c>
      <c r="E40" s="66"/>
      <c r="F40" s="67">
        <v>48</v>
      </c>
      <c r="G40" s="67">
        <f>+D40*F40</f>
        <v>192</v>
      </c>
    </row>
    <row r="41" spans="1:7" x14ac:dyDescent="0.2">
      <c r="A41" s="62" t="s">
        <v>30</v>
      </c>
      <c r="B41" s="63">
        <v>200112210</v>
      </c>
      <c r="C41" s="64" t="s">
        <v>31</v>
      </c>
      <c r="D41" s="65">
        <v>1</v>
      </c>
      <c r="E41" s="66"/>
      <c r="F41" s="67">
        <v>48</v>
      </c>
      <c r="G41" s="67">
        <f t="shared" ref="G41:G68" si="2">+D41*F41</f>
        <v>48</v>
      </c>
    </row>
    <row r="42" spans="1:7" x14ac:dyDescent="0.2">
      <c r="A42" s="62" t="s">
        <v>30</v>
      </c>
      <c r="B42" s="63">
        <v>220647543</v>
      </c>
      <c r="C42" s="64" t="s">
        <v>31</v>
      </c>
      <c r="D42" s="65">
        <v>3</v>
      </c>
      <c r="E42" s="66"/>
      <c r="F42" s="67">
        <v>48</v>
      </c>
      <c r="G42" s="67">
        <f t="shared" si="2"/>
        <v>144</v>
      </c>
    </row>
    <row r="43" spans="1:7" x14ac:dyDescent="0.2">
      <c r="A43" s="62" t="s">
        <v>32</v>
      </c>
      <c r="B43" s="63">
        <v>2300020057</v>
      </c>
      <c r="C43" s="64" t="s">
        <v>33</v>
      </c>
      <c r="D43" s="65">
        <v>2</v>
      </c>
      <c r="E43" s="66"/>
      <c r="F43" s="67">
        <v>48</v>
      </c>
      <c r="G43" s="67">
        <f t="shared" si="2"/>
        <v>96</v>
      </c>
    </row>
    <row r="44" spans="1:7" x14ac:dyDescent="0.2">
      <c r="A44" s="62" t="s">
        <v>32</v>
      </c>
      <c r="B44" s="63">
        <v>2300021659</v>
      </c>
      <c r="C44" s="64" t="s">
        <v>33</v>
      </c>
      <c r="D44" s="65">
        <v>2</v>
      </c>
      <c r="E44" s="66"/>
      <c r="F44" s="67">
        <v>48</v>
      </c>
      <c r="G44" s="67">
        <f t="shared" si="2"/>
        <v>96</v>
      </c>
    </row>
    <row r="45" spans="1:7" x14ac:dyDescent="0.2">
      <c r="A45" s="62" t="s">
        <v>34</v>
      </c>
      <c r="B45" s="63">
        <v>200112212</v>
      </c>
      <c r="C45" s="64" t="s">
        <v>35</v>
      </c>
      <c r="D45" s="65">
        <v>4</v>
      </c>
      <c r="E45" s="66"/>
      <c r="F45" s="67">
        <v>48</v>
      </c>
      <c r="G45" s="67">
        <f t="shared" si="2"/>
        <v>192</v>
      </c>
    </row>
    <row r="46" spans="1:7" x14ac:dyDescent="0.2">
      <c r="A46" s="62" t="s">
        <v>36</v>
      </c>
      <c r="B46" s="63">
        <v>200112212</v>
      </c>
      <c r="C46" s="64" t="s">
        <v>37</v>
      </c>
      <c r="D46" s="65">
        <v>4</v>
      </c>
      <c r="E46" s="66"/>
      <c r="F46" s="67">
        <v>48</v>
      </c>
      <c r="G46" s="67">
        <f t="shared" si="2"/>
        <v>192</v>
      </c>
    </row>
    <row r="47" spans="1:7" x14ac:dyDescent="0.2">
      <c r="A47" s="62" t="s">
        <v>38</v>
      </c>
      <c r="B47" s="63">
        <v>200112213</v>
      </c>
      <c r="C47" s="64" t="s">
        <v>39</v>
      </c>
      <c r="D47" s="65">
        <v>4</v>
      </c>
      <c r="E47" s="66"/>
      <c r="F47" s="67">
        <v>48</v>
      </c>
      <c r="G47" s="67">
        <f t="shared" si="2"/>
        <v>192</v>
      </c>
    </row>
    <row r="48" spans="1:7" x14ac:dyDescent="0.2">
      <c r="A48" s="62" t="s">
        <v>40</v>
      </c>
      <c r="B48" s="63">
        <v>200112214</v>
      </c>
      <c r="C48" s="64" t="s">
        <v>41</v>
      </c>
      <c r="D48" s="65">
        <v>4</v>
      </c>
      <c r="E48" s="66"/>
      <c r="F48" s="67">
        <v>48</v>
      </c>
      <c r="G48" s="67">
        <f t="shared" si="2"/>
        <v>192</v>
      </c>
    </row>
    <row r="49" spans="1:7" x14ac:dyDescent="0.2">
      <c r="A49" s="62" t="s">
        <v>42</v>
      </c>
      <c r="B49" s="63">
        <v>191211231</v>
      </c>
      <c r="C49" s="64" t="s">
        <v>43</v>
      </c>
      <c r="D49" s="65">
        <v>1</v>
      </c>
      <c r="E49" s="66"/>
      <c r="F49" s="67">
        <v>48</v>
      </c>
      <c r="G49" s="67">
        <f t="shared" si="2"/>
        <v>48</v>
      </c>
    </row>
    <row r="50" spans="1:7" x14ac:dyDescent="0.2">
      <c r="A50" s="62" t="s">
        <v>42</v>
      </c>
      <c r="B50" s="63">
        <v>2300038499</v>
      </c>
      <c r="C50" s="64" t="s">
        <v>43</v>
      </c>
      <c r="D50" s="65">
        <v>3</v>
      </c>
      <c r="E50" s="66"/>
      <c r="F50" s="67">
        <v>48</v>
      </c>
      <c r="G50" s="67">
        <f t="shared" si="2"/>
        <v>144</v>
      </c>
    </row>
    <row r="51" spans="1:7" x14ac:dyDescent="0.2">
      <c r="A51" s="62" t="s">
        <v>44</v>
      </c>
      <c r="B51" s="63">
        <v>200112216</v>
      </c>
      <c r="C51" s="64" t="s">
        <v>45</v>
      </c>
      <c r="D51" s="65">
        <v>4</v>
      </c>
      <c r="E51" s="66"/>
      <c r="F51" s="67">
        <v>48</v>
      </c>
      <c r="G51" s="67">
        <f t="shared" si="2"/>
        <v>192</v>
      </c>
    </row>
    <row r="52" spans="1:7" x14ac:dyDescent="0.2">
      <c r="A52" s="62" t="s">
        <v>46</v>
      </c>
      <c r="B52" s="63">
        <v>200112216</v>
      </c>
      <c r="C52" s="64" t="s">
        <v>47</v>
      </c>
      <c r="D52" s="65">
        <v>3</v>
      </c>
      <c r="E52" s="66"/>
      <c r="F52" s="67">
        <v>48</v>
      </c>
      <c r="G52" s="67">
        <f t="shared" si="2"/>
        <v>144</v>
      </c>
    </row>
    <row r="53" spans="1:7" x14ac:dyDescent="0.2">
      <c r="A53" s="62" t="s">
        <v>46</v>
      </c>
      <c r="B53" s="63">
        <v>220243166</v>
      </c>
      <c r="C53" s="64" t="s">
        <v>47</v>
      </c>
      <c r="D53" s="65">
        <v>1</v>
      </c>
      <c r="E53" s="66"/>
      <c r="F53" s="67">
        <v>48</v>
      </c>
      <c r="G53" s="67">
        <f t="shared" si="2"/>
        <v>48</v>
      </c>
    </row>
    <row r="54" spans="1:7" x14ac:dyDescent="0.2">
      <c r="A54" s="62" t="s">
        <v>48</v>
      </c>
      <c r="B54" s="63">
        <v>200112217</v>
      </c>
      <c r="C54" s="64" t="s">
        <v>49</v>
      </c>
      <c r="D54" s="65">
        <v>4</v>
      </c>
      <c r="E54" s="66"/>
      <c r="F54" s="67">
        <v>48</v>
      </c>
      <c r="G54" s="67">
        <f t="shared" si="2"/>
        <v>192</v>
      </c>
    </row>
    <row r="55" spans="1:7" x14ac:dyDescent="0.2">
      <c r="A55" s="62" t="s">
        <v>50</v>
      </c>
      <c r="B55" s="63">
        <v>200112217</v>
      </c>
      <c r="C55" s="64" t="s">
        <v>51</v>
      </c>
      <c r="D55" s="65">
        <v>4</v>
      </c>
      <c r="E55" s="66"/>
      <c r="F55" s="67">
        <v>48</v>
      </c>
      <c r="G55" s="67">
        <f t="shared" si="2"/>
        <v>192</v>
      </c>
    </row>
    <row r="56" spans="1:7" x14ac:dyDescent="0.2">
      <c r="A56" s="62" t="s">
        <v>52</v>
      </c>
      <c r="B56" s="63">
        <v>200112217</v>
      </c>
      <c r="C56" s="64" t="s">
        <v>53</v>
      </c>
      <c r="D56" s="65">
        <v>3</v>
      </c>
      <c r="E56" s="66"/>
      <c r="F56" s="67">
        <v>48</v>
      </c>
      <c r="G56" s="67">
        <f t="shared" si="2"/>
        <v>144</v>
      </c>
    </row>
    <row r="57" spans="1:7" x14ac:dyDescent="0.2">
      <c r="A57" s="62" t="s">
        <v>52</v>
      </c>
      <c r="B57" s="63">
        <v>2300059818</v>
      </c>
      <c r="C57" s="64" t="s">
        <v>53</v>
      </c>
      <c r="D57" s="65">
        <v>1</v>
      </c>
      <c r="E57" s="66"/>
      <c r="F57" s="67">
        <v>48</v>
      </c>
      <c r="G57" s="67">
        <f t="shared" si="2"/>
        <v>48</v>
      </c>
    </row>
    <row r="58" spans="1:7" x14ac:dyDescent="0.2">
      <c r="A58" s="62" t="s">
        <v>54</v>
      </c>
      <c r="B58" s="63">
        <v>200112217</v>
      </c>
      <c r="C58" s="64" t="s">
        <v>55</v>
      </c>
      <c r="D58" s="65">
        <v>4</v>
      </c>
      <c r="E58" s="66"/>
      <c r="F58" s="67">
        <v>48</v>
      </c>
      <c r="G58" s="67">
        <f t="shared" si="2"/>
        <v>192</v>
      </c>
    </row>
    <row r="59" spans="1:7" x14ac:dyDescent="0.2">
      <c r="A59" s="62" t="s">
        <v>56</v>
      </c>
      <c r="B59" s="63">
        <v>200112217</v>
      </c>
      <c r="C59" s="64" t="s">
        <v>57</v>
      </c>
      <c r="D59" s="65">
        <v>4</v>
      </c>
      <c r="E59" s="66"/>
      <c r="F59" s="67">
        <v>48</v>
      </c>
      <c r="G59" s="67">
        <f t="shared" si="2"/>
        <v>192</v>
      </c>
    </row>
    <row r="60" spans="1:7" x14ac:dyDescent="0.2">
      <c r="A60" s="62" t="s">
        <v>58</v>
      </c>
      <c r="B60" s="63">
        <v>220647532</v>
      </c>
      <c r="C60" s="64" t="s">
        <v>59</v>
      </c>
      <c r="D60" s="65">
        <v>2</v>
      </c>
      <c r="E60" s="66"/>
      <c r="F60" s="67">
        <v>48</v>
      </c>
      <c r="G60" s="67">
        <f t="shared" si="2"/>
        <v>96</v>
      </c>
    </row>
    <row r="61" spans="1:7" x14ac:dyDescent="0.2">
      <c r="A61" s="62" t="s">
        <v>60</v>
      </c>
      <c r="B61" s="63">
        <v>200112216</v>
      </c>
      <c r="C61" s="64" t="s">
        <v>61</v>
      </c>
      <c r="D61" s="65">
        <v>2</v>
      </c>
      <c r="E61" s="66"/>
      <c r="F61" s="67">
        <v>48</v>
      </c>
      <c r="G61" s="67">
        <f t="shared" si="2"/>
        <v>96</v>
      </c>
    </row>
    <row r="62" spans="1:7" x14ac:dyDescent="0.2">
      <c r="A62" s="62" t="s">
        <v>62</v>
      </c>
      <c r="B62" s="63">
        <v>200112216</v>
      </c>
      <c r="C62" s="64" t="s">
        <v>63</v>
      </c>
      <c r="D62" s="65">
        <v>2</v>
      </c>
      <c r="E62" s="66"/>
      <c r="F62" s="67">
        <v>48</v>
      </c>
      <c r="G62" s="67">
        <f t="shared" si="2"/>
        <v>96</v>
      </c>
    </row>
    <row r="63" spans="1:7" x14ac:dyDescent="0.2">
      <c r="A63" s="62" t="s">
        <v>64</v>
      </c>
      <c r="B63" s="63" t="s">
        <v>65</v>
      </c>
      <c r="C63" s="64" t="s">
        <v>66</v>
      </c>
      <c r="D63" s="65">
        <v>2</v>
      </c>
      <c r="E63" s="66"/>
      <c r="F63" s="67">
        <v>48</v>
      </c>
      <c r="G63" s="67">
        <f t="shared" si="2"/>
        <v>96</v>
      </c>
    </row>
    <row r="64" spans="1:7" x14ac:dyDescent="0.2">
      <c r="A64" s="62" t="s">
        <v>67</v>
      </c>
      <c r="B64" s="63">
        <v>220242605</v>
      </c>
      <c r="C64" s="64" t="s">
        <v>68</v>
      </c>
      <c r="D64" s="65">
        <v>4</v>
      </c>
      <c r="E64" s="66"/>
      <c r="F64" s="67">
        <v>48</v>
      </c>
      <c r="G64" s="67">
        <f t="shared" si="2"/>
        <v>192</v>
      </c>
    </row>
    <row r="65" spans="1:7" x14ac:dyDescent="0.2">
      <c r="A65" s="62" t="s">
        <v>69</v>
      </c>
      <c r="B65" s="63" t="s">
        <v>70</v>
      </c>
      <c r="C65" s="64" t="s">
        <v>71</v>
      </c>
      <c r="D65" s="65">
        <v>4</v>
      </c>
      <c r="E65" s="66"/>
      <c r="F65" s="67">
        <v>48</v>
      </c>
      <c r="G65" s="67">
        <f t="shared" si="2"/>
        <v>192</v>
      </c>
    </row>
    <row r="66" spans="1:7" x14ac:dyDescent="0.2">
      <c r="A66" s="62" t="s">
        <v>72</v>
      </c>
      <c r="B66" s="63" t="s">
        <v>73</v>
      </c>
      <c r="C66" s="64" t="s">
        <v>74</v>
      </c>
      <c r="D66" s="65">
        <v>4</v>
      </c>
      <c r="E66" s="66"/>
      <c r="F66" s="67">
        <v>48</v>
      </c>
      <c r="G66" s="67">
        <f t="shared" si="2"/>
        <v>192</v>
      </c>
    </row>
    <row r="67" spans="1:7" x14ac:dyDescent="0.2">
      <c r="A67" s="62" t="s">
        <v>75</v>
      </c>
      <c r="B67" s="63" t="s">
        <v>76</v>
      </c>
      <c r="C67" s="64" t="s">
        <v>77</v>
      </c>
      <c r="D67" s="65">
        <v>4</v>
      </c>
      <c r="E67" s="66"/>
      <c r="F67" s="67">
        <v>48</v>
      </c>
      <c r="G67" s="67">
        <f t="shared" si="2"/>
        <v>192</v>
      </c>
    </row>
    <row r="68" spans="1:7" x14ac:dyDescent="0.2">
      <c r="A68" s="62" t="s">
        <v>78</v>
      </c>
      <c r="B68" s="63" t="s">
        <v>79</v>
      </c>
      <c r="C68" s="64" t="s">
        <v>80</v>
      </c>
      <c r="D68" s="65">
        <v>4</v>
      </c>
      <c r="E68" s="66"/>
      <c r="F68" s="67">
        <v>48</v>
      </c>
      <c r="G68" s="67">
        <f t="shared" si="2"/>
        <v>192</v>
      </c>
    </row>
    <row r="69" spans="1:7" ht="15.75" x14ac:dyDescent="0.25">
      <c r="A69" s="62"/>
      <c r="B69" s="63"/>
      <c r="C69" s="64"/>
      <c r="D69" s="68">
        <f>SUM(D25:D68)</f>
        <v>110</v>
      </c>
      <c r="E69" s="66"/>
      <c r="F69" s="67"/>
      <c r="G69" s="67"/>
    </row>
    <row r="70" spans="1:7" x14ac:dyDescent="0.2">
      <c r="A70" s="69" t="s">
        <v>81</v>
      </c>
      <c r="B70" s="69">
        <v>2100004807</v>
      </c>
      <c r="C70" s="70" t="s">
        <v>82</v>
      </c>
      <c r="D70" s="65">
        <v>6</v>
      </c>
      <c r="E70" s="66"/>
      <c r="F70" s="67">
        <v>60</v>
      </c>
      <c r="G70" s="67">
        <f t="shared" ref="G70:G106" si="3">+D70*F70</f>
        <v>360</v>
      </c>
    </row>
    <row r="71" spans="1:7" x14ac:dyDescent="0.2">
      <c r="A71" s="71" t="s">
        <v>83</v>
      </c>
      <c r="B71" s="71">
        <v>2100010641</v>
      </c>
      <c r="C71" s="72" t="s">
        <v>84</v>
      </c>
      <c r="D71" s="65">
        <v>6</v>
      </c>
      <c r="E71" s="66"/>
      <c r="F71" s="67">
        <v>60</v>
      </c>
      <c r="G71" s="67">
        <f t="shared" si="3"/>
        <v>360</v>
      </c>
    </row>
    <row r="72" spans="1:7" x14ac:dyDescent="0.2">
      <c r="A72" s="69" t="s">
        <v>85</v>
      </c>
      <c r="B72" s="69">
        <v>2100017399</v>
      </c>
      <c r="C72" s="70" t="s">
        <v>86</v>
      </c>
      <c r="D72" s="65">
        <v>6</v>
      </c>
      <c r="E72" s="66"/>
      <c r="F72" s="67">
        <v>60</v>
      </c>
      <c r="G72" s="67">
        <f t="shared" si="3"/>
        <v>360</v>
      </c>
    </row>
    <row r="73" spans="1:7" x14ac:dyDescent="0.2">
      <c r="A73" s="71" t="s">
        <v>87</v>
      </c>
      <c r="B73" s="71" t="s">
        <v>88</v>
      </c>
      <c r="C73" s="72" t="s">
        <v>89</v>
      </c>
      <c r="D73" s="65">
        <v>6</v>
      </c>
      <c r="E73" s="66"/>
      <c r="F73" s="67">
        <v>60</v>
      </c>
      <c r="G73" s="67">
        <f t="shared" si="3"/>
        <v>360</v>
      </c>
    </row>
    <row r="74" spans="1:7" x14ac:dyDescent="0.2">
      <c r="A74" s="69" t="s">
        <v>90</v>
      </c>
      <c r="B74" s="69">
        <v>2100017484</v>
      </c>
      <c r="C74" s="70" t="s">
        <v>91</v>
      </c>
      <c r="D74" s="65">
        <v>5</v>
      </c>
      <c r="E74" s="66"/>
      <c r="F74" s="67">
        <v>60</v>
      </c>
      <c r="G74" s="67">
        <f t="shared" si="3"/>
        <v>300</v>
      </c>
    </row>
    <row r="75" spans="1:7" x14ac:dyDescent="0.2">
      <c r="A75" s="71" t="s">
        <v>92</v>
      </c>
      <c r="B75" s="71" t="s">
        <v>93</v>
      </c>
      <c r="C75" s="72" t="s">
        <v>94</v>
      </c>
      <c r="D75" s="65">
        <v>6</v>
      </c>
      <c r="E75" s="66"/>
      <c r="F75" s="67">
        <v>60</v>
      </c>
      <c r="G75" s="67">
        <f t="shared" si="3"/>
        <v>360</v>
      </c>
    </row>
    <row r="76" spans="1:7" x14ac:dyDescent="0.2">
      <c r="A76" s="69" t="s">
        <v>95</v>
      </c>
      <c r="B76" s="69" t="s">
        <v>93</v>
      </c>
      <c r="C76" s="70" t="s">
        <v>96</v>
      </c>
      <c r="D76" s="65">
        <v>6</v>
      </c>
      <c r="E76" s="66"/>
      <c r="F76" s="67">
        <v>60</v>
      </c>
      <c r="G76" s="67">
        <f t="shared" si="3"/>
        <v>360</v>
      </c>
    </row>
    <row r="77" spans="1:7" x14ac:dyDescent="0.2">
      <c r="A77" s="71" t="s">
        <v>97</v>
      </c>
      <c r="B77" s="71" t="s">
        <v>98</v>
      </c>
      <c r="C77" s="72" t="s">
        <v>99</v>
      </c>
      <c r="D77" s="65">
        <v>6</v>
      </c>
      <c r="E77" s="66"/>
      <c r="F77" s="67">
        <v>60</v>
      </c>
      <c r="G77" s="67">
        <f t="shared" si="3"/>
        <v>360</v>
      </c>
    </row>
    <row r="78" spans="1:7" x14ac:dyDescent="0.2">
      <c r="A78" s="69" t="s">
        <v>100</v>
      </c>
      <c r="B78" s="69" t="s">
        <v>101</v>
      </c>
      <c r="C78" s="70" t="s">
        <v>102</v>
      </c>
      <c r="D78" s="65">
        <v>6</v>
      </c>
      <c r="E78" s="66"/>
      <c r="F78" s="67">
        <v>60</v>
      </c>
      <c r="G78" s="67">
        <f t="shared" si="3"/>
        <v>360</v>
      </c>
    </row>
    <row r="79" spans="1:7" x14ac:dyDescent="0.2">
      <c r="A79" s="71" t="s">
        <v>103</v>
      </c>
      <c r="B79" s="71" t="s">
        <v>104</v>
      </c>
      <c r="C79" s="72" t="s">
        <v>105</v>
      </c>
      <c r="D79" s="65">
        <v>6</v>
      </c>
      <c r="E79" s="66"/>
      <c r="F79" s="67">
        <v>60</v>
      </c>
      <c r="G79" s="67">
        <f t="shared" si="3"/>
        <v>360</v>
      </c>
    </row>
    <row r="80" spans="1:7" x14ac:dyDescent="0.2">
      <c r="A80" s="69" t="s">
        <v>106</v>
      </c>
      <c r="B80" s="69" t="s">
        <v>107</v>
      </c>
      <c r="C80" s="70" t="s">
        <v>108</v>
      </c>
      <c r="D80" s="65">
        <v>6</v>
      </c>
      <c r="E80" s="66"/>
      <c r="F80" s="67">
        <v>60</v>
      </c>
      <c r="G80" s="67">
        <f t="shared" si="3"/>
        <v>360</v>
      </c>
    </row>
    <row r="81" spans="1:7" x14ac:dyDescent="0.2">
      <c r="A81" s="71" t="s">
        <v>109</v>
      </c>
      <c r="B81" s="71" t="s">
        <v>110</v>
      </c>
      <c r="C81" s="72" t="s">
        <v>111</v>
      </c>
      <c r="D81" s="65">
        <v>6</v>
      </c>
      <c r="E81" s="66"/>
      <c r="F81" s="67">
        <v>60</v>
      </c>
      <c r="G81" s="67">
        <f t="shared" si="3"/>
        <v>360</v>
      </c>
    </row>
    <row r="82" spans="1:7" x14ac:dyDescent="0.2">
      <c r="A82" s="69" t="s">
        <v>112</v>
      </c>
      <c r="B82" s="69" t="s">
        <v>113</v>
      </c>
      <c r="C82" s="70" t="s">
        <v>114</v>
      </c>
      <c r="D82" s="65">
        <v>5</v>
      </c>
      <c r="E82" s="66"/>
      <c r="F82" s="67">
        <v>60</v>
      </c>
      <c r="G82" s="67">
        <f t="shared" si="3"/>
        <v>300</v>
      </c>
    </row>
    <row r="83" spans="1:7" x14ac:dyDescent="0.2">
      <c r="A83" s="69" t="s">
        <v>112</v>
      </c>
      <c r="B83" s="69" t="s">
        <v>115</v>
      </c>
      <c r="C83" s="70" t="s">
        <v>114</v>
      </c>
      <c r="D83" s="65">
        <v>1</v>
      </c>
      <c r="E83" s="66"/>
      <c r="F83" s="67">
        <v>60</v>
      </c>
      <c r="G83" s="67">
        <f t="shared" si="3"/>
        <v>60</v>
      </c>
    </row>
    <row r="84" spans="1:7" x14ac:dyDescent="0.2">
      <c r="A84" s="71" t="s">
        <v>116</v>
      </c>
      <c r="B84" s="71" t="s">
        <v>117</v>
      </c>
      <c r="C84" s="72" t="s">
        <v>118</v>
      </c>
      <c r="D84" s="65">
        <v>6</v>
      </c>
      <c r="E84" s="66"/>
      <c r="F84" s="67">
        <v>60</v>
      </c>
      <c r="G84" s="67">
        <f t="shared" si="3"/>
        <v>360</v>
      </c>
    </row>
    <row r="85" spans="1:7" x14ac:dyDescent="0.2">
      <c r="A85" s="69" t="s">
        <v>119</v>
      </c>
      <c r="B85" s="69" t="s">
        <v>120</v>
      </c>
      <c r="C85" s="70" t="s">
        <v>121</v>
      </c>
      <c r="D85" s="65">
        <v>2</v>
      </c>
      <c r="E85" s="66"/>
      <c r="F85" s="67">
        <v>60</v>
      </c>
      <c r="G85" s="67">
        <f t="shared" si="3"/>
        <v>120</v>
      </c>
    </row>
    <row r="86" spans="1:7" x14ac:dyDescent="0.2">
      <c r="A86" s="69" t="s">
        <v>119</v>
      </c>
      <c r="B86" s="69" t="s">
        <v>122</v>
      </c>
      <c r="C86" s="70" t="s">
        <v>121</v>
      </c>
      <c r="D86" s="65">
        <v>4</v>
      </c>
      <c r="E86" s="66"/>
      <c r="F86" s="67">
        <v>60</v>
      </c>
      <c r="G86" s="67">
        <f t="shared" si="3"/>
        <v>240</v>
      </c>
    </row>
    <row r="87" spans="1:7" x14ac:dyDescent="0.2">
      <c r="A87" s="71" t="s">
        <v>123</v>
      </c>
      <c r="B87" s="71" t="s">
        <v>124</v>
      </c>
      <c r="C87" s="72" t="s">
        <v>125</v>
      </c>
      <c r="D87" s="65">
        <v>2</v>
      </c>
      <c r="E87" s="66"/>
      <c r="F87" s="67">
        <v>60</v>
      </c>
      <c r="G87" s="67">
        <f t="shared" si="3"/>
        <v>120</v>
      </c>
    </row>
    <row r="88" spans="1:7" x14ac:dyDescent="0.2">
      <c r="A88" s="71" t="s">
        <v>126</v>
      </c>
      <c r="B88" s="71" t="s">
        <v>127</v>
      </c>
      <c r="C88" s="72" t="s">
        <v>128</v>
      </c>
      <c r="D88" s="65">
        <v>2</v>
      </c>
      <c r="E88" s="66"/>
      <c r="F88" s="67">
        <v>60</v>
      </c>
      <c r="G88" s="67">
        <f t="shared" si="3"/>
        <v>120</v>
      </c>
    </row>
    <row r="89" spans="1:7" x14ac:dyDescent="0.2">
      <c r="A89" s="69" t="s">
        <v>129</v>
      </c>
      <c r="B89" s="69" t="s">
        <v>130</v>
      </c>
      <c r="C89" s="70" t="s">
        <v>131</v>
      </c>
      <c r="D89" s="65">
        <v>6</v>
      </c>
      <c r="E89" s="66"/>
      <c r="F89" s="67">
        <v>60</v>
      </c>
      <c r="G89" s="67">
        <f t="shared" si="3"/>
        <v>360</v>
      </c>
    </row>
    <row r="90" spans="1:7" x14ac:dyDescent="0.2">
      <c r="A90" s="71" t="s">
        <v>132</v>
      </c>
      <c r="B90" s="71" t="s">
        <v>133</v>
      </c>
      <c r="C90" s="72" t="s">
        <v>134</v>
      </c>
      <c r="D90" s="65">
        <v>2</v>
      </c>
      <c r="E90" s="66"/>
      <c r="F90" s="67">
        <v>60</v>
      </c>
      <c r="G90" s="67">
        <f t="shared" si="3"/>
        <v>120</v>
      </c>
    </row>
    <row r="91" spans="1:7" x14ac:dyDescent="0.2">
      <c r="A91" s="69" t="s">
        <v>135</v>
      </c>
      <c r="B91" s="69" t="s">
        <v>136</v>
      </c>
      <c r="C91" s="70" t="s">
        <v>137</v>
      </c>
      <c r="D91" s="65">
        <v>2</v>
      </c>
      <c r="E91" s="66"/>
      <c r="F91" s="67">
        <v>60</v>
      </c>
      <c r="G91" s="67">
        <f t="shared" si="3"/>
        <v>120</v>
      </c>
    </row>
    <row r="92" spans="1:7" x14ac:dyDescent="0.2">
      <c r="A92" s="71" t="s">
        <v>138</v>
      </c>
      <c r="B92" s="71" t="s">
        <v>139</v>
      </c>
      <c r="C92" s="72" t="s">
        <v>140</v>
      </c>
      <c r="D92" s="65">
        <v>6</v>
      </c>
      <c r="E92" s="66"/>
      <c r="F92" s="67">
        <v>60</v>
      </c>
      <c r="G92" s="67">
        <f t="shared" si="3"/>
        <v>360</v>
      </c>
    </row>
    <row r="93" spans="1:7" x14ac:dyDescent="0.2">
      <c r="A93" s="69" t="s">
        <v>141</v>
      </c>
      <c r="B93" s="69" t="s">
        <v>142</v>
      </c>
      <c r="C93" s="70" t="s">
        <v>143</v>
      </c>
      <c r="D93" s="65">
        <v>6</v>
      </c>
      <c r="E93" s="66"/>
      <c r="F93" s="67">
        <v>60</v>
      </c>
      <c r="G93" s="67">
        <f t="shared" si="3"/>
        <v>360</v>
      </c>
    </row>
    <row r="94" spans="1:7" x14ac:dyDescent="0.2">
      <c r="A94" s="69" t="s">
        <v>144</v>
      </c>
      <c r="B94" s="69">
        <v>2100007516</v>
      </c>
      <c r="C94" s="70" t="s">
        <v>145</v>
      </c>
      <c r="D94" s="65">
        <v>6</v>
      </c>
      <c r="E94" s="66"/>
      <c r="F94" s="67">
        <v>60</v>
      </c>
      <c r="G94" s="67">
        <f t="shared" si="3"/>
        <v>360</v>
      </c>
    </row>
    <row r="95" spans="1:7" x14ac:dyDescent="0.2">
      <c r="A95" s="71" t="s">
        <v>146</v>
      </c>
      <c r="B95" s="71">
        <v>2100023365</v>
      </c>
      <c r="C95" s="72" t="s">
        <v>147</v>
      </c>
      <c r="D95" s="65">
        <v>4</v>
      </c>
      <c r="E95" s="66"/>
      <c r="F95" s="67">
        <v>60</v>
      </c>
      <c r="G95" s="67">
        <f t="shared" si="3"/>
        <v>240</v>
      </c>
    </row>
    <row r="96" spans="1:7" x14ac:dyDescent="0.2">
      <c r="A96" s="73" t="s">
        <v>148</v>
      </c>
      <c r="B96" s="73">
        <v>2100007744</v>
      </c>
      <c r="C96" s="74" t="s">
        <v>149</v>
      </c>
      <c r="D96" s="65">
        <v>4</v>
      </c>
      <c r="E96" s="66"/>
      <c r="F96" s="67">
        <v>60</v>
      </c>
      <c r="G96" s="67">
        <f t="shared" si="3"/>
        <v>240</v>
      </c>
    </row>
    <row r="97" spans="1:7" ht="15.75" x14ac:dyDescent="0.25">
      <c r="A97" s="73"/>
      <c r="B97" s="73"/>
      <c r="C97" s="74"/>
      <c r="D97" s="68">
        <f>SUM(D70:D96)</f>
        <v>129</v>
      </c>
      <c r="E97" s="66"/>
      <c r="F97" s="67"/>
      <c r="G97" s="67"/>
    </row>
    <row r="98" spans="1:7" x14ac:dyDescent="0.2">
      <c r="A98" s="62" t="s">
        <v>150</v>
      </c>
      <c r="B98" s="63" t="s">
        <v>151</v>
      </c>
      <c r="C98" s="75" t="s">
        <v>152</v>
      </c>
      <c r="D98" s="65">
        <v>2</v>
      </c>
      <c r="E98" s="66"/>
      <c r="F98" s="67">
        <v>48</v>
      </c>
      <c r="G98" s="67">
        <f t="shared" si="3"/>
        <v>96</v>
      </c>
    </row>
    <row r="99" spans="1:7" x14ac:dyDescent="0.2">
      <c r="A99" s="62" t="s">
        <v>153</v>
      </c>
      <c r="B99" s="63" t="s">
        <v>154</v>
      </c>
      <c r="C99" s="75" t="s">
        <v>155</v>
      </c>
      <c r="D99" s="65">
        <v>2</v>
      </c>
      <c r="E99" s="66"/>
      <c r="F99" s="67">
        <v>48</v>
      </c>
      <c r="G99" s="67">
        <f t="shared" si="3"/>
        <v>96</v>
      </c>
    </row>
    <row r="100" spans="1:7" x14ac:dyDescent="0.2">
      <c r="A100" s="62" t="s">
        <v>156</v>
      </c>
      <c r="B100" s="63" t="s">
        <v>157</v>
      </c>
      <c r="C100" s="75" t="s">
        <v>158</v>
      </c>
      <c r="D100" s="65">
        <v>2</v>
      </c>
      <c r="E100" s="66"/>
      <c r="F100" s="67">
        <v>48</v>
      </c>
      <c r="G100" s="67">
        <f t="shared" si="3"/>
        <v>96</v>
      </c>
    </row>
    <row r="101" spans="1:7" x14ac:dyDescent="0.2">
      <c r="A101" s="62" t="s">
        <v>159</v>
      </c>
      <c r="B101" s="63" t="s">
        <v>160</v>
      </c>
      <c r="C101" s="75" t="s">
        <v>161</v>
      </c>
      <c r="D101" s="65">
        <v>2</v>
      </c>
      <c r="E101" s="66"/>
      <c r="F101" s="67">
        <v>48</v>
      </c>
      <c r="G101" s="67">
        <f t="shared" si="3"/>
        <v>96</v>
      </c>
    </row>
    <row r="102" spans="1:7" x14ac:dyDescent="0.2">
      <c r="A102" s="62" t="s">
        <v>162</v>
      </c>
      <c r="B102" s="63" t="s">
        <v>163</v>
      </c>
      <c r="C102" s="75" t="s">
        <v>164</v>
      </c>
      <c r="D102" s="65">
        <v>2</v>
      </c>
      <c r="E102" s="66"/>
      <c r="F102" s="67">
        <v>48</v>
      </c>
      <c r="G102" s="67">
        <f t="shared" si="3"/>
        <v>96</v>
      </c>
    </row>
    <row r="103" spans="1:7" x14ac:dyDescent="0.2">
      <c r="A103" s="62" t="s">
        <v>165</v>
      </c>
      <c r="B103" s="63" t="s">
        <v>166</v>
      </c>
      <c r="C103" s="75" t="s">
        <v>167</v>
      </c>
      <c r="D103" s="65">
        <v>2</v>
      </c>
      <c r="E103" s="66"/>
      <c r="F103" s="67">
        <v>48</v>
      </c>
      <c r="G103" s="67">
        <f t="shared" si="3"/>
        <v>96</v>
      </c>
    </row>
    <row r="104" spans="1:7" x14ac:dyDescent="0.2">
      <c r="A104" s="62" t="s">
        <v>168</v>
      </c>
      <c r="B104" s="63" t="s">
        <v>169</v>
      </c>
      <c r="C104" s="75" t="s">
        <v>170</v>
      </c>
      <c r="D104" s="65">
        <v>2</v>
      </c>
      <c r="E104" s="66"/>
      <c r="F104" s="67">
        <v>48</v>
      </c>
      <c r="G104" s="67">
        <f t="shared" si="3"/>
        <v>96</v>
      </c>
    </row>
    <row r="105" spans="1:7" x14ac:dyDescent="0.2">
      <c r="A105" s="62" t="s">
        <v>171</v>
      </c>
      <c r="B105" s="63" t="s">
        <v>172</v>
      </c>
      <c r="C105" s="75" t="s">
        <v>173</v>
      </c>
      <c r="D105" s="65">
        <v>2</v>
      </c>
      <c r="E105" s="66"/>
      <c r="F105" s="67">
        <v>48</v>
      </c>
      <c r="G105" s="67">
        <f t="shared" si="3"/>
        <v>96</v>
      </c>
    </row>
    <row r="106" spans="1:7" x14ac:dyDescent="0.2">
      <c r="A106" s="62" t="s">
        <v>174</v>
      </c>
      <c r="B106" s="63" t="s">
        <v>175</v>
      </c>
      <c r="C106" s="75" t="s">
        <v>176</v>
      </c>
      <c r="D106" s="65">
        <v>2</v>
      </c>
      <c r="E106" s="66"/>
      <c r="F106" s="67">
        <v>48</v>
      </c>
      <c r="G106" s="67">
        <f t="shared" si="3"/>
        <v>96</v>
      </c>
    </row>
    <row r="107" spans="1:7" ht="15.75" x14ac:dyDescent="0.25">
      <c r="A107" s="62"/>
      <c r="B107" s="63"/>
      <c r="C107" s="75"/>
      <c r="D107" s="76">
        <f>SUM(D98:D106)</f>
        <v>18</v>
      </c>
      <c r="E107" s="66"/>
      <c r="F107" s="67"/>
      <c r="G107" s="67"/>
    </row>
    <row r="108" spans="1:7" x14ac:dyDescent="0.2">
      <c r="A108" s="62" t="s">
        <v>177</v>
      </c>
      <c r="B108" s="63">
        <v>210228152</v>
      </c>
      <c r="C108" s="75" t="s">
        <v>178</v>
      </c>
      <c r="D108" s="77">
        <v>6</v>
      </c>
      <c r="E108" s="66"/>
      <c r="F108" s="67">
        <v>48</v>
      </c>
      <c r="G108" s="67">
        <f t="shared" ref="G108:G110" si="4">+D108*F108</f>
        <v>288</v>
      </c>
    </row>
    <row r="109" spans="1:7" x14ac:dyDescent="0.2">
      <c r="A109" s="62" t="s">
        <v>289</v>
      </c>
      <c r="B109" s="63" t="s">
        <v>290</v>
      </c>
      <c r="C109" s="75" t="s">
        <v>285</v>
      </c>
      <c r="D109" s="65">
        <v>1</v>
      </c>
      <c r="E109" s="66"/>
      <c r="F109" s="67">
        <v>720</v>
      </c>
      <c r="G109" s="67">
        <f t="shared" si="4"/>
        <v>720</v>
      </c>
    </row>
    <row r="110" spans="1:7" x14ac:dyDescent="0.2">
      <c r="A110" s="62" t="s">
        <v>291</v>
      </c>
      <c r="B110" s="63" t="s">
        <v>292</v>
      </c>
      <c r="C110" s="75" t="s">
        <v>286</v>
      </c>
      <c r="D110" s="65">
        <v>1</v>
      </c>
      <c r="E110" s="66"/>
      <c r="F110" s="67">
        <v>1020</v>
      </c>
      <c r="G110" s="67">
        <f t="shared" si="4"/>
        <v>1020</v>
      </c>
    </row>
    <row r="111" spans="1:7" ht="15.75" x14ac:dyDescent="0.25">
      <c r="A111" s="78"/>
      <c r="C111" s="79"/>
      <c r="D111" s="80"/>
      <c r="F111" s="81" t="s">
        <v>179</v>
      </c>
      <c r="G111" s="82">
        <f>SUM(G25:G110)</f>
        <v>23136</v>
      </c>
    </row>
    <row r="112" spans="1:7" ht="15.75" x14ac:dyDescent="0.25">
      <c r="A112" s="78"/>
      <c r="C112" s="79"/>
      <c r="D112" s="80"/>
      <c r="F112" s="83" t="s">
        <v>180</v>
      </c>
      <c r="G112" s="84">
        <f>G111*0.12</f>
        <v>2776.3199999999997</v>
      </c>
    </row>
    <row r="113" spans="1:7" ht="15.75" x14ac:dyDescent="0.25">
      <c r="A113" s="78"/>
      <c r="C113" s="79"/>
      <c r="D113" s="80"/>
      <c r="F113" s="85" t="s">
        <v>181</v>
      </c>
      <c r="G113" s="84">
        <f>+G111+G112</f>
        <v>25912.32</v>
      </c>
    </row>
    <row r="114" spans="1:7" x14ac:dyDescent="0.2">
      <c r="A114" s="78"/>
      <c r="C114" s="79"/>
      <c r="D114" s="80"/>
      <c r="F114" s="86"/>
      <c r="G114" s="86"/>
    </row>
    <row r="115" spans="1:7" x14ac:dyDescent="0.2">
      <c r="A115" s="78"/>
      <c r="C115" s="79"/>
      <c r="D115" s="80"/>
      <c r="F115" s="86"/>
      <c r="G115" s="86"/>
    </row>
    <row r="116" spans="1:7" x14ac:dyDescent="0.2">
      <c r="A116" s="78"/>
      <c r="C116" s="79"/>
      <c r="D116" s="80"/>
      <c r="F116" s="86"/>
      <c r="G116" s="86"/>
    </row>
    <row r="117" spans="1:7" x14ac:dyDescent="0.2">
      <c r="A117" s="78"/>
      <c r="C117" s="79"/>
      <c r="D117" s="80"/>
      <c r="F117" s="86"/>
      <c r="G117" s="86"/>
    </row>
    <row r="118" spans="1:7" x14ac:dyDescent="0.2">
      <c r="A118" s="87"/>
      <c r="D118" s="88"/>
      <c r="F118" s="86"/>
      <c r="G118" s="86"/>
    </row>
    <row r="119" spans="1:7" ht="18" x14ac:dyDescent="0.25">
      <c r="A119" s="87"/>
      <c r="B119" s="89"/>
      <c r="C119" s="90" t="s">
        <v>182</v>
      </c>
      <c r="D119" s="88"/>
      <c r="F119" s="86"/>
      <c r="G119" s="86"/>
    </row>
    <row r="120" spans="1:7" ht="18" x14ac:dyDescent="0.25">
      <c r="A120" s="87"/>
      <c r="B120" s="90" t="s">
        <v>24</v>
      </c>
      <c r="C120" s="90" t="s">
        <v>183</v>
      </c>
      <c r="F120" s="86"/>
      <c r="G120" s="86"/>
    </row>
    <row r="121" spans="1:7" ht="21" x14ac:dyDescent="0.35">
      <c r="A121" s="87"/>
      <c r="B121" s="91"/>
      <c r="C121" s="92" t="s">
        <v>184</v>
      </c>
      <c r="D121" s="88"/>
      <c r="F121" s="88"/>
      <c r="G121" s="86"/>
    </row>
    <row r="122" spans="1:7" x14ac:dyDescent="0.2">
      <c r="A122" s="87"/>
      <c r="B122" s="93">
        <v>1</v>
      </c>
      <c r="C122" s="75" t="s">
        <v>185</v>
      </c>
      <c r="D122" s="88"/>
      <c r="F122" s="86"/>
      <c r="G122" s="86"/>
    </row>
    <row r="123" spans="1:7" x14ac:dyDescent="0.2">
      <c r="A123" s="87"/>
      <c r="B123" s="93">
        <v>2</v>
      </c>
      <c r="C123" s="75" t="s">
        <v>186</v>
      </c>
      <c r="D123" s="88"/>
      <c r="F123" s="86"/>
      <c r="G123" s="86"/>
    </row>
    <row r="124" spans="1:7" x14ac:dyDescent="0.2">
      <c r="A124" s="87"/>
      <c r="B124" s="93">
        <v>3</v>
      </c>
      <c r="C124" s="75" t="s">
        <v>187</v>
      </c>
      <c r="D124" s="88"/>
      <c r="F124" s="86"/>
      <c r="G124" s="86"/>
    </row>
    <row r="125" spans="1:7" x14ac:dyDescent="0.2">
      <c r="A125" s="87"/>
      <c r="B125" s="93">
        <v>1</v>
      </c>
      <c r="C125" s="75" t="s">
        <v>188</v>
      </c>
      <c r="D125" s="88"/>
      <c r="F125" s="86"/>
      <c r="G125" s="86"/>
    </row>
    <row r="126" spans="1:7" x14ac:dyDescent="0.2">
      <c r="A126" s="87"/>
      <c r="B126" s="93">
        <v>1</v>
      </c>
      <c r="C126" s="75" t="s">
        <v>189</v>
      </c>
      <c r="D126" s="88"/>
      <c r="F126" s="86"/>
      <c r="G126" s="86"/>
    </row>
    <row r="127" spans="1:7" x14ac:dyDescent="0.2">
      <c r="A127" s="87"/>
      <c r="B127" s="93">
        <v>2</v>
      </c>
      <c r="C127" s="75" t="s">
        <v>190</v>
      </c>
      <c r="D127" s="88"/>
      <c r="F127" s="86"/>
      <c r="G127" s="86"/>
    </row>
    <row r="128" spans="1:7" x14ac:dyDescent="0.2">
      <c r="A128" s="87"/>
      <c r="B128" s="93">
        <v>2</v>
      </c>
      <c r="C128" s="75" t="s">
        <v>191</v>
      </c>
      <c r="D128" s="88"/>
      <c r="F128" s="86"/>
      <c r="G128" s="86"/>
    </row>
    <row r="129" spans="1:8" x14ac:dyDescent="0.2">
      <c r="A129" s="87"/>
      <c r="B129" s="93">
        <v>1</v>
      </c>
      <c r="C129" s="75" t="s">
        <v>192</v>
      </c>
      <c r="D129" s="88"/>
      <c r="F129" s="86"/>
      <c r="G129" s="86"/>
    </row>
    <row r="130" spans="1:8" x14ac:dyDescent="0.2">
      <c r="A130" s="87"/>
      <c r="B130" s="93">
        <v>1</v>
      </c>
      <c r="C130" s="75" t="s">
        <v>193</v>
      </c>
      <c r="D130" s="88"/>
      <c r="F130" s="86"/>
      <c r="G130" s="86"/>
    </row>
    <row r="131" spans="1:8" x14ac:dyDescent="0.2">
      <c r="A131" s="87"/>
      <c r="B131" s="93">
        <v>1</v>
      </c>
      <c r="C131" s="75" t="s">
        <v>194</v>
      </c>
      <c r="D131" s="88"/>
      <c r="F131" s="86"/>
      <c r="G131" s="86"/>
    </row>
    <row r="132" spans="1:8" x14ac:dyDescent="0.2">
      <c r="A132" s="87"/>
      <c r="B132" s="93">
        <v>2</v>
      </c>
      <c r="C132" s="75" t="s">
        <v>195</v>
      </c>
      <c r="D132" s="88"/>
      <c r="F132" s="86"/>
      <c r="G132" s="86"/>
    </row>
    <row r="133" spans="1:8" x14ac:dyDescent="0.2">
      <c r="A133" s="87"/>
      <c r="B133" s="93">
        <v>2</v>
      </c>
      <c r="C133" s="75" t="s">
        <v>196</v>
      </c>
      <c r="D133" s="88"/>
      <c r="F133" s="86"/>
      <c r="G133" s="86"/>
    </row>
    <row r="134" spans="1:8" x14ac:dyDescent="0.2">
      <c r="A134" s="87"/>
      <c r="B134" s="93">
        <v>1</v>
      </c>
      <c r="C134" s="75" t="s">
        <v>197</v>
      </c>
      <c r="D134" s="88"/>
      <c r="F134" s="86"/>
      <c r="G134" s="86"/>
    </row>
    <row r="135" spans="1:8" x14ac:dyDescent="0.2">
      <c r="A135" s="87"/>
      <c r="B135" s="93">
        <v>1</v>
      </c>
      <c r="C135" s="75" t="s">
        <v>198</v>
      </c>
      <c r="D135" s="88"/>
      <c r="F135" s="86"/>
      <c r="G135" s="86"/>
    </row>
    <row r="136" spans="1:8" x14ac:dyDescent="0.2">
      <c r="A136" s="87"/>
      <c r="B136" s="93">
        <v>2</v>
      </c>
      <c r="C136" s="75" t="s">
        <v>199</v>
      </c>
      <c r="D136" s="88"/>
      <c r="F136" s="86"/>
      <c r="G136" s="86"/>
    </row>
    <row r="137" spans="1:8" x14ac:dyDescent="0.2">
      <c r="A137" s="87"/>
      <c r="B137" s="93"/>
      <c r="C137" s="75" t="s">
        <v>200</v>
      </c>
      <c r="D137" s="88"/>
      <c r="F137" s="86"/>
      <c r="G137" s="86"/>
    </row>
    <row r="138" spans="1:8" ht="15.75" x14ac:dyDescent="0.25">
      <c r="A138" s="87"/>
      <c r="B138" s="94">
        <f>SUM(B122:B137)</f>
        <v>23</v>
      </c>
      <c r="C138" s="75"/>
      <c r="D138" s="88"/>
      <c r="F138" s="86"/>
      <c r="G138" s="86"/>
    </row>
    <row r="139" spans="1:8" ht="15.75" x14ac:dyDescent="0.25">
      <c r="B139" s="94"/>
      <c r="C139" s="94" t="s">
        <v>201</v>
      </c>
      <c r="E139" s="88"/>
    </row>
    <row r="140" spans="1:8" x14ac:dyDescent="0.2">
      <c r="B140" s="93">
        <v>2</v>
      </c>
      <c r="C140" s="75" t="s">
        <v>202</v>
      </c>
    </row>
    <row r="141" spans="1:8" x14ac:dyDescent="0.2">
      <c r="B141" s="93">
        <v>2</v>
      </c>
      <c r="C141" s="75" t="s">
        <v>203</v>
      </c>
    </row>
    <row r="142" spans="1:8" x14ac:dyDescent="0.2">
      <c r="B142" s="93">
        <v>1</v>
      </c>
      <c r="C142" s="75" t="s">
        <v>204</v>
      </c>
    </row>
    <row r="143" spans="1:8" s="95" customFormat="1" ht="15.75" x14ac:dyDescent="0.25">
      <c r="B143" s="93">
        <v>3</v>
      </c>
      <c r="C143" s="75" t="s">
        <v>205</v>
      </c>
    </row>
    <row r="144" spans="1:8" s="95" customFormat="1" ht="15.75" x14ac:dyDescent="0.25">
      <c r="B144" s="93">
        <v>1</v>
      </c>
      <c r="C144" s="75" t="s">
        <v>206</v>
      </c>
      <c r="H144" s="96"/>
    </row>
    <row r="145" spans="1:8" s="95" customFormat="1" ht="15.75" x14ac:dyDescent="0.25">
      <c r="B145" s="93">
        <v>1</v>
      </c>
      <c r="C145" s="75" t="s">
        <v>207</v>
      </c>
      <c r="H145" s="96"/>
    </row>
    <row r="146" spans="1:8" s="95" customFormat="1" ht="15.75" x14ac:dyDescent="0.25">
      <c r="B146" s="93">
        <v>1</v>
      </c>
      <c r="C146" s="75" t="s">
        <v>208</v>
      </c>
      <c r="H146" s="96"/>
    </row>
    <row r="147" spans="1:8" s="95" customFormat="1" ht="15.75" x14ac:dyDescent="0.25">
      <c r="B147" s="93">
        <v>1</v>
      </c>
      <c r="C147" s="75" t="s">
        <v>192</v>
      </c>
      <c r="H147" s="96"/>
    </row>
    <row r="148" spans="1:8" s="95" customFormat="1" ht="15.75" x14ac:dyDescent="0.25">
      <c r="B148" s="93">
        <v>1</v>
      </c>
      <c r="C148" s="75" t="s">
        <v>209</v>
      </c>
      <c r="H148" s="96"/>
    </row>
    <row r="149" spans="1:8" customFormat="1" ht="15.75" x14ac:dyDescent="0.25">
      <c r="B149" s="93">
        <v>2</v>
      </c>
      <c r="C149" s="75" t="s">
        <v>210</v>
      </c>
    </row>
    <row r="150" spans="1:8" customFormat="1" ht="15.75" x14ac:dyDescent="0.25">
      <c r="B150" s="93">
        <v>2</v>
      </c>
      <c r="C150" s="75" t="s">
        <v>211</v>
      </c>
    </row>
    <row r="151" spans="1:8" s="95" customFormat="1" ht="15.75" x14ac:dyDescent="0.25">
      <c r="B151" s="93">
        <v>3</v>
      </c>
      <c r="C151" s="75" t="s">
        <v>212</v>
      </c>
      <c r="H151" s="96"/>
    </row>
    <row r="152" spans="1:8" s="95" customFormat="1" ht="15.75" x14ac:dyDescent="0.25">
      <c r="B152" s="93">
        <v>1</v>
      </c>
      <c r="C152" s="75" t="s">
        <v>213</v>
      </c>
      <c r="H152" s="96"/>
    </row>
    <row r="153" spans="1:8" s="98" customFormat="1" ht="20.100000000000001" customHeight="1" x14ac:dyDescent="0.2">
      <c r="A153" s="97"/>
      <c r="B153" s="93">
        <v>2</v>
      </c>
      <c r="C153" s="75" t="s">
        <v>214</v>
      </c>
    </row>
    <row r="154" spans="1:8" s="98" customFormat="1" ht="20.100000000000001" customHeight="1" x14ac:dyDescent="0.25">
      <c r="A154" s="95"/>
      <c r="B154" s="93">
        <v>1</v>
      </c>
      <c r="C154" s="75" t="s">
        <v>215</v>
      </c>
    </row>
    <row r="155" spans="1:8" x14ac:dyDescent="0.2">
      <c r="B155" s="93">
        <v>1</v>
      </c>
      <c r="C155" s="75" t="s">
        <v>216</v>
      </c>
    </row>
    <row r="156" spans="1:8" x14ac:dyDescent="0.2">
      <c r="B156" s="93">
        <v>1</v>
      </c>
      <c r="C156" s="75" t="s">
        <v>217</v>
      </c>
    </row>
    <row r="157" spans="1:8" ht="15.75" x14ac:dyDescent="0.25">
      <c r="B157" s="94">
        <f>SUM(B140:B156)</f>
        <v>26</v>
      </c>
      <c r="C157" s="75"/>
    </row>
    <row r="158" spans="1:8" ht="15.75" x14ac:dyDescent="0.25">
      <c r="B158" s="94"/>
      <c r="C158" s="94" t="s">
        <v>218</v>
      </c>
    </row>
    <row r="159" spans="1:8" x14ac:dyDescent="0.2">
      <c r="B159" s="93">
        <v>2</v>
      </c>
      <c r="C159" s="75" t="s">
        <v>219</v>
      </c>
    </row>
    <row r="160" spans="1:8" x14ac:dyDescent="0.2">
      <c r="B160" s="93">
        <v>1</v>
      </c>
      <c r="C160" s="75" t="s">
        <v>220</v>
      </c>
    </row>
    <row r="161" spans="2:3" x14ac:dyDescent="0.2">
      <c r="B161" s="93">
        <v>1</v>
      </c>
      <c r="C161" s="75" t="s">
        <v>221</v>
      </c>
    </row>
    <row r="162" spans="2:3" x14ac:dyDescent="0.2">
      <c r="B162" s="93">
        <v>1</v>
      </c>
      <c r="C162" s="75" t="s">
        <v>222</v>
      </c>
    </row>
    <row r="163" spans="2:3" x14ac:dyDescent="0.2">
      <c r="B163" s="93">
        <v>2</v>
      </c>
      <c r="C163" s="99" t="s">
        <v>223</v>
      </c>
    </row>
    <row r="164" spans="2:3" x14ac:dyDescent="0.2">
      <c r="B164" s="93">
        <v>2</v>
      </c>
      <c r="C164" s="75" t="s">
        <v>224</v>
      </c>
    </row>
    <row r="165" spans="2:3" x14ac:dyDescent="0.2">
      <c r="B165" s="93">
        <v>2</v>
      </c>
      <c r="C165" s="75" t="s">
        <v>225</v>
      </c>
    </row>
    <row r="166" spans="2:3" x14ac:dyDescent="0.2">
      <c r="B166" s="93">
        <v>1</v>
      </c>
      <c r="C166" s="99" t="s">
        <v>226</v>
      </c>
    </row>
    <row r="167" spans="2:3" x14ac:dyDescent="0.2">
      <c r="B167" s="93">
        <v>2</v>
      </c>
      <c r="C167" s="75" t="s">
        <v>227</v>
      </c>
    </row>
    <row r="168" spans="2:3" x14ac:dyDescent="0.2">
      <c r="B168" s="93">
        <v>1</v>
      </c>
      <c r="C168" s="75" t="s">
        <v>228</v>
      </c>
    </row>
    <row r="169" spans="2:3" ht="15.75" x14ac:dyDescent="0.25">
      <c r="B169" s="94">
        <f>SUM(B159:B168)</f>
        <v>15</v>
      </c>
      <c r="C169" s="75"/>
    </row>
    <row r="170" spans="2:3" x14ac:dyDescent="0.2">
      <c r="B170" s="93"/>
      <c r="C170" s="75"/>
    </row>
    <row r="171" spans="2:3" x14ac:dyDescent="0.2">
      <c r="B171" s="63">
        <v>1</v>
      </c>
      <c r="C171" s="75" t="s">
        <v>287</v>
      </c>
    </row>
    <row r="172" spans="2:3" x14ac:dyDescent="0.2">
      <c r="B172" s="63">
        <v>5</v>
      </c>
      <c r="C172" s="75" t="s">
        <v>229</v>
      </c>
    </row>
    <row r="173" spans="2:3" x14ac:dyDescent="0.2">
      <c r="B173" s="63">
        <v>1</v>
      </c>
      <c r="C173" s="75" t="s">
        <v>230</v>
      </c>
    </row>
    <row r="174" spans="2:3" x14ac:dyDescent="0.2">
      <c r="B174" s="63">
        <v>1</v>
      </c>
      <c r="C174" s="75" t="s">
        <v>231</v>
      </c>
    </row>
    <row r="175" spans="2:3" x14ac:dyDescent="0.2">
      <c r="B175" s="63">
        <v>1</v>
      </c>
      <c r="C175" s="75" t="s">
        <v>232</v>
      </c>
    </row>
    <row r="176" spans="2:3" x14ac:dyDescent="0.2">
      <c r="B176" s="63">
        <v>2</v>
      </c>
      <c r="C176" s="66" t="s">
        <v>288</v>
      </c>
    </row>
    <row r="177" spans="2:3" ht="15.75" x14ac:dyDescent="0.25">
      <c r="B177" s="100">
        <f>SUM(B171:B176)</f>
        <v>11</v>
      </c>
      <c r="C177" s="66"/>
    </row>
    <row r="181" spans="2:3" ht="18" x14ac:dyDescent="0.25">
      <c r="B181" s="112" t="s">
        <v>233</v>
      </c>
      <c r="C181" s="113" t="s">
        <v>234</v>
      </c>
    </row>
    <row r="182" spans="2:3" ht="18" x14ac:dyDescent="0.25">
      <c r="B182" s="114"/>
      <c r="C182" s="113" t="s">
        <v>235</v>
      </c>
    </row>
    <row r="183" spans="2:3" ht="18" x14ac:dyDescent="0.25">
      <c r="B183" s="114"/>
      <c r="C183" s="113" t="s">
        <v>236</v>
      </c>
    </row>
    <row r="184" spans="2:3" ht="18" x14ac:dyDescent="0.25">
      <c r="B184" s="114"/>
      <c r="C184" s="113" t="s">
        <v>237</v>
      </c>
    </row>
    <row r="185" spans="2:3" ht="18" x14ac:dyDescent="0.25">
      <c r="B185" s="114"/>
      <c r="C185" s="113" t="s">
        <v>238</v>
      </c>
    </row>
    <row r="186" spans="2:3" ht="18" x14ac:dyDescent="0.25">
      <c r="B186" s="114"/>
      <c r="C186" s="113"/>
    </row>
    <row r="187" spans="2:3" ht="18" x14ac:dyDescent="0.25">
      <c r="B187" s="115" t="s">
        <v>11</v>
      </c>
      <c r="C187" s="116" t="s">
        <v>239</v>
      </c>
    </row>
    <row r="188" spans="2:3" ht="18" x14ac:dyDescent="0.25">
      <c r="B188" s="115"/>
      <c r="C188" s="116" t="s">
        <v>240</v>
      </c>
    </row>
    <row r="189" spans="2:3" ht="18" x14ac:dyDescent="0.25">
      <c r="B189" s="115"/>
      <c r="C189" s="116" t="s">
        <v>241</v>
      </c>
    </row>
    <row r="190" spans="2:3" ht="18" x14ac:dyDescent="0.25">
      <c r="B190" s="101"/>
      <c r="C190" s="102"/>
    </row>
    <row r="191" spans="2:3" ht="18" x14ac:dyDescent="0.25">
      <c r="B191" s="101"/>
      <c r="C191" s="102"/>
    </row>
    <row r="192" spans="2:3" x14ac:dyDescent="0.2">
      <c r="B192" s="32"/>
      <c r="C192" s="56"/>
    </row>
    <row r="193" spans="2:3" x14ac:dyDescent="0.2">
      <c r="C193" s="56"/>
    </row>
    <row r="194" spans="2:3" x14ac:dyDescent="0.2">
      <c r="C194" s="56"/>
    </row>
    <row r="195" spans="2:3" ht="15.75" thickBot="1" x14ac:dyDescent="0.25">
      <c r="B195" s="32" t="s">
        <v>242</v>
      </c>
      <c r="C195" s="103"/>
    </row>
    <row r="196" spans="2:3" x14ac:dyDescent="0.2">
      <c r="B196" s="32"/>
    </row>
    <row r="197" spans="2:3" x14ac:dyDescent="0.2">
      <c r="B197" s="32"/>
    </row>
    <row r="198" spans="2:3" ht="15.75" thickBot="1" x14ac:dyDescent="0.25">
      <c r="B198" s="32" t="s">
        <v>243</v>
      </c>
      <c r="C198" s="103"/>
    </row>
    <row r="199" spans="2:3" x14ac:dyDescent="0.2">
      <c r="B199" s="32"/>
    </row>
    <row r="200" spans="2:3" x14ac:dyDescent="0.2">
      <c r="B200" s="32"/>
    </row>
    <row r="201" spans="2:3" x14ac:dyDescent="0.2">
      <c r="B201" s="32"/>
    </row>
    <row r="202" spans="2:3" x14ac:dyDescent="0.2">
      <c r="B202" s="32"/>
    </row>
    <row r="203" spans="2:3" ht="15.75" thickBot="1" x14ac:dyDescent="0.25">
      <c r="B203" s="32" t="s">
        <v>244</v>
      </c>
      <c r="C203" s="103"/>
    </row>
    <row r="204" spans="2:3" x14ac:dyDescent="0.2">
      <c r="B204" s="32"/>
    </row>
    <row r="205" spans="2:3" x14ac:dyDescent="0.2">
      <c r="B205" s="32"/>
    </row>
    <row r="206" spans="2:3" ht="15.75" thickBot="1" x14ac:dyDescent="0.25">
      <c r="B206" s="32" t="s">
        <v>245</v>
      </c>
      <c r="C206" s="103"/>
    </row>
    <row r="207" spans="2:3" x14ac:dyDescent="0.2">
      <c r="B207" s="32"/>
    </row>
    <row r="208" spans="2:3" x14ac:dyDescent="0.2">
      <c r="B208" s="32"/>
    </row>
    <row r="209" spans="2:3" ht="15.75" thickBot="1" x14ac:dyDescent="0.25">
      <c r="B209" s="32" t="s">
        <v>246</v>
      </c>
      <c r="C209" s="103"/>
    </row>
  </sheetData>
  <mergeCells count="15">
    <mergeCell ref="F13:G13"/>
    <mergeCell ref="F17:G17"/>
    <mergeCell ref="I4:I5"/>
    <mergeCell ref="D5:E5"/>
    <mergeCell ref="F5:G5"/>
    <mergeCell ref="F7:G7"/>
    <mergeCell ref="F9:G9"/>
    <mergeCell ref="A11:B11"/>
    <mergeCell ref="F11:G11"/>
    <mergeCell ref="C2:C3"/>
    <mergeCell ref="D2:E2"/>
    <mergeCell ref="F2:G2"/>
    <mergeCell ref="F3:G3"/>
    <mergeCell ref="C4:C5"/>
    <mergeCell ref="D4:E4"/>
  </mergeCells>
  <pageMargins left="0.31496062992125984" right="0.31496062992125984" top="0.74803149606299213" bottom="0.74803149606299213" header="0.31496062992125984" footer="0.31496062992125984"/>
  <pageSetup paperSize="9" scale="45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ORTOMAX IMPLANTES ORTOPEDICOS</dc:creator>
  <cp:lastModifiedBy>ORTOMAX IMPLANTES ORTOPEDICOS</cp:lastModifiedBy>
  <cp:lastPrinted>2023-11-14T19:51:23Z</cp:lastPrinted>
  <dcterms:created xsi:type="dcterms:W3CDTF">2023-11-14T19:39:26Z</dcterms:created>
  <dcterms:modified xsi:type="dcterms:W3CDTF">2023-11-14T19:54:13Z</dcterms:modified>
</cp:coreProperties>
</file>