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ESS\"/>
    </mc:Choice>
  </mc:AlternateContent>
  <xr:revisionPtr revIDLastSave="0" documentId="13_ncr:1_{30DE0EF7-2244-4BD7-9647-166DB38D76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Hoja1!$A$2:$G$75</definedName>
    <definedName name="_xlnm.Print_Area" localSheetId="1">Hoja2!$A$1:$G$44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" l="1"/>
  <c r="D32" i="1"/>
  <c r="G32" i="1" s="1"/>
  <c r="G31" i="1" l="1"/>
  <c r="G30" i="1"/>
  <c r="G29" i="1"/>
  <c r="G28" i="1"/>
  <c r="G27" i="1"/>
  <c r="G26" i="1"/>
  <c r="G25" i="1"/>
  <c r="C7" i="2"/>
  <c r="G24" i="2"/>
  <c r="G26" i="2" s="1"/>
  <c r="G27" i="2" l="1"/>
  <c r="G28" i="2" s="1"/>
  <c r="G24" i="1" l="1"/>
  <c r="G33" i="1" l="1"/>
  <c r="G34" i="1" s="1"/>
  <c r="G3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C43079B-5FE4-422A-BCA4-CB0349303DA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1812278-06E0-4031-8F5D-92CF6E83C4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 xr:uid="{87D0B0BD-68FD-4290-BA08-FB77A9E94C6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AAB23E5F-35E7-456E-AB6A-F063694455F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<sst xmlns="http://schemas.openxmlformats.org/spreadsheetml/2006/main" count="132" uniqueCount="95">
  <si>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</si>
  <si>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</si>
  <si>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</si>
  <si>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</si>
  <si>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</si>
  <si>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</si>
  <si>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</si>
  <si>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</si>
  <si>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</si>
  <si>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</si>
  <si>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</si>
  <si>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</si>
  <si>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</si>
  <si>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</si>
  <si>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</si>
  <si>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</si>
  <si>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</si>
  <si>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</si>
  <si>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</si>
  <si>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</si>
  <si>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</si>
  <si>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</si>
  <si>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</si>
  <si>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</si>
  <si>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</si>
  <si>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</si>
  <si>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</si>
  <si>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</si>
  <si>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</si>
  <si>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</si>
  <si>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</si>
  <si>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</si>
  <si>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</si>
  <si>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</si>
  <si>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</si>
  <si>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</si>
  <si>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</si>
  <si>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</si>
  <si>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</si>
  <si>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 xml:space="preserve">5:00PM </t>
  </si>
  <si>
    <t>DR. SADUM</t>
  </si>
  <si>
    <t xml:space="preserve">INJERTO OSEO PUTTY DE 01 CC </t>
  </si>
  <si>
    <t xml:space="preserve">   </t>
  </si>
  <si>
    <t xml:space="preserve">ENTREGADO </t>
  </si>
  <si>
    <t xml:space="preserve">RECIBIDO </t>
  </si>
  <si>
    <t xml:space="preserve">VERIFICADO </t>
  </si>
  <si>
    <t xml:space="preserve">OBSERVACIONES </t>
  </si>
  <si>
    <t>A230153-716</t>
  </si>
  <si>
    <t>A230153</t>
  </si>
  <si>
    <t>IESS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</si>
  <si>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</si>
  <si>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</si>
  <si>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</si>
  <si>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</si>
  <si>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</si>
  <si>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</si>
  <si>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</si>
  <si>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</si>
  <si>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185.766</t>
  </si>
  <si>
    <t>CLAVIJA KIRSCHNER 1.2*250mm ACERO</t>
  </si>
  <si>
    <t>185.770</t>
  </si>
  <si>
    <t>CLAVIJA KIRSCHNER 2.0*250mm ACERO</t>
  </si>
  <si>
    <t>CORTADOR</t>
  </si>
  <si>
    <t>DR. PARRA</t>
  </si>
  <si>
    <t>185.764</t>
  </si>
  <si>
    <t>CLAVIJA KIRSCHNER 1.0*250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</si>
  <si>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</si>
  <si>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</si>
  <si>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</si>
  <si>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</si>
  <si>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</si>
  <si>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</si>
  <si>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</si>
  <si>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</si>
  <si>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185.742</t>
  </si>
  <si>
    <t>CLAVIJA KIRSCHNER 0.8*200mm ACERO</t>
  </si>
  <si>
    <t>CANTIDAD</t>
  </si>
  <si>
    <t>DESCRIPCION</t>
  </si>
  <si>
    <t>PLAYOS CURVOS</t>
  </si>
  <si>
    <t>5:00PM</t>
  </si>
  <si>
    <t xml:space="preserve">REYES CALDAS ALVARO EZEQUIEL </t>
  </si>
  <si>
    <t>0931810758</t>
  </si>
  <si>
    <t>MOTOR DE ANCLAJES NEGRO No. 2</t>
  </si>
  <si>
    <t xml:space="preserve">MOTOR NEGRO </t>
  </si>
  <si>
    <t>2310111001-002</t>
  </si>
  <si>
    <t>ANCLAJE DE PINES HASTA 2.0MM</t>
  </si>
  <si>
    <t>2310111005-002</t>
  </si>
  <si>
    <t>ANCLAJE DE PINES HASTA 1.5MM</t>
  </si>
  <si>
    <t>2310111004-002</t>
  </si>
  <si>
    <t xml:space="preserve">ANCLAJE JACOBS </t>
  </si>
  <si>
    <t>JTI</t>
  </si>
  <si>
    <t>ANCLAJE DE BROCA</t>
  </si>
  <si>
    <t>2310111003-002</t>
  </si>
  <si>
    <t xml:space="preserve">PROTECTOR DE BATERIAS </t>
  </si>
  <si>
    <t>BATERIAS AUXEIN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</si>
</sst>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6" fillId="0" borderId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1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20" fillId="2" borderId="0" xfId="0" applyFont="1" applyFill="1" applyAlignment="1">
      <alignment horizontal="left" vertical="center"/>
    </xf>
    <xf numFmtId="0" fontId="20" fillId="0" borderId="0" xfId="1" applyFont="1" applyAlignment="1">
      <alignment horizontal="left"/>
    </xf>
    <xf numFmtId="0" fontId="19" fillId="2" borderId="0" xfId="0" applyFont="1" applyFill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12" fillId="0" borderId="1" xfId="0" applyFont="1" applyBorder="1"/>
    <xf numFmtId="167" fontId="7" fillId="0" borderId="1" xfId="34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0" fontId="13" fillId="0" borderId="0" xfId="1" applyFont="1" applyAlignment="1">
      <alignment wrapText="1"/>
    </xf>
    <xf numFmtId="0" fontId="13" fillId="0" borderId="0" xfId="1" applyFont="1" applyAlignment="1">
      <alignment horizontal="right" wrapText="1"/>
    </xf>
    <xf numFmtId="167" fontId="6" fillId="0" borderId="17" xfId="34" applyNumberFormat="1" applyFont="1" applyFill="1" applyBorder="1" applyAlignment="1">
      <alignment horizontal="right"/>
    </xf>
    <xf numFmtId="9" fontId="13" fillId="0" borderId="0" xfId="1" applyNumberFormat="1" applyFont="1" applyAlignment="1">
      <alignment horizontal="right" wrapText="1"/>
    </xf>
    <xf numFmtId="167" fontId="6" fillId="0" borderId="16" xfId="34" applyNumberFormat="1" applyFont="1" applyFill="1" applyBorder="1" applyAlignment="1">
      <alignment horizontal="right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9" fillId="0" borderId="0" xfId="0" applyFont="1"/>
    <xf numFmtId="0" fontId="27" fillId="0" borderId="0" xfId="0" applyFont="1"/>
    <xf numFmtId="0" fontId="12" fillId="0" borderId="2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14" fontId="13" fillId="0" borderId="1" xfId="0" applyNumberFormat="1" applyFont="1" applyBorder="1" applyAlignment="1">
      <alignment horizontal="center" vertical="center"/>
    </xf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wrapText="1"/>
    </xf>
    <xf numFmtId="0" fontId="16" fillId="0" borderId="0" xfId="0" applyFont="1" applyAlignment="1">
      <alignment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center" wrapText="1"/>
    </xf>
    <xf numFmtId="0" fontId="13" fillId="0" borderId="19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</cellXfs>
  <cellStyles count="43">
    <cellStyle name="Millares 2" xfId="14" xr:uid="{D0B582F2-69D9-4A43-B9FE-9717F4CA6B2D}"/>
    <cellStyle name="Moneda" xfId="7" builtinId="4"/>
    <cellStyle name="Moneda [0]" xfId="34" builtinId="7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[0] 4 2" xfId="37" xr:uid="{ED76F14E-E99B-4112-AD3F-CD96E87C462E}"/>
    <cellStyle name="Moneda [0] 5" xfId="35" xr:uid="{D9F6CB30-1231-4A38-B4B4-EBE685A9EDC3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42" xr:uid="{4D6B4FB6-EDB4-4E05-8138-9DD45C4CA52D}"/>
    <cellStyle name="Moneda 2" xfId="3" xr:uid="{246C37B4-006C-46DD-9128-BAA498AC7092}"/>
    <cellStyle name="Moneda 2 2" xfId="20" xr:uid="{1C09E6BD-CAEE-4CF7-B9A4-63BF6EE2F7DE}"/>
    <cellStyle name="Moneda 2 3" xfId="41" xr:uid="{93321132-C0BA-4167-B12D-82C88DBFA99E}"/>
    <cellStyle name="Moneda 2 4" xfId="38" xr:uid="{ECA269F9-677D-453D-BB87-E1EA3475E878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2 2" xfId="33" xr:uid="{ED31BCB2-5695-4A82-99FA-76DE3BA3600A}"/>
    <cellStyle name="Moneda 3 2 3" xfId="10" xr:uid="{43490EE0-902B-4175-8EC3-E2E9D71E1CCA}"/>
    <cellStyle name="Moneda 3 2 4" xfId="40" xr:uid="{65B03943-2130-4FE3-9BDD-A46CE826D308}"/>
    <cellStyle name="Moneda 3 3" xfId="39" xr:uid="{819D3DFB-049C-4AF4-A83A-F7F89BD250D4}"/>
    <cellStyle name="Moneda 4" xfId="21" xr:uid="{FF41E11C-0E5D-4749-86DD-6D79BF903179}"/>
    <cellStyle name="Moneda 4 2" xfId="36" xr:uid="{AC57D1A7-8EDD-4A1D-BB29-B12C42399092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32" xr:uid="{2430D632-80E7-45AF-93E0-F3B0143132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0153F34-F0B2-47A7-8914-7EE582C5CF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"/>
  <sheetViews>
    <sheetView showGridLines="0" tabSelected="1" view="pageBreakPreview" topLeftCell="A39" zoomScaleNormal="100" zoomScaleSheetLayoutView="100" workbookViewId="0">
      <selection activeCell="C51" sqref="C5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04" t="s">
        <v>25</v>
      </c>
      <c r="D2" s="100" t="s">
        <v>24</v>
      </c>
      <c r="E2" s="101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05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02" t="s">
        <v>26</v>
      </c>
      <c r="D4" s="106" t="s">
        <v>28</v>
      </c>
      <c r="E4" s="107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03"/>
      <c r="D5" s="108" t="s">
        <v>29</v>
      </c>
      <c r="E5" s="109"/>
      <c r="F5" s="4"/>
      <c r="G5" s="4"/>
      <c r="H5" s="4"/>
      <c r="I5" s="4"/>
      <c r="J5" s="4"/>
      <c r="K5" s="4"/>
      <c r="L5" s="99"/>
      <c r="M5" s="99"/>
      <c r="N5" s="6"/>
    </row>
    <row r="6" spans="1:14" ht="20.100000000000001" customHeight="1">
      <c r="A6" s="7"/>
      <c r="B6" s="7"/>
      <c r="C6" s="7"/>
      <c r="D6" s="7"/>
      <c r="E6" s="7"/>
      <c r="L6" s="99"/>
      <c r="M6" s="99"/>
    </row>
    <row r="7" spans="1:14" ht="20.100000000000001" customHeight="1">
      <c r="A7" s="8" t="s">
        <v>0</v>
      </c>
      <c r="B7" s="8"/>
      <c r="C7" s="9">
        <f ca="1">NOW()</f>
        <v>45249.711419328705</v>
      </c>
      <c r="D7" s="8" t="s">
        <v>1</v>
      </c>
      <c r="E7" s="34">
        <v>20231101702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50" t="s">
        <v>36</v>
      </c>
      <c r="D9" s="12" t="s">
        <v>3</v>
      </c>
      <c r="E9" s="52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97" t="s">
        <v>22</v>
      </c>
      <c r="B11" s="98"/>
      <c r="C11" s="50" t="s">
        <v>36</v>
      </c>
      <c r="D11" s="12" t="s">
        <v>23</v>
      </c>
      <c r="E11" s="33" t="s">
        <v>38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51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45250</v>
      </c>
      <c r="D15" s="12" t="s">
        <v>7</v>
      </c>
      <c r="E15" s="13" t="s">
        <v>79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63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80</v>
      </c>
      <c r="D19" s="12" t="s">
        <v>20</v>
      </c>
      <c r="E19" s="13" t="s">
        <v>49</v>
      </c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 t="s">
        <v>81</v>
      </c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6" t="s">
        <v>31</v>
      </c>
      <c r="G23" s="46" t="s">
        <v>32</v>
      </c>
      <c r="L23" s="16"/>
      <c r="M23" s="16"/>
    </row>
    <row r="24" spans="1:13" ht="20.100000000000001" customHeight="1">
      <c r="A24" s="58" t="s">
        <v>74</v>
      </c>
      <c r="B24" s="90">
        <v>210127379</v>
      </c>
      <c r="C24" s="91" t="s">
        <v>75</v>
      </c>
      <c r="D24" s="57">
        <v>8</v>
      </c>
      <c r="E24" s="38"/>
      <c r="F24" s="47">
        <v>25</v>
      </c>
      <c r="G24" s="47">
        <f t="shared" ref="G24" si="0">D24*F24</f>
        <v>200</v>
      </c>
      <c r="L24" s="16"/>
      <c r="M24" s="16"/>
    </row>
    <row r="25" spans="1:13" ht="20.100000000000001" customHeight="1">
      <c r="A25" s="58" t="s">
        <v>64</v>
      </c>
      <c r="B25" s="57">
        <v>210127379</v>
      </c>
      <c r="C25" s="42" t="s">
        <v>65</v>
      </c>
      <c r="D25" s="40">
        <v>8</v>
      </c>
      <c r="E25" s="38"/>
      <c r="F25" s="47">
        <v>25</v>
      </c>
      <c r="G25" s="47">
        <f t="shared" ref="G25:G32" si="1">D25*F25</f>
        <v>200</v>
      </c>
      <c r="L25" s="16"/>
      <c r="M25" s="16"/>
    </row>
    <row r="26" spans="1:13" ht="20.100000000000001" customHeight="1">
      <c r="A26" s="58" t="s">
        <v>58</v>
      </c>
      <c r="B26" s="57">
        <v>201226140</v>
      </c>
      <c r="C26" s="42" t="s">
        <v>59</v>
      </c>
      <c r="D26" s="40">
        <v>8</v>
      </c>
      <c r="E26" s="38"/>
      <c r="F26" s="47">
        <v>25</v>
      </c>
      <c r="G26" s="47">
        <f t="shared" si="1"/>
        <v>200</v>
      </c>
      <c r="L26" s="16"/>
      <c r="M26" s="16"/>
    </row>
    <row r="27" spans="1:13" ht="20.100000000000001" customHeight="1">
      <c r="A27" s="58" t="s">
        <v>66</v>
      </c>
      <c r="B27" s="57">
        <v>2306000619</v>
      </c>
      <c r="C27" s="42" t="s">
        <v>67</v>
      </c>
      <c r="D27" s="40">
        <v>8</v>
      </c>
      <c r="E27" s="38"/>
      <c r="F27" s="47">
        <v>25</v>
      </c>
      <c r="G27" s="47">
        <f t="shared" si="1"/>
        <v>200</v>
      </c>
      <c r="L27" s="16"/>
      <c r="M27" s="16"/>
    </row>
    <row r="28" spans="1:13" ht="20.100000000000001" customHeight="1">
      <c r="A28" s="58" t="s">
        <v>68</v>
      </c>
      <c r="B28" s="57">
        <v>2306000620</v>
      </c>
      <c r="C28" s="42" t="s">
        <v>69</v>
      </c>
      <c r="D28" s="40">
        <v>8</v>
      </c>
      <c r="E28" s="38"/>
      <c r="F28" s="47">
        <v>25</v>
      </c>
      <c r="G28" s="47">
        <f t="shared" si="1"/>
        <v>200</v>
      </c>
      <c r="L28" s="16"/>
      <c r="M28" s="16"/>
    </row>
    <row r="29" spans="1:13" ht="20.100000000000001" customHeight="1">
      <c r="A29" s="58" t="s">
        <v>70</v>
      </c>
      <c r="B29" s="57">
        <v>2306000621</v>
      </c>
      <c r="C29" s="42" t="s">
        <v>71</v>
      </c>
      <c r="D29" s="40">
        <v>8</v>
      </c>
      <c r="E29" s="38"/>
      <c r="F29" s="47">
        <v>25</v>
      </c>
      <c r="G29" s="47">
        <f t="shared" si="1"/>
        <v>200</v>
      </c>
      <c r="L29" s="16"/>
      <c r="M29" s="16"/>
    </row>
    <row r="30" spans="1:13" ht="20.100000000000001" customHeight="1">
      <c r="A30" s="58" t="s">
        <v>72</v>
      </c>
      <c r="B30" s="57">
        <v>2306000622</v>
      </c>
      <c r="C30" s="42" t="s">
        <v>73</v>
      </c>
      <c r="D30" s="40">
        <v>8</v>
      </c>
      <c r="E30" s="38"/>
      <c r="F30" s="47">
        <v>25</v>
      </c>
      <c r="G30" s="47">
        <f t="shared" si="1"/>
        <v>200</v>
      </c>
      <c r="L30" s="16"/>
      <c r="M30" s="16"/>
    </row>
    <row r="31" spans="1:13" ht="20.100000000000001" customHeight="1">
      <c r="A31" s="58" t="s">
        <v>60</v>
      </c>
      <c r="B31" s="57">
        <v>210127384</v>
      </c>
      <c r="C31" s="42" t="s">
        <v>61</v>
      </c>
      <c r="D31" s="40">
        <v>8</v>
      </c>
      <c r="E31" s="38"/>
      <c r="F31" s="47">
        <v>25</v>
      </c>
      <c r="G31" s="47">
        <f t="shared" si="1"/>
        <v>200</v>
      </c>
      <c r="L31" s="16"/>
      <c r="M31" s="16"/>
    </row>
    <row r="32" spans="1:13" ht="20.100000000000001" customHeight="1">
      <c r="A32" s="58"/>
      <c r="B32" s="57"/>
      <c r="C32" s="57"/>
      <c r="D32" s="41">
        <f>SUM(D25:D31)</f>
        <v>56</v>
      </c>
      <c r="E32" s="38"/>
      <c r="F32" s="47"/>
      <c r="G32" s="47">
        <f t="shared" si="1"/>
        <v>0</v>
      </c>
      <c r="L32" s="16"/>
      <c r="M32" s="16"/>
    </row>
    <row r="33" spans="1:13" ht="20.100000000000001" customHeight="1">
      <c r="A33" s="84"/>
      <c r="B33" s="85"/>
      <c r="C33" s="86"/>
      <c r="D33" s="87"/>
      <c r="F33" s="48" t="s">
        <v>33</v>
      </c>
      <c r="G33" s="49">
        <f>SUM(G24:G32)</f>
        <v>1600</v>
      </c>
      <c r="L33" s="16"/>
      <c r="M33" s="16"/>
    </row>
    <row r="34" spans="1:13" ht="20.100000000000001" customHeight="1">
      <c r="A34" s="84"/>
      <c r="B34" s="85"/>
      <c r="C34" s="85"/>
      <c r="D34" s="88"/>
      <c r="F34" s="48" t="s">
        <v>34</v>
      </c>
      <c r="G34" s="49">
        <f>G33*0.12</f>
        <v>192</v>
      </c>
      <c r="L34" s="16"/>
      <c r="M34" s="16"/>
    </row>
    <row r="35" spans="1:13" ht="20.100000000000001" customHeight="1">
      <c r="B35" s="53"/>
      <c r="C35" s="54"/>
      <c r="D35" s="55"/>
      <c r="F35" s="48" t="s">
        <v>35</v>
      </c>
      <c r="G35" s="49">
        <f>SUM(G33:G34)</f>
        <v>1792</v>
      </c>
      <c r="L35" s="16"/>
      <c r="M35" s="16"/>
    </row>
    <row r="36" spans="1:13" ht="20.100000000000001" customHeight="1">
      <c r="B36" s="56"/>
      <c r="C36" s="54"/>
      <c r="L36" s="16"/>
      <c r="M36" s="16"/>
    </row>
    <row r="37" spans="1:13" ht="20.100000000000001" customHeight="1">
      <c r="B37" s="92" t="s">
        <v>76</v>
      </c>
      <c r="C37" s="93" t="s">
        <v>77</v>
      </c>
      <c r="L37" s="16"/>
      <c r="M37" s="16"/>
    </row>
    <row r="38" spans="1:13" ht="20.100000000000001" customHeight="1">
      <c r="B38" s="94">
        <v>2</v>
      </c>
      <c r="C38" s="95" t="s">
        <v>78</v>
      </c>
      <c r="L38" s="16"/>
      <c r="M38" s="16"/>
    </row>
    <row r="39" spans="1:13" ht="20.100000000000001" customHeight="1">
      <c r="B39" s="94">
        <v>1</v>
      </c>
      <c r="C39" s="95" t="s">
        <v>62</v>
      </c>
      <c r="L39" s="16"/>
      <c r="M39" s="16"/>
    </row>
    <row r="40" spans="1:13" ht="20.100000000000001" customHeight="1">
      <c r="A40" s="24"/>
      <c r="B40" s="86"/>
      <c r="C40" s="96"/>
      <c r="D40" s="19"/>
    </row>
    <row r="41" spans="1:13" ht="20.100000000000001" customHeight="1">
      <c r="A41" s="24"/>
      <c r="B41" s="110" t="s">
        <v>82</v>
      </c>
      <c r="C41" s="111"/>
      <c r="D41" s="112"/>
    </row>
    <row r="42" spans="1:13" ht="20.100000000000001" customHeight="1">
      <c r="A42" s="24"/>
      <c r="B42" s="40">
        <v>1</v>
      </c>
      <c r="C42" s="64" t="s">
        <v>83</v>
      </c>
      <c r="D42" s="64" t="s">
        <v>84</v>
      </c>
    </row>
    <row r="43" spans="1:13" ht="20.100000000000001" customHeight="1">
      <c r="A43" s="24"/>
      <c r="B43" s="40">
        <v>1</v>
      </c>
      <c r="C43" s="64" t="s">
        <v>85</v>
      </c>
      <c r="D43" s="64" t="s">
        <v>86</v>
      </c>
    </row>
    <row r="44" spans="1:13" ht="20.100000000000001" customHeight="1">
      <c r="A44" s="24"/>
      <c r="B44" s="40">
        <v>1</v>
      </c>
      <c r="C44" s="64" t="s">
        <v>87</v>
      </c>
      <c r="D44" s="64" t="s">
        <v>88</v>
      </c>
    </row>
    <row r="45" spans="1:13" ht="20.100000000000001" customHeight="1">
      <c r="A45" s="24"/>
      <c r="B45" s="40">
        <v>1</v>
      </c>
      <c r="C45" s="64" t="s">
        <v>89</v>
      </c>
      <c r="D45" s="64" t="s">
        <v>90</v>
      </c>
    </row>
    <row r="46" spans="1:13" ht="20.100000000000001" customHeight="1">
      <c r="A46" s="24"/>
      <c r="B46" s="40">
        <v>1</v>
      </c>
      <c r="C46" s="64" t="s">
        <v>91</v>
      </c>
      <c r="D46" s="64" t="s">
        <v>92</v>
      </c>
    </row>
    <row r="47" spans="1:13" ht="20.100000000000001" customHeight="1">
      <c r="A47" s="24"/>
      <c r="B47" s="40">
        <v>1</v>
      </c>
      <c r="C47" s="64" t="s">
        <v>93</v>
      </c>
      <c r="D47" s="113">
        <v>2310111007</v>
      </c>
    </row>
    <row r="48" spans="1:13" ht="20.100000000000001" customHeight="1">
      <c r="A48" s="24"/>
      <c r="B48" s="41">
        <f>SUM(B42:B47)</f>
        <v>6</v>
      </c>
      <c r="C48" s="64"/>
      <c r="D48" s="64"/>
    </row>
    <row r="49" spans="1:4" ht="20.100000000000001" customHeight="1">
      <c r="A49" s="24"/>
      <c r="B49" s="94">
        <v>2</v>
      </c>
      <c r="C49" s="95" t="s">
        <v>94</v>
      </c>
      <c r="D49" s="19"/>
    </row>
    <row r="50" spans="1:4" ht="20.100000000000001" customHeight="1">
      <c r="A50" s="24"/>
      <c r="B50" s="89"/>
      <c r="C50" s="19"/>
      <c r="D50" s="19"/>
    </row>
    <row r="51" spans="1:4" ht="20.100000000000001" customHeight="1">
      <c r="A51" s="24"/>
      <c r="B51" s="89"/>
      <c r="C51" s="19"/>
      <c r="D51" s="19"/>
    </row>
    <row r="52" spans="1:4" ht="20.100000000000001" customHeight="1">
      <c r="B52" s="81" t="s">
        <v>50</v>
      </c>
      <c r="C52" s="82" t="s">
        <v>51</v>
      </c>
    </row>
    <row r="53" spans="1:4" ht="20.100000000000001" customHeight="1">
      <c r="B53" s="81"/>
      <c r="C53" s="82" t="s">
        <v>52</v>
      </c>
    </row>
    <row r="54" spans="1:4" ht="20.100000000000001" customHeight="1">
      <c r="B54" s="43"/>
      <c r="C54" s="44"/>
    </row>
    <row r="55" spans="1:4" ht="20.100000000000001" customHeight="1">
      <c r="B55" s="43"/>
      <c r="C55" s="83" t="s">
        <v>53</v>
      </c>
    </row>
    <row r="56" spans="1:4" ht="20.100000000000001" customHeight="1">
      <c r="B56" s="43"/>
      <c r="C56" s="83" t="s">
        <v>54</v>
      </c>
    </row>
    <row r="57" spans="1:4" ht="20.100000000000001" customHeight="1">
      <c r="B57" s="43"/>
      <c r="C57" s="44"/>
    </row>
    <row r="58" spans="1:4" ht="20.100000000000001" customHeight="1">
      <c r="B58" s="43"/>
      <c r="C58" s="82" t="s">
        <v>55</v>
      </c>
    </row>
    <row r="59" spans="1:4" ht="20.100000000000001" customHeight="1">
      <c r="B59" s="43"/>
      <c r="C59" s="82" t="s">
        <v>56</v>
      </c>
    </row>
    <row r="60" spans="1:4" ht="20.100000000000001" customHeight="1">
      <c r="C60" s="82" t="s">
        <v>57</v>
      </c>
    </row>
    <row r="63" spans="1:4" ht="20.100000000000001" customHeight="1" thickBot="1">
      <c r="A63" s="24" t="s">
        <v>15</v>
      </c>
      <c r="B63" s="43"/>
      <c r="C63" s="45"/>
    </row>
    <row r="64" spans="1:4" ht="20.100000000000001" customHeight="1">
      <c r="A64" s="24"/>
      <c r="B64" s="43"/>
      <c r="C64" s="44"/>
    </row>
    <row r="65" spans="1:3" ht="20.100000000000001" customHeight="1">
      <c r="A65" s="24"/>
      <c r="B65" s="23"/>
      <c r="C65" s="23"/>
    </row>
    <row r="66" spans="1:3" ht="20.100000000000001" customHeight="1" thickBot="1">
      <c r="A66" s="24" t="s">
        <v>16</v>
      </c>
      <c r="B66" s="23"/>
      <c r="C66" s="25"/>
    </row>
    <row r="67" spans="1:3" ht="20.100000000000001" customHeight="1">
      <c r="A67" s="24"/>
      <c r="B67" s="23"/>
      <c r="C67" s="23"/>
    </row>
    <row r="68" spans="1:3" ht="20.100000000000001" customHeight="1">
      <c r="A68" s="24"/>
    </row>
    <row r="69" spans="1:3" ht="20.100000000000001" customHeight="1" thickBot="1">
      <c r="A69" s="24" t="s">
        <v>17</v>
      </c>
      <c r="C69" s="27"/>
    </row>
    <row r="70" spans="1:3" ht="20.100000000000001" customHeight="1">
      <c r="A70" s="24"/>
    </row>
    <row r="71" spans="1:3" ht="20.100000000000001" customHeight="1">
      <c r="A71" s="24"/>
    </row>
    <row r="72" spans="1:3" ht="20.100000000000001" customHeight="1" thickBot="1">
      <c r="A72" s="24" t="s">
        <v>18</v>
      </c>
      <c r="C72" s="27"/>
    </row>
    <row r="73" spans="1:3" ht="20.100000000000001" customHeight="1">
      <c r="A73" s="24"/>
    </row>
    <row r="74" spans="1:3" ht="20.100000000000001" customHeight="1">
      <c r="A74" s="24"/>
    </row>
    <row r="75" spans="1:3" ht="20.100000000000001" customHeight="1" thickBot="1">
      <c r="A75" s="24" t="s">
        <v>19</v>
      </c>
      <c r="C75" s="27"/>
    </row>
  </sheetData>
  <mergeCells count="8">
    <mergeCell ref="B41:D41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9292-4DB4-42D1-B514-234D17040335}">
  <dimension ref="A1:H45"/>
  <sheetViews>
    <sheetView view="pageBreakPreview" zoomScale="60" zoomScaleNormal="100" workbookViewId="0">
      <selection activeCell="E31" sqref="E31"/>
    </sheetView>
  </sheetViews>
  <sheetFormatPr baseColWidth="10" defaultColWidth="11.42578125" defaultRowHeight="20.100000000000001" customHeight="1"/>
  <cols>
    <col min="1" max="1" width="21.140625" style="19" bestFit="1" customWidth="1"/>
    <col min="2" max="2" width="19.42578125" style="19" customWidth="1"/>
    <col min="3" max="3" width="89.42578125" style="19" customWidth="1"/>
    <col min="4" max="4" width="22.7109375" style="19" bestFit="1" customWidth="1"/>
    <col min="5" max="5" width="23.7109375" style="19" customWidth="1"/>
    <col min="6" max="6" width="20.7109375" style="19" bestFit="1" customWidth="1"/>
    <col min="7" max="7" width="22.28515625" style="19" customWidth="1"/>
    <col min="8" max="8" width="3" style="19" customWidth="1"/>
    <col min="9" max="16384" width="11.42578125" style="19"/>
  </cols>
  <sheetData>
    <row r="1" spans="1:8" ht="20.100000000000001" customHeight="1" thickBot="1">
      <c r="A1" s="6"/>
      <c r="B1" s="26"/>
      <c r="C1" s="22"/>
      <c r="D1" s="22"/>
      <c r="E1" s="22"/>
    </row>
    <row r="2" spans="1:8" ht="20.100000000000001" customHeight="1" thickBot="1">
      <c r="A2" s="29"/>
      <c r="B2" s="30"/>
      <c r="C2" s="104" t="s">
        <v>25</v>
      </c>
      <c r="D2" s="100" t="s">
        <v>24</v>
      </c>
      <c r="E2" s="101"/>
    </row>
    <row r="3" spans="1:8" ht="20.100000000000001" customHeight="1" thickBot="1">
      <c r="A3" s="35"/>
      <c r="B3" s="36"/>
      <c r="C3" s="105"/>
      <c r="D3" s="39" t="s">
        <v>27</v>
      </c>
      <c r="E3" s="37"/>
    </row>
    <row r="4" spans="1:8" ht="20.100000000000001" customHeight="1" thickBot="1">
      <c r="A4" s="35"/>
      <c r="B4" s="36"/>
      <c r="C4" s="102" t="s">
        <v>26</v>
      </c>
      <c r="D4" s="106" t="s">
        <v>28</v>
      </c>
      <c r="E4" s="107"/>
    </row>
    <row r="5" spans="1:8" ht="20.100000000000001" customHeight="1" thickBot="1">
      <c r="A5" s="31"/>
      <c r="B5" s="32"/>
      <c r="C5" s="103"/>
      <c r="D5" s="108" t="s">
        <v>29</v>
      </c>
      <c r="E5" s="109"/>
    </row>
    <row r="6" spans="1:8" ht="20.100000000000001" customHeight="1">
      <c r="A6" s="7"/>
      <c r="B6" s="7"/>
      <c r="C6" s="7"/>
      <c r="D6" s="7"/>
      <c r="E6" s="7"/>
    </row>
    <row r="7" spans="1:8" ht="20.100000000000001" customHeight="1">
      <c r="A7" s="8" t="s">
        <v>0</v>
      </c>
      <c r="B7" s="8"/>
      <c r="C7" s="9">
        <f ca="1">NOW()</f>
        <v>45249.711419328705</v>
      </c>
      <c r="D7" s="8" t="s">
        <v>1</v>
      </c>
      <c r="E7" s="34">
        <v>20230801175</v>
      </c>
    </row>
    <row r="8" spans="1:8" ht="20.100000000000001" customHeight="1" thickBot="1">
      <c r="A8" s="10"/>
      <c r="B8" s="10"/>
      <c r="C8" s="10"/>
      <c r="D8" s="10"/>
      <c r="E8" s="10"/>
    </row>
    <row r="9" spans="1:8" ht="20.100000000000001" customHeight="1" thickBot="1">
      <c r="A9" s="8" t="s">
        <v>2</v>
      </c>
      <c r="B9" s="8"/>
      <c r="C9" s="50" t="s">
        <v>36</v>
      </c>
      <c r="D9" s="12" t="s">
        <v>3</v>
      </c>
      <c r="E9" s="52">
        <v>990050368001</v>
      </c>
    </row>
    <row r="10" spans="1:8" customFormat="1" ht="24" customHeight="1" thickBot="1">
      <c r="A10" s="10"/>
      <c r="B10" s="10"/>
      <c r="C10" s="10"/>
      <c r="D10" s="10"/>
      <c r="E10" s="10"/>
      <c r="F10" s="22"/>
      <c r="G10" s="6"/>
      <c r="H10" s="1"/>
    </row>
    <row r="11" spans="1:8" customFormat="1" ht="24" customHeight="1" thickBot="1">
      <c r="A11" s="97" t="s">
        <v>22</v>
      </c>
      <c r="B11" s="98"/>
      <c r="C11" s="50" t="s">
        <v>36</v>
      </c>
      <c r="D11" s="12" t="s">
        <v>23</v>
      </c>
      <c r="E11" s="33" t="s">
        <v>38</v>
      </c>
      <c r="F11" s="59"/>
      <c r="G11" s="59"/>
      <c r="H11" s="1"/>
    </row>
    <row r="12" spans="1:8" customFormat="1" ht="24" customHeight="1" thickBot="1">
      <c r="A12" s="10"/>
      <c r="B12" s="10"/>
      <c r="C12" s="10"/>
      <c r="D12" s="10"/>
      <c r="E12" s="10"/>
      <c r="F12" s="60"/>
      <c r="G12" s="60"/>
      <c r="H12" s="4"/>
    </row>
    <row r="13" spans="1:8" customFormat="1" ht="32.25" thickBot="1">
      <c r="A13" s="8" t="s">
        <v>4</v>
      </c>
      <c r="B13" s="8"/>
      <c r="C13" s="51" t="s">
        <v>37</v>
      </c>
      <c r="D13" s="12" t="s">
        <v>5</v>
      </c>
      <c r="E13" s="11" t="s">
        <v>30</v>
      </c>
      <c r="F13" s="7"/>
      <c r="G13" s="7"/>
      <c r="H13" s="4"/>
    </row>
    <row r="14" spans="1:8" s="6" customFormat="1" ht="20.100000000000001" customHeight="1">
      <c r="A14" s="10"/>
      <c r="B14" s="10"/>
      <c r="C14" s="10"/>
      <c r="D14" s="10"/>
      <c r="E14" s="10"/>
      <c r="F14" s="61"/>
      <c r="G14" s="61"/>
    </row>
    <row r="15" spans="1:8" s="6" customFormat="1" ht="20.100000000000001" customHeight="1">
      <c r="A15" s="8" t="s">
        <v>6</v>
      </c>
      <c r="B15" s="8"/>
      <c r="C15" s="9">
        <v>45159</v>
      </c>
      <c r="D15" s="12" t="s">
        <v>7</v>
      </c>
      <c r="E15" s="13" t="s">
        <v>39</v>
      </c>
      <c r="F15" s="10"/>
    </row>
    <row r="16" spans="1:8" s="6" customFormat="1" ht="20.100000000000001" customHeight="1">
      <c r="A16" s="10"/>
      <c r="B16" s="10"/>
      <c r="C16" s="10"/>
      <c r="D16" s="10"/>
      <c r="E16" s="10"/>
      <c r="F16" s="62"/>
      <c r="G16" s="62"/>
    </row>
    <row r="17" spans="1:8" s="6" customFormat="1" ht="20.100000000000001" customHeight="1">
      <c r="A17" s="8" t="s">
        <v>8</v>
      </c>
      <c r="B17" s="8"/>
      <c r="C17" s="11" t="s">
        <v>40</v>
      </c>
      <c r="D17" s="14"/>
      <c r="E17" s="15"/>
      <c r="F17" s="10"/>
      <c r="G17" s="19"/>
    </row>
    <row r="18" spans="1:8" s="6" customFormat="1" ht="20.100000000000001" customHeight="1">
      <c r="A18" s="10"/>
      <c r="B18" s="10"/>
      <c r="C18" s="10"/>
      <c r="D18" s="10"/>
      <c r="E18" s="10"/>
      <c r="F18" s="63"/>
      <c r="G18" s="63"/>
    </row>
    <row r="19" spans="1:8" s="6" customFormat="1" ht="20.100000000000001" customHeight="1">
      <c r="A19" s="8" t="s">
        <v>9</v>
      </c>
      <c r="B19" s="8"/>
      <c r="C19" s="11"/>
      <c r="D19" s="12" t="s">
        <v>20</v>
      </c>
      <c r="E19" s="13"/>
      <c r="F19" s="10"/>
      <c r="G19" s="19"/>
    </row>
    <row r="20" spans="1:8" s="6" customFormat="1" ht="29.45" customHeight="1">
      <c r="A20" s="10"/>
      <c r="B20" s="10"/>
      <c r="C20" s="10"/>
      <c r="D20" s="10"/>
      <c r="E20" s="10"/>
      <c r="F20" s="15"/>
      <c r="G20" s="15"/>
    </row>
    <row r="21" spans="1:8" s="6" customFormat="1" ht="20.100000000000001" customHeight="1">
      <c r="A21" s="8" t="s">
        <v>21</v>
      </c>
      <c r="B21" s="8"/>
      <c r="C21" s="28"/>
      <c r="D21" s="17"/>
      <c r="E21" s="18"/>
      <c r="F21" s="10"/>
      <c r="G21" s="19"/>
    </row>
    <row r="22" spans="1:8" s="6" customFormat="1" ht="20.100000000000001" customHeight="1">
      <c r="A22" s="20"/>
      <c r="B22" s="20"/>
      <c r="C22" s="19"/>
      <c r="D22" s="19"/>
      <c r="E22" s="19"/>
      <c r="F22" s="19"/>
      <c r="G22" s="19"/>
      <c r="H22" s="19"/>
    </row>
    <row r="23" spans="1:8" s="6" customFormat="1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6" t="s">
        <v>31</v>
      </c>
      <c r="G23" s="46" t="s">
        <v>32</v>
      </c>
    </row>
    <row r="24" spans="1:8" ht="15.75">
      <c r="A24" s="57" t="s">
        <v>47</v>
      </c>
      <c r="B24" s="57" t="s">
        <v>48</v>
      </c>
      <c r="C24" s="42" t="s">
        <v>41</v>
      </c>
      <c r="D24" s="40">
        <v>1</v>
      </c>
      <c r="E24" s="80">
        <v>46178</v>
      </c>
      <c r="F24" s="65">
        <v>720</v>
      </c>
      <c r="G24" s="65">
        <f t="shared" ref="G24" si="0">D24*F24</f>
        <v>720</v>
      </c>
    </row>
    <row r="25" spans="1:8" ht="15">
      <c r="A25" s="66"/>
      <c r="B25" s="40"/>
      <c r="C25" s="64"/>
      <c r="D25" s="40"/>
      <c r="E25" s="64"/>
      <c r="F25" s="65"/>
      <c r="G25" s="65"/>
    </row>
    <row r="26" spans="1:8" ht="15.75">
      <c r="A26" s="67"/>
      <c r="B26" s="67"/>
      <c r="C26" s="67"/>
      <c r="D26" s="67"/>
      <c r="E26" s="67"/>
      <c r="F26" s="68" t="s">
        <v>33</v>
      </c>
      <c r="G26" s="69">
        <f>SUM(G24:G25)</f>
        <v>720</v>
      </c>
    </row>
    <row r="27" spans="1:8" ht="15.6" customHeight="1">
      <c r="A27" s="67"/>
      <c r="B27" s="67"/>
      <c r="C27" s="67"/>
      <c r="D27" s="67"/>
      <c r="E27" s="67"/>
      <c r="F27" s="70" t="s">
        <v>34</v>
      </c>
      <c r="G27" s="71">
        <f>+G26*0.12</f>
        <v>86.399999999999991</v>
      </c>
    </row>
    <row r="28" spans="1:8" ht="15.6" customHeight="1">
      <c r="A28" s="67"/>
      <c r="B28" s="67"/>
      <c r="C28" s="67"/>
      <c r="D28" s="67" t="s">
        <v>42</v>
      </c>
      <c r="E28" s="67"/>
      <c r="F28" s="68" t="s">
        <v>35</v>
      </c>
      <c r="G28" s="71">
        <f>+G26+G27</f>
        <v>806.4</v>
      </c>
    </row>
    <row r="29" spans="1:8" ht="20.100000000000001" customHeight="1">
      <c r="A29" s="72"/>
      <c r="B29" s="73"/>
      <c r="C29" s="74"/>
      <c r="D29" s="75"/>
      <c r="E29" s="76"/>
    </row>
    <row r="30" spans="1:8" ht="20.100000000000001" customHeight="1">
      <c r="A30" s="72"/>
      <c r="B30" s="73"/>
      <c r="C30" s="74"/>
      <c r="E30" s="20"/>
      <c r="F30" s="20"/>
    </row>
    <row r="31" spans="1:8" ht="20.100000000000001" customHeight="1">
      <c r="A31" s="6"/>
      <c r="B31" s="26"/>
      <c r="C31" s="22"/>
      <c r="D31" s="75"/>
      <c r="E31" s="20"/>
      <c r="F31" s="20"/>
    </row>
    <row r="32" spans="1:8" ht="20.100000000000001" customHeight="1" thickBot="1">
      <c r="B32" s="19" t="s">
        <v>43</v>
      </c>
      <c r="C32" s="77"/>
      <c r="E32" s="20"/>
      <c r="F32" s="20"/>
    </row>
    <row r="33" spans="2:6" ht="20.100000000000001" customHeight="1">
      <c r="E33" s="20"/>
      <c r="F33" s="20"/>
    </row>
    <row r="34" spans="2:6" ht="20.100000000000001" customHeight="1">
      <c r="E34" s="20"/>
      <c r="F34" s="20"/>
    </row>
    <row r="35" spans="2:6" ht="20.100000000000001" customHeight="1" thickBot="1">
      <c r="B35" s="19" t="s">
        <v>44</v>
      </c>
      <c r="C35" s="77"/>
    </row>
    <row r="38" spans="2:6" ht="20.100000000000001" customHeight="1" thickBot="1">
      <c r="B38" s="19" t="s">
        <v>17</v>
      </c>
      <c r="C38" s="77"/>
    </row>
    <row r="40" spans="2:6" ht="20.100000000000001" customHeight="1">
      <c r="B40" s="78"/>
      <c r="C40" s="79"/>
    </row>
    <row r="41" spans="2:6" ht="20.100000000000001" customHeight="1" thickBot="1">
      <c r="B41" s="19" t="s">
        <v>45</v>
      </c>
      <c r="C41" s="77"/>
    </row>
    <row r="42" spans="2:6" ht="20.100000000000001" customHeight="1">
      <c r="B42" s="6"/>
      <c r="C42" s="22"/>
    </row>
    <row r="43" spans="2:6" ht="20.100000000000001" customHeight="1">
      <c r="B43" s="6"/>
      <c r="C43" s="22"/>
    </row>
    <row r="44" spans="2:6" ht="20.100000000000001" customHeight="1" thickBot="1">
      <c r="B44" s="6" t="s">
        <v>46</v>
      </c>
      <c r="C44" s="27"/>
    </row>
    <row r="45" spans="2:6" ht="20.100000000000001" customHeight="1">
      <c r="B45" s="20"/>
    </row>
  </sheetData>
  <mergeCells count="6"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2023-11-19T22:04:41Z</cp:lastPrinted>
  <dcterms:created xsi:type="dcterms:W3CDTF">2023-01-26T13:28:36Z</dcterms:created>
  <dcterms:modified xsi:type="dcterms:W3CDTF">2023-11-19T22:04:41Z</dcterms:modified>
</cp:coreProperties>
</file>