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18894FA-CD35-4F95-89C9-493ABE4CCD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Hoja1!$A$2:$G$116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33" i="1"/>
  <c r="G34" i="1"/>
  <c r="B90" i="1"/>
  <c r="G32" i="1"/>
  <c r="G31" i="1" l="1"/>
  <c r="G30" i="1"/>
  <c r="G29" i="1"/>
  <c r="G28" i="1"/>
  <c r="G27" i="1"/>
  <c r="G26" i="1"/>
  <c r="G25" i="1"/>
  <c r="C15" i="1"/>
  <c r="C7" i="2"/>
  <c r="G24" i="2"/>
  <c r="G26" i="2" s="1"/>
  <c r="G27" i="2" l="1"/>
  <c r="G28" i="2" s="1"/>
  <c r="G24" i="1" l="1"/>
  <c r="G46" i="1" l="1"/>
  <c r="G47" i="1" s="1"/>
  <c r="G4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<sst xmlns="http://schemas.openxmlformats.org/spreadsheetml/2006/main" count="182" uniqueCount="138">
  <si>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</si>
  <si>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</si>
  <si>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</si>
  <si>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</si>
  <si>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</si>
  <si>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</si>
  <si>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</si>
  <si>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</si>
  <si>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</si>
  <si>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</si>
  <si>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</si>
  <si>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</si>
  <si>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</si>
  <si>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</si>
  <si>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</si>
  <si>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</si>
  <si>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</si>
  <si>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</si>
  <si>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</si>
  <si>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</si>
  <si>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</si>
  <si>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</si>
  <si>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</si>
  <si>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</si>
  <si>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</si>
  <si>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</si>
  <si>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</si>
  <si>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</si>
  <si>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</si>
  <si>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</si>
  <si>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</si>
  <si>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</si>
  <si>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</si>
  <si>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</si>
  <si>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</si>
  <si>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</si>
  <si>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</si>
  <si>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</si>
  <si>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</si>
  <si>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</si>
  <si>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</si>
  <si>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</si>
  <si>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</si>
  <si>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</si>
  <si>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</si>
  <si>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</si>
  <si>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</si>
  <si>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</si>
  <si>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</si>
  <si>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</si>
  <si>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</si>
  <si>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</si>
  <si>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</si>
  <si>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</si>
  <si>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</si>
  <si>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</si>
  <si>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</si>
  <si>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</si>
  <si>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185.766</t>
  </si>
  <si>
    <t>CLAVIJA KIRSCHNER 1.2*250mm ACERO</t>
  </si>
  <si>
    <t>185.770</t>
  </si>
  <si>
    <t>CLAVIJA KIRSCHNER 2.0*250mm ACERO</t>
  </si>
  <si>
    <t>CORTADOR</t>
  </si>
  <si>
    <t>DR. PARRA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</si>
  <si>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</si>
  <si>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</si>
  <si>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</si>
  <si>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</si>
  <si>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</si>
  <si>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</si>
  <si>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</si>
  <si>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</si>
  <si>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185.742</t>
  </si>
  <si>
    <t>CANTIDAD</t>
  </si>
  <si>
    <t>DESCRIPCION</t>
  </si>
  <si>
    <t>PLAYOS CURVOS</t>
  </si>
  <si>
    <t>ADAPTADORES ANCLAJE RAPIDO</t>
  </si>
  <si>
    <t>LLAVE JACOBS</t>
  </si>
  <si>
    <t>INTERCAMBIADOR BATERIA</t>
  </si>
  <si>
    <t>PORTA BATERIA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</si>
  <si>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</si>
  <si>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</si>
  <si>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</si>
  <si>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</si>
  <si>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</si>
  <si>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</si>
  <si>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</si>
  <si>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CLAVO ELASTICO (TEN) 2.5*400mm TITANIO</t>
  </si>
  <si>
    <t>070450400</t>
  </si>
  <si>
    <t>CLAVO ELASTICO (TEN) 3.0 *400 MM TITANIO</t>
  </si>
  <si>
    <t>M180704502</t>
  </si>
  <si>
    <t>070460400</t>
  </si>
  <si>
    <t>M190704601</t>
  </si>
  <si>
    <t>CLAVO ELASTICO (TEN) 3.5 *400 MM TITANIO</t>
  </si>
  <si>
    <t>H2204434</t>
  </si>
  <si>
    <t>070470400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</si>
  <si>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</si>
  <si>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</si>
  <si>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</si>
  <si>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</si>
  <si>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</si>
  <si>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</si>
  <si>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</si>
  <si>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</si>
  <si>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</si>
  <si>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</si>
  <si>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</si>
  <si>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</si>
  <si>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</si>
  <si>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</si>
  <si>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</si>
  <si>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</si>
  <si>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</si>
  <si>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</si>
  <si>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</si>
  <si>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</si>
  <si>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</si>
  <si>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</si>
  <si>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</si>
  <si>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</si>
  <si>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</si>
  <si>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</si>
  <si>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</si>
  <si>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</si>
  <si>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</si>
  <si>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</si>
  <si>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</si>
  <si>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</si>
  <si>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</si>
  <si>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</si>
  <si>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</si>
  <si>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CORNEJO SANCHEZ JADE</t>
  </si>
  <si>
    <t>5:30PM</t>
  </si>
  <si>
    <t>CLAVIJA KIRSCHNER 0.8*200 mm ACERO</t>
  </si>
  <si>
    <t>185.117</t>
  </si>
  <si>
    <t>CLAVIJA KIRSCHNER 1.0*225 mm ACERO</t>
  </si>
  <si>
    <t>H2202238</t>
  </si>
  <si>
    <t>MOTOR AUXEIN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</si>
</sst>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1" xfId="1" applyFont="1" applyBorder="1" applyAlignment="1">
      <alignment horizontal="center" wrapText="1"/>
    </xf>
    <xf numFmtId="49" fontId="7" fillId="0" borderId="1" xfId="0" applyNumberFormat="1" applyFont="1" applyBorder="1"/>
    <xf numFmtId="0" fontId="13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5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4D6B4FB6-EDB4-4E05-8138-9DD45C4CA52D}"/>
    <cellStyle name="Moneda 19 2" xfId="44" xr:uid="{759B2521-B841-4F19-846F-A781263FD6B9}"/>
    <cellStyle name="Moneda 2" xfId="3" xr:uid="{246C37B4-006C-46DD-9128-BAA498AC7092}"/>
    <cellStyle name="Moneda 2 2" xfId="20" xr:uid="{1C09E6BD-CAEE-4CF7-B9A4-63BF6EE2F7DE}"/>
    <cellStyle name="Moneda 2 3" xfId="41" xr:uid="{93321132-C0BA-4167-B12D-82C88DBFA99E}"/>
    <cellStyle name="Moneda 2 4" xfId="38" xr:uid="{ECA269F9-677D-453D-BB87-E1EA3475E878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3 2 4" xfId="40" xr:uid="{65B03943-2130-4FE3-9BDD-A46CE826D308}"/>
    <cellStyle name="Moneda 3 3" xfId="39" xr:uid="{819D3DFB-049C-4AF4-A83A-F7F89BD250D4}"/>
    <cellStyle name="Moneda 3 4" xfId="43" xr:uid="{866F25D6-A987-4323-B301-51097A1723C9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showGridLines="0" tabSelected="1" view="pageBreakPreview" topLeftCell="A65" zoomScaleNormal="100" zoomScaleSheetLayoutView="100" workbookViewId="0">
      <selection activeCell="C88" sqref="C8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9" t="s">
        <v>25</v>
      </c>
      <c r="D2" s="105" t="s">
        <v>24</v>
      </c>
      <c r="E2" s="10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7" t="s">
        <v>26</v>
      </c>
      <c r="D4" s="111" t="s">
        <v>28</v>
      </c>
      <c r="E4" s="11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8"/>
      <c r="D5" s="113" t="s">
        <v>29</v>
      </c>
      <c r="E5" s="114"/>
      <c r="F5" s="4"/>
      <c r="G5" s="4"/>
      <c r="H5" s="4"/>
      <c r="I5" s="4"/>
      <c r="J5" s="4"/>
      <c r="K5" s="4"/>
      <c r="L5" s="104"/>
      <c r="M5" s="104"/>
      <c r="N5" s="6"/>
    </row>
    <row r="6" spans="1:14" ht="20.100000000000001" customHeight="1">
      <c r="A6" s="7"/>
      <c r="B6" s="7"/>
      <c r="C6" s="7"/>
      <c r="D6" s="7"/>
      <c r="E6" s="7"/>
      <c r="L6" s="104"/>
      <c r="M6" s="104"/>
    </row>
    <row r="7" spans="1:14" ht="20.100000000000001" customHeight="1">
      <c r="A7" s="8" t="s">
        <v>0</v>
      </c>
      <c r="B7" s="8"/>
      <c r="C7" s="9">
        <f ca="1">NOW()</f>
        <v>45250.405543171299</v>
      </c>
      <c r="D7" s="8" t="s">
        <v>1</v>
      </c>
      <c r="E7" s="34">
        <v>20231101706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9" t="s">
        <v>36</v>
      </c>
      <c r="D9" s="12" t="s">
        <v>3</v>
      </c>
      <c r="E9" s="51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2" t="s">
        <v>22</v>
      </c>
      <c r="B11" s="103"/>
      <c r="C11" s="49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0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45250.405543171299</v>
      </c>
      <c r="D15" s="12" t="s">
        <v>7</v>
      </c>
      <c r="E15" s="13" t="s">
        <v>132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131</v>
      </c>
      <c r="D19" s="12" t="s">
        <v>20</v>
      </c>
      <c r="E19" s="13" t="s">
        <v>49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31</v>
      </c>
      <c r="G23" s="45" t="s">
        <v>32</v>
      </c>
      <c r="L23" s="16"/>
      <c r="M23" s="16"/>
    </row>
    <row r="24" spans="1:13" ht="20.100000000000001" customHeight="1">
      <c r="A24" s="96" t="s">
        <v>72</v>
      </c>
      <c r="B24" s="56">
        <v>2306000617</v>
      </c>
      <c r="C24" s="41" t="s">
        <v>133</v>
      </c>
      <c r="D24" s="40">
        <v>10</v>
      </c>
      <c r="E24" s="38"/>
      <c r="F24" s="46">
        <v>25</v>
      </c>
      <c r="G24" s="46">
        <f t="shared" ref="G24" si="0">D24*F24</f>
        <v>250</v>
      </c>
      <c r="L24" s="16"/>
      <c r="M24" s="16"/>
    </row>
    <row r="25" spans="1:13" ht="20.100000000000001" customHeight="1">
      <c r="A25" s="96" t="s">
        <v>134</v>
      </c>
      <c r="B25" s="56">
        <v>2306000617</v>
      </c>
      <c r="C25" s="41" t="s">
        <v>135</v>
      </c>
      <c r="D25" s="40">
        <v>10</v>
      </c>
      <c r="E25" s="38"/>
      <c r="F25" s="46">
        <v>25</v>
      </c>
      <c r="G25" s="46">
        <f t="shared" ref="G25:G44" si="1">D25*F25</f>
        <v>250</v>
      </c>
      <c r="L25" s="16"/>
      <c r="M25" s="16"/>
    </row>
    <row r="26" spans="1:13" ht="20.100000000000001" customHeight="1">
      <c r="A26" s="96" t="s">
        <v>58</v>
      </c>
      <c r="B26" s="56">
        <v>201226140</v>
      </c>
      <c r="C26" s="41" t="s">
        <v>59</v>
      </c>
      <c r="D26" s="40">
        <v>9</v>
      </c>
      <c r="E26" s="38"/>
      <c r="F26" s="46">
        <v>25</v>
      </c>
      <c r="G26" s="46">
        <f t="shared" si="1"/>
        <v>225</v>
      </c>
      <c r="L26" s="16"/>
      <c r="M26" s="16"/>
    </row>
    <row r="27" spans="1:13" ht="20.100000000000001" customHeight="1">
      <c r="A27" s="96" t="s">
        <v>64</v>
      </c>
      <c r="B27" s="56">
        <v>2306000619</v>
      </c>
      <c r="C27" s="41" t="s">
        <v>65</v>
      </c>
      <c r="D27" s="40">
        <v>8</v>
      </c>
      <c r="E27" s="38"/>
      <c r="F27" s="46">
        <v>25</v>
      </c>
      <c r="G27" s="46">
        <f t="shared" si="1"/>
        <v>200</v>
      </c>
      <c r="L27" s="16"/>
      <c r="M27" s="16"/>
    </row>
    <row r="28" spans="1:13" ht="20.100000000000001" customHeight="1">
      <c r="A28" s="96" t="s">
        <v>66</v>
      </c>
      <c r="B28" s="56">
        <v>2306000620</v>
      </c>
      <c r="C28" s="41" t="s">
        <v>67</v>
      </c>
      <c r="D28" s="40">
        <v>5</v>
      </c>
      <c r="E28" s="38"/>
      <c r="F28" s="46">
        <v>25</v>
      </c>
      <c r="G28" s="46">
        <f t="shared" si="1"/>
        <v>125</v>
      </c>
      <c r="L28" s="16"/>
      <c r="M28" s="16"/>
    </row>
    <row r="29" spans="1:13" ht="20.100000000000001" customHeight="1">
      <c r="A29" s="96" t="s">
        <v>68</v>
      </c>
      <c r="B29" s="56">
        <v>2306000621</v>
      </c>
      <c r="C29" s="41" t="s">
        <v>69</v>
      </c>
      <c r="D29" s="40">
        <v>10</v>
      </c>
      <c r="E29" s="38"/>
      <c r="F29" s="46">
        <v>25</v>
      </c>
      <c r="G29" s="46">
        <f t="shared" si="1"/>
        <v>250</v>
      </c>
      <c r="L29" s="16"/>
      <c r="M29" s="16"/>
    </row>
    <row r="30" spans="1:13" ht="20.100000000000001" customHeight="1">
      <c r="A30" s="96" t="s">
        <v>70</v>
      </c>
      <c r="B30" s="56">
        <v>2306000622</v>
      </c>
      <c r="C30" s="41" t="s">
        <v>71</v>
      </c>
      <c r="D30" s="40">
        <v>10</v>
      </c>
      <c r="E30" s="38"/>
      <c r="F30" s="46">
        <v>25</v>
      </c>
      <c r="G30" s="46">
        <f t="shared" si="1"/>
        <v>250</v>
      </c>
      <c r="L30" s="16"/>
      <c r="M30" s="16"/>
    </row>
    <row r="31" spans="1:13" ht="20.100000000000001" customHeight="1">
      <c r="A31" s="96" t="s">
        <v>60</v>
      </c>
      <c r="B31" s="56">
        <v>210127384</v>
      </c>
      <c r="C31" s="41" t="s">
        <v>61</v>
      </c>
      <c r="D31" s="40">
        <v>8</v>
      </c>
      <c r="E31" s="38"/>
      <c r="F31" s="46">
        <v>25</v>
      </c>
      <c r="G31" s="46">
        <f t="shared" si="1"/>
        <v>200</v>
      </c>
      <c r="L31" s="16"/>
      <c r="M31" s="16"/>
    </row>
    <row r="32" spans="1:13" ht="20.100000000000001" customHeight="1">
      <c r="A32" s="96"/>
      <c r="B32" s="56"/>
      <c r="C32" s="41"/>
      <c r="D32" s="97">
        <v>60</v>
      </c>
      <c r="E32" s="38"/>
      <c r="F32" s="46"/>
      <c r="G32" s="46">
        <f t="shared" si="1"/>
        <v>0</v>
      </c>
      <c r="L32" s="16"/>
      <c r="M32" s="16"/>
    </row>
    <row r="33" spans="1:13" ht="20.100000000000001" customHeight="1">
      <c r="A33" s="96" t="s">
        <v>80</v>
      </c>
      <c r="B33" s="99" t="s">
        <v>81</v>
      </c>
      <c r="C33" s="98" t="s">
        <v>82</v>
      </c>
      <c r="D33" s="94">
        <v>2</v>
      </c>
      <c r="E33" s="38"/>
      <c r="F33" s="46">
        <v>180</v>
      </c>
      <c r="G33" s="46">
        <f t="shared" si="1"/>
        <v>360</v>
      </c>
      <c r="L33" s="16"/>
      <c r="M33" s="16"/>
    </row>
    <row r="34" spans="1:13" ht="20.100000000000001" customHeight="1">
      <c r="A34" s="96" t="s">
        <v>83</v>
      </c>
      <c r="B34" s="99" t="s">
        <v>84</v>
      </c>
      <c r="C34" s="98" t="s">
        <v>85</v>
      </c>
      <c r="D34" s="94">
        <v>1</v>
      </c>
      <c r="E34" s="38"/>
      <c r="F34" s="46">
        <v>180</v>
      </c>
      <c r="G34" s="46">
        <f t="shared" si="1"/>
        <v>180</v>
      </c>
      <c r="L34" s="16"/>
      <c r="M34" s="16"/>
    </row>
    <row r="35" spans="1:13" ht="20.100000000000001" customHeight="1">
      <c r="A35" s="96" t="s">
        <v>83</v>
      </c>
      <c r="B35" s="99">
        <v>2306000607</v>
      </c>
      <c r="C35" s="98" t="s">
        <v>85</v>
      </c>
      <c r="D35" s="94">
        <v>1</v>
      </c>
      <c r="E35" s="38"/>
      <c r="F35" s="46">
        <v>180</v>
      </c>
      <c r="G35" s="46">
        <f t="shared" si="1"/>
        <v>180</v>
      </c>
      <c r="L35" s="16"/>
      <c r="M35" s="16"/>
    </row>
    <row r="36" spans="1:13" ht="20.100000000000001" customHeight="1">
      <c r="A36" s="96" t="s">
        <v>86</v>
      </c>
      <c r="B36" s="99">
        <v>211038780</v>
      </c>
      <c r="C36" s="98" t="s">
        <v>87</v>
      </c>
      <c r="D36" s="94">
        <v>2</v>
      </c>
      <c r="E36" s="38"/>
      <c r="F36" s="46">
        <v>180</v>
      </c>
      <c r="G36" s="46">
        <f t="shared" si="1"/>
        <v>360</v>
      </c>
      <c r="L36" s="16"/>
      <c r="M36" s="16"/>
    </row>
    <row r="37" spans="1:13" ht="20.100000000000001" customHeight="1">
      <c r="A37" s="96" t="s">
        <v>88</v>
      </c>
      <c r="B37" s="99" t="s">
        <v>136</v>
      </c>
      <c r="C37" s="98" t="s">
        <v>89</v>
      </c>
      <c r="D37" s="94">
        <v>1</v>
      </c>
      <c r="E37" s="38"/>
      <c r="F37" s="46">
        <v>180</v>
      </c>
      <c r="G37" s="46">
        <f t="shared" si="1"/>
        <v>180</v>
      </c>
      <c r="L37" s="16"/>
      <c r="M37" s="16"/>
    </row>
    <row r="38" spans="1:13" ht="20.100000000000001" customHeight="1">
      <c r="A38" s="96" t="s">
        <v>88</v>
      </c>
      <c r="B38" s="99" t="s">
        <v>90</v>
      </c>
      <c r="C38" s="98" t="s">
        <v>89</v>
      </c>
      <c r="D38" s="94">
        <v>1</v>
      </c>
      <c r="E38" s="38"/>
      <c r="F38" s="46">
        <v>180</v>
      </c>
      <c r="G38" s="46">
        <f t="shared" si="1"/>
        <v>180</v>
      </c>
      <c r="L38" s="16"/>
      <c r="M38" s="16"/>
    </row>
    <row r="39" spans="1:13" ht="20.100000000000001" customHeight="1">
      <c r="A39" s="96" t="s">
        <v>91</v>
      </c>
      <c r="B39" s="99" t="s">
        <v>92</v>
      </c>
      <c r="C39" s="98" t="s">
        <v>93</v>
      </c>
      <c r="D39" s="94">
        <v>1</v>
      </c>
      <c r="E39" s="38"/>
      <c r="F39" s="46">
        <v>180</v>
      </c>
      <c r="G39" s="46">
        <f t="shared" si="1"/>
        <v>180</v>
      </c>
      <c r="L39" s="16"/>
      <c r="M39" s="16"/>
    </row>
    <row r="40" spans="1:13" ht="20.100000000000001" customHeight="1">
      <c r="A40" s="96" t="s">
        <v>91</v>
      </c>
      <c r="B40" s="99" t="s">
        <v>94</v>
      </c>
      <c r="C40" s="98" t="s">
        <v>93</v>
      </c>
      <c r="D40" s="94">
        <v>1</v>
      </c>
      <c r="E40" s="38"/>
      <c r="F40" s="46">
        <v>180</v>
      </c>
      <c r="G40" s="46">
        <f t="shared" si="1"/>
        <v>180</v>
      </c>
      <c r="L40" s="16"/>
      <c r="M40" s="16"/>
    </row>
    <row r="41" spans="1:13" ht="20.100000000000001" customHeight="1">
      <c r="A41" s="96" t="s">
        <v>95</v>
      </c>
      <c r="B41" s="99" t="s">
        <v>90</v>
      </c>
      <c r="C41" s="98" t="s">
        <v>96</v>
      </c>
      <c r="D41" s="94">
        <v>2</v>
      </c>
      <c r="E41" s="38"/>
      <c r="F41" s="46">
        <v>180</v>
      </c>
      <c r="G41" s="46">
        <f t="shared" si="1"/>
        <v>360</v>
      </c>
      <c r="L41" s="16"/>
      <c r="M41" s="16"/>
    </row>
    <row r="42" spans="1:13" ht="20.100000000000001" customHeight="1">
      <c r="A42" s="96"/>
      <c r="B42" s="99"/>
      <c r="C42" s="98"/>
      <c r="D42" s="93">
        <v>12</v>
      </c>
      <c r="E42" s="38"/>
      <c r="F42" s="46"/>
      <c r="G42" s="46">
        <f t="shared" si="1"/>
        <v>0</v>
      </c>
      <c r="L42" s="16"/>
      <c r="M42" s="16"/>
    </row>
    <row r="43" spans="1:13" ht="20.100000000000001" customHeight="1">
      <c r="A43" s="96" t="s">
        <v>97</v>
      </c>
      <c r="B43" s="99" t="s">
        <v>98</v>
      </c>
      <c r="C43" s="98" t="s">
        <v>99</v>
      </c>
      <c r="D43" s="94">
        <v>4</v>
      </c>
      <c r="E43" s="38"/>
      <c r="F43" s="46">
        <v>60</v>
      </c>
      <c r="G43" s="46">
        <f t="shared" si="1"/>
        <v>240</v>
      </c>
      <c r="L43" s="16"/>
      <c r="M43" s="16"/>
    </row>
    <row r="44" spans="1:13" ht="20.100000000000001" customHeight="1">
      <c r="A44" s="96" t="s">
        <v>100</v>
      </c>
      <c r="B44" s="99" t="s">
        <v>101</v>
      </c>
      <c r="C44" s="98" t="s">
        <v>102</v>
      </c>
      <c r="D44" s="94">
        <v>4</v>
      </c>
      <c r="E44" s="38"/>
      <c r="F44" s="46">
        <v>60</v>
      </c>
      <c r="G44" s="46">
        <f t="shared" si="1"/>
        <v>240</v>
      </c>
      <c r="L44" s="16"/>
      <c r="M44" s="16"/>
    </row>
    <row r="45" spans="1:13" ht="20.100000000000001" customHeight="1">
      <c r="A45" s="100"/>
      <c r="B45" s="99"/>
      <c r="C45" s="98"/>
      <c r="D45" s="93">
        <v>8</v>
      </c>
      <c r="E45" s="38"/>
      <c r="F45" s="46"/>
      <c r="G45" s="46"/>
      <c r="L45" s="16"/>
      <c r="M45" s="16"/>
    </row>
    <row r="46" spans="1:13" ht="20.100000000000001" customHeight="1">
      <c r="A46" s="82"/>
      <c r="B46" s="83"/>
      <c r="C46" s="84"/>
      <c r="D46" s="85"/>
      <c r="F46" s="47" t="s">
        <v>33</v>
      </c>
      <c r="G46" s="48">
        <f>SUM(G24:G45)</f>
        <v>4390</v>
      </c>
      <c r="L46" s="16"/>
      <c r="M46" s="16"/>
    </row>
    <row r="47" spans="1:13" ht="20.100000000000001" customHeight="1">
      <c r="A47" s="82"/>
      <c r="B47" s="83"/>
      <c r="C47" s="83"/>
      <c r="D47" s="86"/>
      <c r="F47" s="47" t="s">
        <v>34</v>
      </c>
      <c r="G47" s="48">
        <f>G46*0.12</f>
        <v>526.79999999999995</v>
      </c>
      <c r="L47" s="16"/>
      <c r="M47" s="16"/>
    </row>
    <row r="48" spans="1:13" ht="20.100000000000001" customHeight="1">
      <c r="B48" s="52"/>
      <c r="C48" s="53"/>
      <c r="D48" s="54"/>
      <c r="F48" s="47" t="s">
        <v>35</v>
      </c>
      <c r="G48" s="48">
        <f>SUM(G46:G47)</f>
        <v>4916.8</v>
      </c>
      <c r="L48" s="16"/>
      <c r="M48" s="16"/>
    </row>
    <row r="49" spans="2:13" ht="20.100000000000001" customHeight="1">
      <c r="B49" s="101" t="s">
        <v>103</v>
      </c>
      <c r="C49" s="101"/>
      <c r="L49" s="16"/>
      <c r="M49" s="16"/>
    </row>
    <row r="50" spans="2:13" ht="20.100000000000001" customHeight="1">
      <c r="B50" s="93"/>
      <c r="C50" s="93" t="s">
        <v>104</v>
      </c>
      <c r="L50" s="16"/>
      <c r="M50" s="16"/>
    </row>
    <row r="51" spans="2:13" ht="20.100000000000001" customHeight="1">
      <c r="B51" s="94">
        <v>2</v>
      </c>
      <c r="C51" s="95" t="s">
        <v>105</v>
      </c>
      <c r="L51" s="16"/>
      <c r="M51" s="16"/>
    </row>
    <row r="52" spans="2:13" ht="20.100000000000001" customHeight="1">
      <c r="B52" s="94">
        <v>1</v>
      </c>
      <c r="C52" s="95" t="s">
        <v>106</v>
      </c>
      <c r="L52" s="16"/>
      <c r="M52" s="16"/>
    </row>
    <row r="53" spans="2:13" ht="20.100000000000001" customHeight="1">
      <c r="B53" s="94">
        <v>1</v>
      </c>
      <c r="C53" s="95" t="s">
        <v>107</v>
      </c>
      <c r="L53" s="16"/>
      <c r="M53" s="16"/>
    </row>
    <row r="54" spans="2:13" ht="20.100000000000001" customHeight="1">
      <c r="B54" s="94">
        <v>1</v>
      </c>
      <c r="C54" s="95" t="s">
        <v>108</v>
      </c>
      <c r="L54" s="16"/>
      <c r="M54" s="16"/>
    </row>
    <row r="55" spans="2:13" ht="20.100000000000001" customHeight="1">
      <c r="B55" s="94">
        <v>1</v>
      </c>
      <c r="C55" s="95" t="s">
        <v>109</v>
      </c>
      <c r="L55" s="16"/>
      <c r="M55" s="16"/>
    </row>
    <row r="56" spans="2:13" ht="20.100000000000001" customHeight="1">
      <c r="B56" s="94">
        <v>1</v>
      </c>
      <c r="C56" s="95" t="s">
        <v>110</v>
      </c>
      <c r="L56" s="16"/>
      <c r="M56" s="16"/>
    </row>
    <row r="57" spans="2:13" ht="20.100000000000001" customHeight="1">
      <c r="B57" s="94">
        <v>1</v>
      </c>
      <c r="C57" s="95" t="s">
        <v>111</v>
      </c>
      <c r="L57" s="16"/>
      <c r="M57" s="16"/>
    </row>
    <row r="58" spans="2:13" ht="20.100000000000001" customHeight="1">
      <c r="B58" s="94">
        <v>1</v>
      </c>
      <c r="C58" s="95" t="s">
        <v>112</v>
      </c>
      <c r="L58" s="16"/>
      <c r="M58" s="16"/>
    </row>
    <row r="59" spans="2:13" ht="20.100000000000001" customHeight="1">
      <c r="B59" s="94">
        <v>1</v>
      </c>
      <c r="C59" s="95" t="s">
        <v>113</v>
      </c>
      <c r="L59" s="16"/>
      <c r="M59" s="16"/>
    </row>
    <row r="60" spans="2:13" ht="20.100000000000001" customHeight="1">
      <c r="B60" s="94">
        <v>1</v>
      </c>
      <c r="C60" s="95" t="s">
        <v>114</v>
      </c>
      <c r="L60" s="16"/>
      <c r="M60" s="16"/>
    </row>
    <row r="61" spans="2:13" ht="20.100000000000001" customHeight="1">
      <c r="B61" s="93">
        <v>11</v>
      </c>
      <c r="C61" s="95"/>
      <c r="L61" s="16"/>
      <c r="M61" s="16"/>
    </row>
    <row r="62" spans="2:13" ht="20.100000000000001" customHeight="1">
      <c r="B62" s="94"/>
      <c r="C62" s="95"/>
      <c r="L62" s="16"/>
      <c r="M62" s="16"/>
    </row>
    <row r="63" spans="2:13" ht="20.100000000000001" customHeight="1">
      <c r="B63" s="94"/>
      <c r="C63" s="93" t="s">
        <v>115</v>
      </c>
      <c r="L63" s="16"/>
      <c r="M63" s="16"/>
    </row>
    <row r="64" spans="2:13" ht="20.100000000000001" customHeight="1">
      <c r="B64" s="94">
        <v>1</v>
      </c>
      <c r="C64" s="95" t="s">
        <v>116</v>
      </c>
      <c r="L64" s="16"/>
      <c r="M64" s="16"/>
    </row>
    <row r="65" spans="2:13" ht="20.100000000000001" customHeight="1">
      <c r="B65" s="94">
        <v>1</v>
      </c>
      <c r="C65" s="95" t="s">
        <v>117</v>
      </c>
      <c r="L65" s="16"/>
      <c r="M65" s="16"/>
    </row>
    <row r="66" spans="2:13" ht="20.100000000000001" customHeight="1">
      <c r="B66" s="94">
        <v>1</v>
      </c>
      <c r="C66" s="95" t="s">
        <v>118</v>
      </c>
      <c r="L66" s="16"/>
      <c r="M66" s="16"/>
    </row>
    <row r="67" spans="2:13" ht="20.100000000000001" customHeight="1">
      <c r="B67" s="94">
        <v>3</v>
      </c>
      <c r="C67" s="95" t="s">
        <v>119</v>
      </c>
      <c r="L67" s="16"/>
      <c r="M67" s="16"/>
    </row>
    <row r="68" spans="2:13" ht="20.100000000000001" customHeight="1">
      <c r="B68" s="94">
        <v>1</v>
      </c>
      <c r="C68" s="95" t="s">
        <v>120</v>
      </c>
      <c r="L68" s="16"/>
      <c r="M68" s="16"/>
    </row>
    <row r="69" spans="2:13" ht="20.100000000000001" customHeight="1">
      <c r="B69" s="94">
        <v>2</v>
      </c>
      <c r="C69" s="95" t="s">
        <v>121</v>
      </c>
      <c r="L69" s="16"/>
      <c r="M69" s="16"/>
    </row>
    <row r="70" spans="2:13" ht="20.100000000000001" customHeight="1">
      <c r="B70" s="94">
        <v>1</v>
      </c>
      <c r="C70" s="95" t="s">
        <v>122</v>
      </c>
      <c r="L70" s="16"/>
      <c r="M70" s="16"/>
    </row>
    <row r="71" spans="2:13" ht="20.100000000000001" customHeight="1">
      <c r="B71" s="94">
        <v>1</v>
      </c>
      <c r="C71" s="95" t="s">
        <v>123</v>
      </c>
      <c r="L71" s="16"/>
      <c r="M71" s="16"/>
    </row>
    <row r="72" spans="2:13" ht="20.100000000000001" customHeight="1">
      <c r="B72" s="94">
        <v>1</v>
      </c>
      <c r="C72" s="95" t="s">
        <v>124</v>
      </c>
      <c r="L72" s="16"/>
      <c r="M72" s="16"/>
    </row>
    <row r="73" spans="2:13" ht="20.100000000000001" customHeight="1">
      <c r="B73" s="94">
        <v>1</v>
      </c>
      <c r="C73" s="95" t="s">
        <v>125</v>
      </c>
      <c r="L73" s="16"/>
      <c r="M73" s="16"/>
    </row>
    <row r="74" spans="2:13" ht="20.100000000000001" customHeight="1">
      <c r="B74" s="94">
        <v>1</v>
      </c>
      <c r="C74" s="95" t="s">
        <v>126</v>
      </c>
      <c r="L74" s="16"/>
      <c r="M74" s="16"/>
    </row>
    <row r="75" spans="2:13" ht="20.100000000000001" customHeight="1">
      <c r="B75" s="94">
        <v>1</v>
      </c>
      <c r="C75" s="95" t="s">
        <v>127</v>
      </c>
      <c r="L75" s="16"/>
      <c r="M75" s="16"/>
    </row>
    <row r="76" spans="2:13" ht="20.100000000000001" customHeight="1">
      <c r="B76" s="94">
        <v>1</v>
      </c>
      <c r="C76" s="95" t="s">
        <v>128</v>
      </c>
      <c r="L76" s="16"/>
      <c r="M76" s="16"/>
    </row>
    <row r="77" spans="2:13" ht="20.100000000000001" customHeight="1">
      <c r="B77" s="94">
        <v>1</v>
      </c>
      <c r="C77" s="95" t="s">
        <v>129</v>
      </c>
      <c r="L77" s="16"/>
      <c r="M77" s="16"/>
    </row>
    <row r="78" spans="2:13" ht="20.100000000000001" customHeight="1">
      <c r="B78" s="94">
        <v>1</v>
      </c>
      <c r="C78" s="95" t="s">
        <v>130</v>
      </c>
      <c r="L78" s="16"/>
      <c r="M78" s="16"/>
    </row>
    <row r="79" spans="2:13" ht="20.100000000000001" customHeight="1">
      <c r="B79" s="93">
        <v>18</v>
      </c>
      <c r="C79" s="93"/>
      <c r="L79" s="16"/>
      <c r="M79" s="16"/>
    </row>
    <row r="80" spans="2:13" ht="20.100000000000001" customHeight="1">
      <c r="B80" s="55"/>
      <c r="C80" s="53"/>
      <c r="L80" s="16"/>
      <c r="M80" s="16"/>
    </row>
    <row r="81" spans="1:13" ht="20.100000000000001" customHeight="1">
      <c r="B81" s="88" t="s">
        <v>73</v>
      </c>
      <c r="C81" s="89" t="s">
        <v>74</v>
      </c>
      <c r="L81" s="16"/>
      <c r="M81" s="16"/>
    </row>
    <row r="82" spans="1:13" ht="20.100000000000001" customHeight="1">
      <c r="B82" s="90">
        <v>2</v>
      </c>
      <c r="C82" s="91" t="s">
        <v>75</v>
      </c>
      <c r="L82" s="16"/>
      <c r="M82" s="16"/>
    </row>
    <row r="83" spans="1:13" ht="20.100000000000001" customHeight="1">
      <c r="B83" s="90">
        <v>1</v>
      </c>
      <c r="C83" s="91" t="s">
        <v>62</v>
      </c>
      <c r="L83" s="16"/>
      <c r="M83" s="16"/>
    </row>
    <row r="84" spans="1:13" ht="20.100000000000001" customHeight="1">
      <c r="A84" s="24"/>
      <c r="B84" s="84"/>
      <c r="C84" s="92"/>
      <c r="D84" s="19"/>
    </row>
    <row r="85" spans="1:13" ht="20.100000000000001" customHeight="1">
      <c r="A85" s="24"/>
      <c r="B85" s="90">
        <v>1</v>
      </c>
      <c r="C85" s="91" t="s">
        <v>137</v>
      </c>
      <c r="D85" s="19"/>
    </row>
    <row r="86" spans="1:13" ht="20.100000000000001" customHeight="1">
      <c r="A86" s="24"/>
      <c r="B86" s="90">
        <v>6</v>
      </c>
      <c r="C86" s="91" t="s">
        <v>76</v>
      </c>
      <c r="D86" s="19"/>
    </row>
    <row r="87" spans="1:13" ht="20.100000000000001" customHeight="1">
      <c r="A87" s="24"/>
      <c r="B87" s="90">
        <v>1</v>
      </c>
      <c r="C87" s="91" t="s">
        <v>77</v>
      </c>
      <c r="D87" s="19"/>
    </row>
    <row r="88" spans="1:13" ht="20.100000000000001" customHeight="1">
      <c r="A88" s="24"/>
      <c r="B88" s="90">
        <v>1</v>
      </c>
      <c r="C88" s="91" t="s">
        <v>78</v>
      </c>
      <c r="D88" s="19"/>
    </row>
    <row r="89" spans="1:13" ht="20.100000000000001" customHeight="1">
      <c r="A89" s="24"/>
      <c r="B89" s="90">
        <v>1</v>
      </c>
      <c r="C89" s="91" t="s">
        <v>79</v>
      </c>
      <c r="D89" s="19"/>
    </row>
    <row r="90" spans="1:13" ht="20.100000000000001" customHeight="1">
      <c r="A90" s="24"/>
      <c r="B90" s="88">
        <f>SUM(B85:B89)</f>
        <v>10</v>
      </c>
      <c r="C90" s="91"/>
      <c r="D90" s="19"/>
    </row>
    <row r="91" spans="1:13" ht="20.100000000000001" customHeight="1">
      <c r="A91" s="24"/>
      <c r="B91" s="87"/>
      <c r="C91" s="19"/>
      <c r="D91" s="19"/>
    </row>
    <row r="92" spans="1:13" ht="20.100000000000001" customHeight="1">
      <c r="A92" s="24"/>
      <c r="B92" s="87"/>
      <c r="C92" s="19"/>
      <c r="D92" s="19"/>
    </row>
    <row r="93" spans="1:13" ht="20.100000000000001" customHeight="1">
      <c r="B93" s="79" t="s">
        <v>50</v>
      </c>
      <c r="C93" s="80" t="s">
        <v>51</v>
      </c>
    </row>
    <row r="94" spans="1:13" ht="20.100000000000001" customHeight="1">
      <c r="B94" s="79"/>
      <c r="C94" s="80" t="s">
        <v>52</v>
      </c>
    </row>
    <row r="95" spans="1:13" ht="20.100000000000001" customHeight="1">
      <c r="B95" s="42"/>
      <c r="C95" s="43"/>
    </row>
    <row r="96" spans="1:13" ht="20.100000000000001" customHeight="1">
      <c r="B96" s="42"/>
      <c r="C96" s="81" t="s">
        <v>53</v>
      </c>
    </row>
    <row r="97" spans="1:3" ht="20.100000000000001" customHeight="1">
      <c r="B97" s="42"/>
      <c r="C97" s="81" t="s">
        <v>54</v>
      </c>
    </row>
    <row r="98" spans="1:3" ht="20.100000000000001" customHeight="1">
      <c r="B98" s="42"/>
      <c r="C98" s="43"/>
    </row>
    <row r="99" spans="1:3" ht="20.100000000000001" customHeight="1">
      <c r="B99" s="42"/>
      <c r="C99" s="80" t="s">
        <v>55</v>
      </c>
    </row>
    <row r="100" spans="1:3" ht="20.100000000000001" customHeight="1">
      <c r="B100" s="42"/>
      <c r="C100" s="80" t="s">
        <v>56</v>
      </c>
    </row>
    <row r="101" spans="1:3" ht="20.100000000000001" customHeight="1">
      <c r="C101" s="80" t="s">
        <v>57</v>
      </c>
    </row>
    <row r="104" spans="1:3" ht="20.100000000000001" customHeight="1" thickBot="1">
      <c r="A104" s="24" t="s">
        <v>15</v>
      </c>
      <c r="B104" s="42"/>
      <c r="C104" s="44"/>
    </row>
    <row r="105" spans="1:3" ht="20.100000000000001" customHeight="1">
      <c r="A105" s="24"/>
      <c r="B105" s="42"/>
      <c r="C105" s="43"/>
    </row>
    <row r="106" spans="1:3" ht="20.100000000000001" customHeight="1">
      <c r="A106" s="24"/>
      <c r="B106" s="23"/>
      <c r="C106" s="23"/>
    </row>
    <row r="107" spans="1:3" ht="20.100000000000001" customHeight="1" thickBot="1">
      <c r="A107" s="24" t="s">
        <v>16</v>
      </c>
      <c r="B107" s="23"/>
      <c r="C107" s="25"/>
    </row>
    <row r="108" spans="1:3" ht="20.100000000000001" customHeight="1">
      <c r="A108" s="24"/>
      <c r="B108" s="23"/>
      <c r="C108" s="23"/>
    </row>
    <row r="109" spans="1:3" ht="20.100000000000001" customHeight="1">
      <c r="A109" s="24"/>
    </row>
    <row r="110" spans="1:3" ht="20.100000000000001" customHeight="1" thickBot="1">
      <c r="A110" s="24" t="s">
        <v>17</v>
      </c>
      <c r="C110" s="27"/>
    </row>
    <row r="111" spans="1:3" ht="20.100000000000001" customHeight="1">
      <c r="A111" s="24"/>
    </row>
    <row r="112" spans="1:3" ht="20.100000000000001" customHeight="1">
      <c r="A112" s="24"/>
    </row>
    <row r="113" spans="1:3" ht="20.100000000000001" customHeight="1" thickBot="1">
      <c r="A113" s="24" t="s">
        <v>18</v>
      </c>
      <c r="C113" s="27"/>
    </row>
    <row r="114" spans="1:3" ht="20.100000000000001" customHeight="1">
      <c r="A114" s="24"/>
    </row>
    <row r="115" spans="1:3" ht="20.100000000000001" customHeight="1">
      <c r="A115" s="24"/>
    </row>
    <row r="116" spans="1:3" ht="20.100000000000001" customHeight="1" thickBot="1">
      <c r="A116" s="24" t="s">
        <v>19</v>
      </c>
      <c r="C116" s="27"/>
    </row>
  </sheetData>
  <mergeCells count="8">
    <mergeCell ref="B49:C49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09" t="s">
        <v>25</v>
      </c>
      <c r="D2" s="105" t="s">
        <v>24</v>
      </c>
      <c r="E2" s="106"/>
    </row>
    <row r="3" spans="1:8" ht="20.100000000000001" customHeight="1" thickBot="1">
      <c r="A3" s="35"/>
      <c r="B3" s="36"/>
      <c r="C3" s="110"/>
      <c r="D3" s="39" t="s">
        <v>27</v>
      </c>
      <c r="E3" s="37"/>
    </row>
    <row r="4" spans="1:8" ht="20.100000000000001" customHeight="1" thickBot="1">
      <c r="A4" s="35"/>
      <c r="B4" s="36"/>
      <c r="C4" s="107" t="s">
        <v>26</v>
      </c>
      <c r="D4" s="111" t="s">
        <v>28</v>
      </c>
      <c r="E4" s="112"/>
    </row>
    <row r="5" spans="1:8" ht="20.100000000000001" customHeight="1" thickBot="1">
      <c r="A5" s="31"/>
      <c r="B5" s="32"/>
      <c r="C5" s="108"/>
      <c r="D5" s="113" t="s">
        <v>29</v>
      </c>
      <c r="E5" s="114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45250.405543171299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49" t="s">
        <v>36</v>
      </c>
      <c r="D9" s="12" t="s">
        <v>3</v>
      </c>
      <c r="E9" s="51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102" t="s">
        <v>22</v>
      </c>
      <c r="B11" s="103"/>
      <c r="C11" s="49" t="s">
        <v>36</v>
      </c>
      <c r="D11" s="12" t="s">
        <v>23</v>
      </c>
      <c r="E11" s="33" t="s">
        <v>38</v>
      </c>
      <c r="F11" s="57"/>
      <c r="G11" s="57"/>
      <c r="H11" s="1"/>
    </row>
    <row r="12" spans="1:8" customFormat="1" ht="24" customHeight="1" thickBot="1">
      <c r="A12" s="10"/>
      <c r="B12" s="10"/>
      <c r="C12" s="10"/>
      <c r="D12" s="10"/>
      <c r="E12" s="10"/>
      <c r="F12" s="58"/>
      <c r="G12" s="58"/>
      <c r="H12" s="4"/>
    </row>
    <row r="13" spans="1:8" customFormat="1" ht="32.25" thickBot="1">
      <c r="A13" s="8" t="s">
        <v>4</v>
      </c>
      <c r="B13" s="8"/>
      <c r="C13" s="50" t="s">
        <v>37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59"/>
      <c r="G14" s="59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39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0"/>
      <c r="G16" s="60"/>
    </row>
    <row r="17" spans="1:8" s="6" customFormat="1" ht="20.100000000000001" customHeight="1">
      <c r="A17" s="8" t="s">
        <v>8</v>
      </c>
      <c r="B17" s="8"/>
      <c r="C17" s="11" t="s">
        <v>40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1"/>
      <c r="G18" s="61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31</v>
      </c>
      <c r="G23" s="45" t="s">
        <v>32</v>
      </c>
    </row>
    <row r="24" spans="1:8" ht="15.75">
      <c r="A24" s="56" t="s">
        <v>47</v>
      </c>
      <c r="B24" s="56" t="s">
        <v>48</v>
      </c>
      <c r="C24" s="41" t="s">
        <v>41</v>
      </c>
      <c r="D24" s="40">
        <v>1</v>
      </c>
      <c r="E24" s="78">
        <v>46178</v>
      </c>
      <c r="F24" s="63">
        <v>720</v>
      </c>
      <c r="G24" s="63">
        <f t="shared" ref="G24" si="0">D24*F24</f>
        <v>720</v>
      </c>
    </row>
    <row r="25" spans="1:8" ht="15">
      <c r="A25" s="64"/>
      <c r="B25" s="40"/>
      <c r="C25" s="62"/>
      <c r="D25" s="40"/>
      <c r="E25" s="62"/>
      <c r="F25" s="63"/>
      <c r="G25" s="63"/>
    </row>
    <row r="26" spans="1:8" ht="15.75">
      <c r="A26" s="65"/>
      <c r="B26" s="65"/>
      <c r="C26" s="65"/>
      <c r="D26" s="65"/>
      <c r="E26" s="65"/>
      <c r="F26" s="66" t="s">
        <v>33</v>
      </c>
      <c r="G26" s="67">
        <f>SUM(G24:G25)</f>
        <v>720</v>
      </c>
    </row>
    <row r="27" spans="1:8" ht="15.6" customHeight="1">
      <c r="A27" s="65"/>
      <c r="B27" s="65"/>
      <c r="C27" s="65"/>
      <c r="D27" s="65"/>
      <c r="E27" s="65"/>
      <c r="F27" s="68" t="s">
        <v>34</v>
      </c>
      <c r="G27" s="69">
        <f>+G26*0.12</f>
        <v>86.399999999999991</v>
      </c>
    </row>
    <row r="28" spans="1:8" ht="15.6" customHeight="1">
      <c r="A28" s="65"/>
      <c r="B28" s="65"/>
      <c r="C28" s="65"/>
      <c r="D28" s="65" t="s">
        <v>42</v>
      </c>
      <c r="E28" s="65"/>
      <c r="F28" s="66" t="s">
        <v>35</v>
      </c>
      <c r="G28" s="69">
        <f>+G26+G27</f>
        <v>806.4</v>
      </c>
    </row>
    <row r="29" spans="1:8" ht="20.100000000000001" customHeight="1">
      <c r="A29" s="70"/>
      <c r="B29" s="71"/>
      <c r="C29" s="72"/>
      <c r="D29" s="73"/>
      <c r="E29" s="74"/>
    </row>
    <row r="30" spans="1:8" ht="20.100000000000001" customHeight="1">
      <c r="A30" s="70"/>
      <c r="B30" s="71"/>
      <c r="C30" s="72"/>
      <c r="E30" s="20"/>
      <c r="F30" s="20"/>
    </row>
    <row r="31" spans="1:8" ht="20.100000000000001" customHeight="1">
      <c r="A31" s="6"/>
      <c r="B31" s="26"/>
      <c r="C31" s="22"/>
      <c r="D31" s="73"/>
      <c r="E31" s="20"/>
      <c r="F31" s="20"/>
    </row>
    <row r="32" spans="1:8" ht="20.100000000000001" customHeight="1" thickBot="1">
      <c r="B32" s="19" t="s">
        <v>43</v>
      </c>
      <c r="C32" s="75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44</v>
      </c>
      <c r="C35" s="75"/>
    </row>
    <row r="38" spans="2:6" ht="20.100000000000001" customHeight="1" thickBot="1">
      <c r="B38" s="19" t="s">
        <v>17</v>
      </c>
      <c r="C38" s="75"/>
    </row>
    <row r="40" spans="2:6" ht="20.100000000000001" customHeight="1">
      <c r="B40" s="76"/>
      <c r="C40" s="77"/>
    </row>
    <row r="41" spans="2:6" ht="20.100000000000001" customHeight="1" thickBot="1">
      <c r="B41" s="19" t="s">
        <v>45</v>
      </c>
      <c r="C41" s="75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46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2023-11-20T10:49:52Z</cp:lastPrinted>
  <dcterms:created xsi:type="dcterms:W3CDTF">2023-01-26T13:28:36Z</dcterms:created>
  <dcterms:modified xsi:type="dcterms:W3CDTF">2023-11-20T14:46:05Z</dcterms:modified>
</cp:coreProperties>
</file>