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ESS\"/>
    </mc:Choice>
  </mc:AlternateContent>
  <xr:revisionPtr revIDLastSave="0" documentId="13_ncr:1_{4B79402D-5576-47D1-975F-316D47BF72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</sheets>
  <definedNames>
    <definedName name="_xlnm.Print_Area" localSheetId="0">Hoja1!$A$2:$G$75</definedName>
    <definedName name="_xlnm.Print_Area" localSheetId="1">Hoja2!$A$1:$G$44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2" i="1" l="1"/>
  <c r="G31" i="1" l="1"/>
  <c r="G30" i="1"/>
  <c r="G29" i="1"/>
  <c r="G28" i="1"/>
  <c r="G27" i="1"/>
  <c r="G26" i="1"/>
  <c r="G25" i="1"/>
  <c r="C7" i="2"/>
  <c r="G24" i="2"/>
  <c r="G26" i="2" s="1"/>
  <c r="G27" i="2" l="1"/>
  <c r="G28" i="2" s="1"/>
  <c r="G24" i="1" l="1"/>
  <c r="G33" i="1" l="1"/>
  <c r="G34" i="1" s="1"/>
  <c r="G35" i="1" l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C43079B-5FE4-422A-BCA4-CB0349303DA6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C1812278-06E0-4031-8F5D-92CF6E83C4F9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  <comment ref="F14" authorId="0" shapeId="0" xr:uid="{87D0B0BD-68FD-4290-BA08-FB77A9E94C6E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8" authorId="0" shapeId="0" xr:uid="{AAB23E5F-35E7-456E-AB6A-F063694455F5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<sst xmlns="http://schemas.openxmlformats.org/spreadsheetml/2006/main" count="123" uniqueCount="86">
  <si>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</si>
  <si>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</si>
  <si>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</si>
  <si>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</si>
  <si>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</si>
  <si>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</si>
  <si>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</si>
  <si>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</si>
  <si>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</si>
  <si>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</si>
  <si>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</si>
  <si>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</si>
  <si>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</si>
  <si>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</si>
  <si>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</si>
  <si>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</si>
  <si>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</si>
  <si>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</si>
  <si>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</si>
  <si>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</si>
  <si>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</si>
  <si>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</si>
  <si>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</si>
  <si>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</si>
  <si>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</si>
  <si>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</si>
  <si>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</si>
  <si>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</si>
  <si>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</si>
  <si>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</si>
  <si>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</si>
  <si>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PRECIO UNITARIO</t>
  </si>
  <si>
    <t>PRECIO TOTAL</t>
  </si>
  <si>
    <t>Subtotal</t>
  </si>
  <si>
    <t>12% IVA</t>
  </si>
  <si>
    <t>Total</t>
  </si>
  <si>
    <t>CLINICA UESS</t>
  </si>
  <si>
    <t>URBANIZACION TORNERO 3MZ6 SOLAR 15-16-17</t>
  </si>
  <si>
    <t>INQ</t>
  </si>
  <si>
    <t xml:space="preserve">5:00PM </t>
  </si>
  <si>
    <t>DR. SADUM</t>
  </si>
  <si>
    <t xml:space="preserve">INJERTO OSEO PUTTY DE 01 CC </t>
  </si>
  <si>
    <t xml:space="preserve">   </t>
  </si>
  <si>
    <t xml:space="preserve">ENTREGADO </t>
  </si>
  <si>
    <t xml:space="preserve">RECIBIDO </t>
  </si>
  <si>
    <t xml:space="preserve">VERIFICADO </t>
  </si>
  <si>
    <t xml:space="preserve">OBSERVACIONES </t>
  </si>
  <si>
    <t>A230153-716</t>
  </si>
  <si>
    <t>A230153</t>
  </si>
  <si>
    <t xml:space="preserve">NOTA: </t>
  </si>
  <si>
    <t xml:space="preserve">EL MOTOR DEBE SER ESTERILIZADO EN FRIO </t>
  </si>
  <si>
    <t xml:space="preserve">LAS BATERIAS NO SE ESTERILIZAN </t>
  </si>
  <si>
    <t xml:space="preserve">FAVOR ESTERILIZAR LAS PIEZAS EN SU TOTALIDAD Y TAL CUAL SE </t>
  </si>
  <si>
    <t xml:space="preserve">ENCUENTRAN EN CADA  EQUIPO PARA EVITAR PERDIDA DE LOS MISMOS </t>
  </si>
  <si>
    <t xml:space="preserve">LA INSTITUCION SE HACE RESPONSABLE  </t>
  </si>
  <si>
    <t>EN SU TOTALIDAD ANTE</t>
  </si>
  <si>
    <t xml:space="preserve">CUALQUIER DAÑO O PERDIDA PRESENTADA </t>
  </si>
  <si>
    <t>185.766</t>
  </si>
  <si>
    <t>CLAVIJA KIRSCHNER 1.2*250mm ACERO</t>
  </si>
  <si>
    <t>185.770</t>
  </si>
  <si>
    <t>CLAVIJA KIRSCHNER 2.0*250mm ACERO</t>
  </si>
  <si>
    <t>CORTADOR</t>
  </si>
  <si>
    <t>185.764</t>
  </si>
  <si>
    <t>CLAVIJA KIRSCHNER 1.0*250 mm ACERO</t>
  </si>
  <si>
    <t>185.133</t>
  </si>
  <si>
    <t>CLAVIJA KIRSCHNER 1.4*225mm ACERO</t>
  </si>
  <si>
    <t>185.141</t>
  </si>
  <si>
    <t>CLAVIJA KIRSCHNER 1.5*225mm ACERO</t>
  </si>
  <si>
    <t>185.147</t>
  </si>
  <si>
    <t>CLAVIJA KIRSCHNER 1.6*225mm ACERO</t>
  </si>
  <si>
    <t>185.151</t>
  </si>
  <si>
    <t>CLAVIJA KIRSCHNER 1.8*225mm ACERO</t>
  </si>
  <si>
    <t>185.742</t>
  </si>
  <si>
    <t>CLAVIJA KIRSCHNER 0.8*200mm ACERO</t>
  </si>
  <si>
    <t>CANTIDAD</t>
  </si>
  <si>
    <t>DESCRIPCION</t>
  </si>
  <si>
    <t>PLAYOS CURVOS</t>
  </si>
  <si>
    <t>DR. UQUILLAS</t>
  </si>
  <si>
    <t>12:00MD</t>
  </si>
  <si>
    <t>MOTOR AUXEN # 4</t>
  </si>
  <si>
    <t>ADAPTADORES ANCLAJE RAPIDO</t>
  </si>
  <si>
    <t>LLAVE JACOBS</t>
  </si>
  <si>
    <t>INTERCAMBIADOR DE BATERIA</t>
  </si>
  <si>
    <t>PORTA BATERIA</t>
  </si>
  <si>
    <t xml:space="preserve">CONTENEDOR </t>
  </si>
  <si>
    <t>BATERIAS ROJAS # 7 #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</si>
</sst>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  <numFmt numFmtId="167" formatCode="_-[$$-240A]\ * #,##0.00_-;\-[$$-240A]\ * #,##0.00_-;_-[$$-240A]\ * &quot;-&quot;??_-;_-@_-"/>
    <numFmt numFmtId="168" formatCode="_ &quot;$&quot;* #,##0_ ;_ &quot;$&quot;* \-#,##0_ ;_ &quot;$&quot;* &quot;-&quot;_ ;_ @_ "/>
    <numFmt numFmtId="169" formatCode="_-&quot;$&quot;\ * #,##0.00_-;\-&quot;$&quot;\ * #,##0.00_-;_-&quot;$&quot;\ * &quot;-&quot;??_-;_-@_-"/>
    <numFmt numFmtId="170" formatCode="_ * #,##0.00_ ;_ * \-#,##0.00_ ;_ * &quot;-&quot;??_ ;_ @_ "/>
  </numFmts>
  <fonts count="29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2"/>
      <name val="宋体"/>
      <charset val="134"/>
    </font>
    <font>
      <sz val="12"/>
      <color theme="1"/>
      <name val="Calibri"/>
      <family val="2"/>
      <scheme val="minor"/>
    </font>
    <font>
      <b/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9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70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26" fillId="0" borderId="0"/>
    <xf numFmtId="169" fontId="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165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44" fontId="23" fillId="0" borderId="0" applyFont="0" applyFill="0" applyBorder="0" applyAlignment="0" applyProtection="0"/>
  </cellStyleXfs>
  <cellXfs count="123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0" fontId="15" fillId="0" borderId="2" xfId="0" applyFont="1" applyBorder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49" fontId="19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19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1" fillId="0" borderId="14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22" fillId="0" borderId="9" xfId="0" applyFont="1" applyBorder="1" applyAlignment="1">
      <alignment vertical="center" wrapText="1"/>
    </xf>
    <xf numFmtId="0" fontId="12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13" fillId="2" borderId="0" xfId="0" applyFont="1" applyFill="1" applyAlignment="1">
      <alignment horizontal="center"/>
    </xf>
    <xf numFmtId="0" fontId="12" fillId="2" borderId="0" xfId="0" applyFont="1" applyFill="1" applyAlignment="1">
      <alignment horizontal="left"/>
    </xf>
    <xf numFmtId="0" fontId="12" fillId="2" borderId="2" xfId="0" applyFont="1" applyFill="1" applyBorder="1" applyAlignment="1">
      <alignment horizontal="left"/>
    </xf>
    <xf numFmtId="0" fontId="6" fillId="5" borderId="1" xfId="0" applyFont="1" applyFill="1" applyBorder="1" applyAlignment="1" applyProtection="1">
      <alignment horizontal="center" vertical="center" wrapText="1" readingOrder="1"/>
      <protection locked="0"/>
    </xf>
    <xf numFmtId="167" fontId="12" fillId="0" borderId="1" xfId="0" applyNumberFormat="1" applyFont="1" applyBorder="1"/>
    <xf numFmtId="0" fontId="13" fillId="0" borderId="1" xfId="0" applyFont="1" applyBorder="1" applyAlignment="1">
      <alignment horizontal="right"/>
    </xf>
    <xf numFmtId="164" fontId="13" fillId="0" borderId="1" xfId="7" applyFont="1" applyBorder="1"/>
    <xf numFmtId="0" fontId="6" fillId="0" borderId="15" xfId="0" applyFont="1" applyBorder="1" applyAlignment="1">
      <alignment horizontal="left"/>
    </xf>
    <xf numFmtId="0" fontId="24" fillId="0" borderId="15" xfId="0" applyFont="1" applyBorder="1" applyAlignment="1">
      <alignment horizontal="left"/>
    </xf>
    <xf numFmtId="1" fontId="25" fillId="0" borderId="1" xfId="0" quotePrefix="1" applyNumberFormat="1" applyFont="1" applyBorder="1" applyAlignment="1">
      <alignment horizontal="left"/>
    </xf>
    <xf numFmtId="49" fontId="12" fillId="0" borderId="0" xfId="1" applyNumberFormat="1" applyFont="1" applyAlignment="1">
      <alignment horizontal="center"/>
    </xf>
    <xf numFmtId="0" fontId="12" fillId="0" borderId="0" xfId="0" applyFont="1" applyAlignment="1">
      <alignment vertical="center"/>
    </xf>
    <xf numFmtId="0" fontId="7" fillId="0" borderId="0" xfId="0" applyFont="1" applyAlignment="1">
      <alignment horizontal="center" wrapText="1"/>
    </xf>
    <xf numFmtId="49" fontId="14" fillId="0" borderId="0" xfId="1" applyNumberFormat="1" applyFont="1" applyAlignment="1">
      <alignment horizontal="center"/>
    </xf>
    <xf numFmtId="0" fontId="7" fillId="0" borderId="1" xfId="0" applyFont="1" applyBorder="1" applyAlignment="1">
      <alignment horizontal="center"/>
    </xf>
    <xf numFmtId="0" fontId="20" fillId="2" borderId="0" xfId="0" applyFont="1" applyFill="1" applyAlignment="1">
      <alignment horizontal="left" vertical="center"/>
    </xf>
    <xf numFmtId="0" fontId="20" fillId="0" borderId="0" xfId="1" applyFont="1" applyAlignment="1">
      <alignment horizontal="left"/>
    </xf>
    <xf numFmtId="0" fontId="19" fillId="2" borderId="0" xfId="0" applyFont="1" applyFill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49" fontId="9" fillId="2" borderId="0" xfId="0" applyNumberFormat="1" applyFont="1" applyFill="1" applyAlignment="1">
      <alignment horizontal="left" vertical="center"/>
    </xf>
    <xf numFmtId="0" fontId="12" fillId="0" borderId="1" xfId="0" applyFont="1" applyBorder="1"/>
    <xf numFmtId="167" fontId="7" fillId="0" borderId="1" xfId="34" applyNumberFormat="1" applyFont="1" applyFill="1" applyBorder="1" applyAlignment="1">
      <alignment horizontal="center"/>
    </xf>
    <xf numFmtId="49" fontId="7" fillId="0" borderId="1" xfId="0" applyNumberFormat="1" applyFont="1" applyBorder="1" applyAlignment="1">
      <alignment horizontal="center" vertical="center"/>
    </xf>
    <xf numFmtId="0" fontId="13" fillId="0" borderId="0" xfId="1" applyFont="1" applyAlignment="1">
      <alignment wrapText="1"/>
    </xf>
    <xf numFmtId="0" fontId="13" fillId="0" borderId="0" xfId="1" applyFont="1" applyAlignment="1">
      <alignment horizontal="right" wrapText="1"/>
    </xf>
    <xf numFmtId="167" fontId="6" fillId="0" borderId="17" xfId="34" applyNumberFormat="1" applyFont="1" applyFill="1" applyBorder="1" applyAlignment="1">
      <alignment horizontal="right"/>
    </xf>
    <xf numFmtId="9" fontId="13" fillId="0" borderId="0" xfId="1" applyNumberFormat="1" applyFont="1" applyAlignment="1">
      <alignment horizontal="right" wrapText="1"/>
    </xf>
    <xf numFmtId="167" fontId="6" fillId="0" borderId="16" xfId="34" applyNumberFormat="1" applyFont="1" applyFill="1" applyBorder="1" applyAlignment="1">
      <alignment horizontal="right"/>
    </xf>
    <xf numFmtId="2" fontId="7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9" fillId="0" borderId="0" xfId="0" applyFont="1"/>
    <xf numFmtId="0" fontId="27" fillId="0" borderId="0" xfId="0" applyFont="1"/>
    <xf numFmtId="0" fontId="12" fillId="0" borderId="2" xfId="0" applyFont="1" applyBorder="1"/>
    <xf numFmtId="0" fontId="12" fillId="0" borderId="0" xfId="1" applyFont="1" applyAlignment="1">
      <alignment horizontal="left"/>
    </xf>
    <xf numFmtId="0" fontId="12" fillId="0" borderId="0" xfId="1" applyFont="1" applyAlignment="1">
      <alignment wrapText="1"/>
    </xf>
    <xf numFmtId="14" fontId="13" fillId="0" borderId="1" xfId="0" applyNumberFormat="1" applyFont="1" applyBorder="1" applyAlignment="1">
      <alignment horizontal="center" vertical="center"/>
    </xf>
    <xf numFmtId="0" fontId="28" fillId="0" borderId="0" xfId="0" applyFont="1" applyAlignment="1">
      <alignment horizontal="left"/>
    </xf>
    <xf numFmtId="0" fontId="28" fillId="0" borderId="0" xfId="0" applyFont="1" applyAlignment="1">
      <alignment wrapText="1"/>
    </xf>
    <xf numFmtId="0" fontId="13" fillId="2" borderId="0" xfId="0" applyFont="1" applyFill="1" applyAlignment="1">
      <alignment horizontal="left"/>
    </xf>
    <xf numFmtId="49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28" fillId="0" borderId="1" xfId="0" applyFont="1" applyBorder="1" applyAlignment="1">
      <alignment horizontal="center"/>
    </xf>
    <xf numFmtId="0" fontId="28" fillId="0" borderId="1" xfId="0" applyFont="1" applyBorder="1" applyAlignment="1">
      <alignment horizontal="center" wrapText="1"/>
    </xf>
    <xf numFmtId="0" fontId="16" fillId="0" borderId="1" xfId="0" applyFont="1" applyBorder="1" applyAlignment="1">
      <alignment horizontal="center"/>
    </xf>
    <xf numFmtId="0" fontId="16" fillId="0" borderId="1" xfId="0" applyFont="1" applyBorder="1" applyAlignment="1">
      <alignment wrapText="1"/>
    </xf>
    <xf numFmtId="0" fontId="16" fillId="0" borderId="0" xfId="0" applyFont="1" applyAlignment="1">
      <alignment wrapText="1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0" fillId="2" borderId="9" xfId="0" applyFont="1" applyFill="1" applyBorder="1" applyAlignment="1">
      <alignment horizontal="left" vertical="center"/>
    </xf>
    <xf numFmtId="0" fontId="20" fillId="2" borderId="10" xfId="0" applyFont="1" applyFill="1" applyBorder="1" applyAlignment="1">
      <alignment horizontal="left" vertical="center"/>
    </xf>
    <xf numFmtId="0" fontId="20" fillId="0" borderId="13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left" vertical="center" wrapText="1"/>
    </xf>
    <xf numFmtId="0" fontId="7" fillId="0" borderId="0" xfId="0" applyFont="1" applyAlignment="1">
      <alignment wrapText="1"/>
    </xf>
    <xf numFmtId="0" fontId="7" fillId="0" borderId="0" xfId="0" applyFont="1"/>
    <xf numFmtId="0" fontId="16" fillId="0" borderId="0" xfId="0" applyFont="1"/>
    <xf numFmtId="0" fontId="16" fillId="0" borderId="0" xfId="0" applyFont="1" applyAlignment="1">
      <alignment wrapText="1"/>
    </xf>
    <xf numFmtId="0" fontId="16" fillId="0" borderId="0" xfId="0" applyFont="1" applyAlignment="1">
      <alignment horizontal="left"/>
    </xf>
    <xf numFmtId="49" fontId="7" fillId="0" borderId="1" xfId="0" applyNumberFormat="1" applyFont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13" fillId="0" borderId="1" xfId="0" applyFont="1" applyBorder="1" applyAlignment="1">
      <alignment horizontal="center"/>
    </xf>
    <xf numFmtId="0" fontId="16" fillId="0" borderId="1" xfId="0" applyFont="1" applyBorder="1" applyAlignment="1">
      <alignment horizontal="left"/>
    </xf>
    <xf numFmtId="0" fontId="15" fillId="0" borderId="1" xfId="0" applyFont="1" applyBorder="1" applyAlignment="1">
      <alignment horizontal="center"/>
    </xf>
    <xf numFmtId="0" fontId="15" fillId="6" borderId="1" xfId="0" applyFont="1" applyFill="1" applyBorder="1" applyAlignment="1">
      <alignment horizontal="left"/>
    </xf>
    <xf numFmtId="1" fontId="15" fillId="6" borderId="1" xfId="0" applyNumberFormat="1" applyFont="1" applyFill="1" applyBorder="1" applyAlignment="1">
      <alignment horizontal="center"/>
    </xf>
    <xf numFmtId="0" fontId="15" fillId="2" borderId="1" xfId="0" applyFont="1" applyFill="1" applyBorder="1" applyAlignment="1">
      <alignment horizontal="left"/>
    </xf>
    <xf numFmtId="0" fontId="14" fillId="2" borderId="1" xfId="0" applyFont="1" applyFill="1" applyBorder="1" applyAlignment="1">
      <alignment horizontal="center"/>
    </xf>
  </cellXfs>
  <cellStyles count="43">
    <cellStyle name="Millares 2" xfId="14" xr:uid="{D0B582F2-69D9-4A43-B9FE-9717F4CA6B2D}"/>
    <cellStyle name="Moneda" xfId="7" builtinId="4"/>
    <cellStyle name="Moneda [0]" xfId="34" builtinId="7"/>
    <cellStyle name="Moneda [0] 2" xfId="8" xr:uid="{6691846F-6F90-4578-ACDF-63F2E5C85FF6}"/>
    <cellStyle name="Moneda [0] 2 2" xfId="19" xr:uid="{F133723B-6282-4BB8-901F-C57F3A870A4E}"/>
    <cellStyle name="Moneda [0] 2 3" xfId="18" xr:uid="{4B8E5811-A1DA-4E96-9BC5-7722128FE19D}"/>
    <cellStyle name="Moneda [0] 3" xfId="13" xr:uid="{CF653C02-7B74-44EE-BC84-60395803F01A}"/>
    <cellStyle name="Moneda [0] 4" xfId="17" xr:uid="{4A0396E4-97B9-450C-9DCD-74A468C1D0F7}"/>
    <cellStyle name="Moneda [0] 4 2" xfId="37" xr:uid="{ED76F14E-E99B-4112-AD3F-CD96E87C462E}"/>
    <cellStyle name="Moneda [0] 5" xfId="35" xr:uid="{D9F6CB30-1231-4A38-B4B4-EBE685A9EDC3}"/>
    <cellStyle name="Moneda 10" xfId="24" xr:uid="{9B292673-CC40-4DDF-A3DB-DDF3C7DEE0CB}"/>
    <cellStyle name="Moneda 11" xfId="25" xr:uid="{5720B436-2A61-4388-A1B7-6DEE5B2402D5}"/>
    <cellStyle name="Moneda 12" xfId="26" xr:uid="{DE20C5A9-6224-4A93-B3CB-9F0EA1D3D405}"/>
    <cellStyle name="Moneda 13" xfId="27" xr:uid="{1A0B8371-9EAD-4810-8D97-A4F15D8A64B3}"/>
    <cellStyle name="Moneda 14" xfId="22" xr:uid="{52C55C4B-FB18-463F-8E4F-7294D19959B0}"/>
    <cellStyle name="Moneda 15" xfId="28" xr:uid="{51780255-AF31-4FF4-9D2C-A76970E7C46B}"/>
    <cellStyle name="Moneda 16" xfId="29" xr:uid="{182AB81A-55F8-4E03-BC2E-C3FFB4A55294}"/>
    <cellStyle name="Moneda 17" xfId="30" xr:uid="{FEE96B88-03F2-45D9-BC1A-037AA0312118}"/>
    <cellStyle name="Moneda 18" xfId="31" xr:uid="{C9199E42-5867-4E60-8C1A-BCA804061C57}"/>
    <cellStyle name="Moneda 19" xfId="42" xr:uid="{4D6B4FB6-EDB4-4E05-8138-9DD45C4CA52D}"/>
    <cellStyle name="Moneda 2" xfId="3" xr:uid="{246C37B4-006C-46DD-9128-BAA498AC7092}"/>
    <cellStyle name="Moneda 2 2" xfId="20" xr:uid="{1C09E6BD-CAEE-4CF7-B9A4-63BF6EE2F7DE}"/>
    <cellStyle name="Moneda 2 3" xfId="41" xr:uid="{93321132-C0BA-4167-B12D-82C88DBFA99E}"/>
    <cellStyle name="Moneda 2 4" xfId="38" xr:uid="{ECA269F9-677D-453D-BB87-E1EA3475E878}"/>
    <cellStyle name="Moneda 3" xfId="9" xr:uid="{DB7EF367-E341-4C88-8E34-AD725C8AA0AD}"/>
    <cellStyle name="Moneda 3 2" xfId="2" xr:uid="{00000000-0005-0000-0000-000000000000}"/>
    <cellStyle name="Moneda 3 2 2" xfId="6" xr:uid="{61344C62-871D-4691-AADB-30FB5CEA428F}"/>
    <cellStyle name="Moneda 3 2 2 2" xfId="33" xr:uid="{ED31BCB2-5695-4A82-99FA-76DE3BA3600A}"/>
    <cellStyle name="Moneda 3 2 3" xfId="10" xr:uid="{43490EE0-902B-4175-8EC3-E2E9D71E1CCA}"/>
    <cellStyle name="Moneda 3 2 4" xfId="40" xr:uid="{65B03943-2130-4FE3-9BDD-A46CE826D308}"/>
    <cellStyle name="Moneda 3 3" xfId="39" xr:uid="{819D3DFB-049C-4AF4-A83A-F7F89BD250D4}"/>
    <cellStyle name="Moneda 4" xfId="21" xr:uid="{FF41E11C-0E5D-4749-86DD-6D79BF903179}"/>
    <cellStyle name="Moneda 4 2" xfId="36" xr:uid="{AC57D1A7-8EDD-4A1D-BB29-B12C42399092}"/>
    <cellStyle name="Moneda 5" xfId="16" xr:uid="{DBF55C6A-DBFB-4784-8880-909E09D08D95}"/>
    <cellStyle name="Moneda 6" xfId="11" xr:uid="{F5453CD0-96FC-4CE4-AC69-657B5E2C7342}"/>
    <cellStyle name="Moneda 7" xfId="12" xr:uid="{75C67204-3961-46CE-99F0-CC1C114C3893}"/>
    <cellStyle name="Moneda 8" xfId="15" xr:uid="{D4CAC8F7-36A2-495F-AC86-0ACFD935B184}"/>
    <cellStyle name="Moneda 9" xfId="23" xr:uid="{96FC5C34-F4D3-4FED-B84B-75ABBF47DC97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  <cellStyle name="Normal 3 3" xfId="32" xr:uid="{2430D632-80E7-45AF-93E0-F3B0143132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C0153F34-F0B2-47A7-8914-7EE582C5CFF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5"/>
  <sheetViews>
    <sheetView showGridLines="0" tabSelected="1" view="pageBreakPreview" topLeftCell="A4" zoomScaleNormal="100" zoomScaleSheetLayoutView="100" workbookViewId="0">
      <selection activeCell="C22" sqref="C22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21" style="26" customWidth="1"/>
    <col min="3" max="3" width="88.42578125" style="22" customWidth="1"/>
    <col min="4" max="4" width="23.140625" style="22" customWidth="1"/>
    <col min="5" max="5" width="17.7109375" style="22" customWidth="1"/>
    <col min="6" max="6" width="13.140625" style="6" customWidth="1"/>
    <col min="7" max="7" width="15.140625" style="6" bestFit="1" customWidth="1"/>
    <col min="8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/>
    <row r="2" spans="1:14" customFormat="1" ht="20.100000000000001" customHeight="1" thickBot="1">
      <c r="A2" s="29"/>
      <c r="B2" s="30"/>
      <c r="C2" s="100" t="s">
        <v>25</v>
      </c>
      <c r="D2" s="96" t="s">
        <v>24</v>
      </c>
      <c r="E2" s="97"/>
      <c r="F2" s="1"/>
      <c r="G2" s="1"/>
      <c r="H2" s="1"/>
      <c r="I2" s="1"/>
      <c r="J2" s="2"/>
      <c r="K2" s="3"/>
    </row>
    <row r="3" spans="1:14" customFormat="1" ht="20.100000000000001" customHeight="1" thickBot="1">
      <c r="A3" s="35"/>
      <c r="B3" s="36"/>
      <c r="C3" s="101"/>
      <c r="D3" s="39" t="s">
        <v>27</v>
      </c>
      <c r="E3" s="37"/>
      <c r="F3" s="1"/>
      <c r="G3" s="1"/>
      <c r="H3" s="1"/>
      <c r="I3" s="1"/>
      <c r="J3" s="2"/>
      <c r="K3" s="3"/>
    </row>
    <row r="4" spans="1:14" customFormat="1" ht="20.100000000000001" customHeight="1" thickBot="1">
      <c r="A4" s="35"/>
      <c r="B4" s="36"/>
      <c r="C4" s="98" t="s">
        <v>26</v>
      </c>
      <c r="D4" s="102" t="s">
        <v>28</v>
      </c>
      <c r="E4" s="103"/>
      <c r="F4" s="1"/>
      <c r="G4" s="1"/>
      <c r="H4" s="1"/>
      <c r="I4" s="1"/>
      <c r="J4" s="2"/>
      <c r="K4" s="3"/>
    </row>
    <row r="5" spans="1:14" customFormat="1" ht="20.100000000000001" customHeight="1" thickBot="1">
      <c r="A5" s="31"/>
      <c r="B5" s="32"/>
      <c r="C5" s="99"/>
      <c r="D5" s="104" t="s">
        <v>29</v>
      </c>
      <c r="E5" s="105"/>
      <c r="F5" s="4"/>
      <c r="G5" s="4"/>
      <c r="H5" s="4"/>
      <c r="I5" s="4"/>
      <c r="J5" s="4"/>
      <c r="K5" s="4"/>
      <c r="L5" s="95"/>
      <c r="M5" s="95"/>
      <c r="N5" s="6"/>
    </row>
    <row r="6" spans="1:14" ht="20.100000000000001" customHeight="1">
      <c r="A6" s="7"/>
      <c r="B6" s="7"/>
      <c r="C6" s="7"/>
      <c r="D6" s="7"/>
      <c r="E6" s="7"/>
      <c r="L6" s="95"/>
      <c r="M6" s="95"/>
    </row>
    <row r="7" spans="1:14" ht="20.100000000000001" customHeight="1">
      <c r="A7" s="8" t="s">
        <v>0</v>
      </c>
      <c r="B7" s="8"/>
      <c r="C7" s="9">
        <f ca="1">NOW()</f>
        <v>45253.812818634258</v>
      </c>
      <c r="D7" s="8" t="s">
        <v>1</v>
      </c>
      <c r="E7" s="34">
        <v>20231101730</v>
      </c>
      <c r="L7" s="5"/>
      <c r="M7" s="5"/>
    </row>
    <row r="8" spans="1:14" ht="20.100000000000001" customHeight="1" thickBot="1">
      <c r="A8" s="10"/>
      <c r="B8" s="10"/>
      <c r="C8" s="10"/>
      <c r="D8" s="10"/>
      <c r="E8" s="10"/>
      <c r="L8" s="5"/>
      <c r="M8" s="5"/>
    </row>
    <row r="9" spans="1:14" ht="20.100000000000001" customHeight="1" thickBot="1">
      <c r="A9" s="8" t="s">
        <v>2</v>
      </c>
      <c r="B9" s="8"/>
      <c r="C9" s="49" t="s">
        <v>36</v>
      </c>
      <c r="D9" s="12" t="s">
        <v>3</v>
      </c>
      <c r="E9" s="51">
        <v>990050368001</v>
      </c>
      <c r="L9" s="5"/>
      <c r="M9" s="5"/>
    </row>
    <row r="10" spans="1:14" ht="20.100000000000001" customHeight="1" thickBot="1">
      <c r="A10" s="10"/>
      <c r="B10" s="10"/>
      <c r="C10" s="10"/>
      <c r="D10" s="10"/>
      <c r="E10" s="10"/>
      <c r="L10" s="5"/>
      <c r="M10" s="5"/>
    </row>
    <row r="11" spans="1:14" ht="20.100000000000001" customHeight="1" thickBot="1">
      <c r="A11" s="93" t="s">
        <v>22</v>
      </c>
      <c r="B11" s="94"/>
      <c r="C11" s="49" t="s">
        <v>36</v>
      </c>
      <c r="D11" s="12" t="s">
        <v>23</v>
      </c>
      <c r="E11" s="33" t="s">
        <v>38</v>
      </c>
      <c r="L11" s="5"/>
      <c r="M11" s="5"/>
    </row>
    <row r="12" spans="1:14" ht="20.100000000000001" customHeight="1" thickBot="1">
      <c r="A12" s="10"/>
      <c r="B12" s="10"/>
      <c r="C12" s="10"/>
      <c r="D12" s="10"/>
      <c r="E12" s="10"/>
      <c r="L12" s="5"/>
      <c r="M12" s="5"/>
    </row>
    <row r="13" spans="1:14" ht="20.100000000000001" customHeight="1" thickBot="1">
      <c r="A13" s="8" t="s">
        <v>4</v>
      </c>
      <c r="B13" s="8"/>
      <c r="C13" s="50" t="s">
        <v>37</v>
      </c>
      <c r="D13" s="12" t="s">
        <v>5</v>
      </c>
      <c r="E13" s="11" t="s">
        <v>30</v>
      </c>
      <c r="L13" s="5"/>
      <c r="M13" s="5"/>
    </row>
    <row r="14" spans="1:14" ht="20.100000000000001" customHeight="1">
      <c r="A14" s="10"/>
      <c r="B14" s="10"/>
      <c r="C14" s="10"/>
      <c r="D14" s="10"/>
      <c r="E14" s="10"/>
      <c r="L14" s="5"/>
      <c r="M14" s="5"/>
    </row>
    <row r="15" spans="1:14" ht="20.100000000000001" customHeight="1">
      <c r="A15" s="8" t="s">
        <v>6</v>
      </c>
      <c r="B15" s="8"/>
      <c r="C15" s="9">
        <v>45254</v>
      </c>
      <c r="D15" s="12" t="s">
        <v>7</v>
      </c>
      <c r="E15" s="13" t="s">
        <v>78</v>
      </c>
      <c r="L15" s="5"/>
      <c r="M15" s="5"/>
    </row>
    <row r="16" spans="1:14" ht="20.100000000000001" customHeight="1">
      <c r="A16" s="10"/>
      <c r="B16" s="10"/>
      <c r="C16" s="10"/>
      <c r="D16" s="10"/>
      <c r="E16" s="10"/>
      <c r="L16" s="5"/>
      <c r="M16" s="5"/>
    </row>
    <row r="17" spans="1:13" ht="20.100000000000001" customHeight="1">
      <c r="A17" s="8" t="s">
        <v>8</v>
      </c>
      <c r="B17" s="8"/>
      <c r="C17" s="11" t="s">
        <v>77</v>
      </c>
      <c r="D17" s="14"/>
      <c r="E17" s="15"/>
      <c r="L17" s="5"/>
      <c r="M17" s="5"/>
    </row>
    <row r="18" spans="1:13" ht="20.100000000000001" customHeight="1">
      <c r="A18" s="10"/>
      <c r="B18" s="10"/>
      <c r="C18" s="10"/>
      <c r="D18" s="10"/>
      <c r="E18" s="10"/>
      <c r="L18" s="5"/>
      <c r="M18" s="5"/>
    </row>
    <row r="19" spans="1:13" ht="20.100000000000001" customHeight="1">
      <c r="A19" s="8" t="s">
        <v>9</v>
      </c>
      <c r="B19" s="8"/>
      <c r="C19" s="11"/>
      <c r="D19" s="12" t="s">
        <v>20</v>
      </c>
      <c r="E19" s="13"/>
      <c r="L19" s="5"/>
      <c r="M19" s="5"/>
    </row>
    <row r="20" spans="1:13" ht="20.100000000000001" customHeight="1">
      <c r="A20" s="10"/>
      <c r="B20" s="10"/>
      <c r="C20" s="10"/>
      <c r="D20" s="10"/>
      <c r="E20" s="10"/>
      <c r="L20" s="5"/>
      <c r="M20" s="5"/>
    </row>
    <row r="21" spans="1:13" ht="20.100000000000001" customHeight="1">
      <c r="A21" s="8" t="s">
        <v>21</v>
      </c>
      <c r="B21" s="8"/>
      <c r="C21" s="28"/>
      <c r="D21" s="17"/>
      <c r="E21" s="18"/>
      <c r="L21" s="5"/>
      <c r="M21" s="5"/>
    </row>
    <row r="22" spans="1:13" ht="20.100000000000001" customHeight="1">
      <c r="A22" s="19"/>
      <c r="B22" s="20"/>
      <c r="C22" s="19"/>
      <c r="D22" s="19"/>
      <c r="E22" s="19"/>
      <c r="L22" s="16"/>
      <c r="M22" s="16"/>
    </row>
    <row r="23" spans="1:13" ht="30" customHeight="1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F23" s="45" t="s">
        <v>31</v>
      </c>
      <c r="G23" s="45" t="s">
        <v>32</v>
      </c>
      <c r="L23" s="16"/>
      <c r="M23" s="16"/>
    </row>
    <row r="24" spans="1:13" ht="20.100000000000001" customHeight="1">
      <c r="A24" s="111" t="s">
        <v>72</v>
      </c>
      <c r="B24" s="112">
        <v>210127379</v>
      </c>
      <c r="C24" s="113" t="s">
        <v>73</v>
      </c>
      <c r="D24" s="114">
        <v>8</v>
      </c>
      <c r="E24" s="38"/>
      <c r="F24" s="46">
        <v>25</v>
      </c>
      <c r="G24" s="46">
        <f t="shared" ref="G24" si="0">D24*F24</f>
        <v>200</v>
      </c>
      <c r="L24" s="16"/>
      <c r="M24" s="16"/>
    </row>
    <row r="25" spans="1:13" ht="20.100000000000001" customHeight="1">
      <c r="A25" s="111" t="s">
        <v>62</v>
      </c>
      <c r="B25" s="114">
        <v>210127379</v>
      </c>
      <c r="C25" s="115" t="s">
        <v>63</v>
      </c>
      <c r="D25" s="114">
        <v>8</v>
      </c>
      <c r="E25" s="38"/>
      <c r="F25" s="46">
        <v>25</v>
      </c>
      <c r="G25" s="46">
        <f t="shared" ref="G25:G32" si="1">D25*F25</f>
        <v>200</v>
      </c>
      <c r="L25" s="16"/>
      <c r="M25" s="16"/>
    </row>
    <row r="26" spans="1:13" ht="20.100000000000001" customHeight="1">
      <c r="A26" s="111" t="s">
        <v>57</v>
      </c>
      <c r="B26" s="114">
        <v>201226140</v>
      </c>
      <c r="C26" s="115" t="s">
        <v>58</v>
      </c>
      <c r="D26" s="114">
        <v>8</v>
      </c>
      <c r="E26" s="38"/>
      <c r="F26" s="46">
        <v>25</v>
      </c>
      <c r="G26" s="46">
        <f t="shared" si="1"/>
        <v>200</v>
      </c>
      <c r="L26" s="16"/>
      <c r="M26" s="16"/>
    </row>
    <row r="27" spans="1:13" ht="20.100000000000001" customHeight="1">
      <c r="A27" s="111" t="s">
        <v>64</v>
      </c>
      <c r="B27" s="114">
        <v>2306000619</v>
      </c>
      <c r="C27" s="115" t="s">
        <v>65</v>
      </c>
      <c r="D27" s="114">
        <v>8</v>
      </c>
      <c r="E27" s="38"/>
      <c r="F27" s="46">
        <v>25</v>
      </c>
      <c r="G27" s="46">
        <f t="shared" si="1"/>
        <v>200</v>
      </c>
      <c r="L27" s="16"/>
      <c r="M27" s="16"/>
    </row>
    <row r="28" spans="1:13" ht="20.100000000000001" customHeight="1">
      <c r="A28" s="111" t="s">
        <v>66</v>
      </c>
      <c r="B28" s="114">
        <v>2306000620</v>
      </c>
      <c r="C28" s="115" t="s">
        <v>67</v>
      </c>
      <c r="D28" s="114">
        <v>8</v>
      </c>
      <c r="E28" s="38"/>
      <c r="F28" s="46">
        <v>25</v>
      </c>
      <c r="G28" s="46">
        <f t="shared" si="1"/>
        <v>200</v>
      </c>
      <c r="L28" s="16"/>
      <c r="M28" s="16"/>
    </row>
    <row r="29" spans="1:13" ht="20.100000000000001" customHeight="1">
      <c r="A29" s="111" t="s">
        <v>68</v>
      </c>
      <c r="B29" s="114">
        <v>2306000621</v>
      </c>
      <c r="C29" s="115" t="s">
        <v>69</v>
      </c>
      <c r="D29" s="114">
        <v>8</v>
      </c>
      <c r="E29" s="38"/>
      <c r="F29" s="46">
        <v>25</v>
      </c>
      <c r="G29" s="46">
        <f t="shared" si="1"/>
        <v>200</v>
      </c>
      <c r="L29" s="16"/>
      <c r="M29" s="16"/>
    </row>
    <row r="30" spans="1:13" ht="20.100000000000001" customHeight="1">
      <c r="A30" s="111" t="s">
        <v>70</v>
      </c>
      <c r="B30" s="114">
        <v>2306000622</v>
      </c>
      <c r="C30" s="115" t="s">
        <v>71</v>
      </c>
      <c r="D30" s="114">
        <v>8</v>
      </c>
      <c r="E30" s="38"/>
      <c r="F30" s="46">
        <v>25</v>
      </c>
      <c r="G30" s="46">
        <f t="shared" si="1"/>
        <v>200</v>
      </c>
      <c r="L30" s="16"/>
      <c r="M30" s="16"/>
    </row>
    <row r="31" spans="1:13" ht="20.100000000000001" customHeight="1">
      <c r="A31" s="111" t="s">
        <v>59</v>
      </c>
      <c r="B31" s="114">
        <v>210127384</v>
      </c>
      <c r="C31" s="115" t="s">
        <v>60</v>
      </c>
      <c r="D31" s="114">
        <v>8</v>
      </c>
      <c r="E31" s="38"/>
      <c r="F31" s="46">
        <v>25</v>
      </c>
      <c r="G31" s="46">
        <f t="shared" si="1"/>
        <v>200</v>
      </c>
      <c r="L31" s="16"/>
      <c r="M31" s="16"/>
    </row>
    <row r="32" spans="1:13" ht="20.100000000000001" customHeight="1">
      <c r="A32" s="111"/>
      <c r="B32" s="114"/>
      <c r="C32" s="114"/>
      <c r="D32" s="116">
        <v>56</v>
      </c>
      <c r="E32" s="38"/>
      <c r="F32" s="46"/>
      <c r="G32" s="46">
        <f t="shared" si="1"/>
        <v>0</v>
      </c>
      <c r="L32" s="16"/>
      <c r="M32" s="16"/>
    </row>
    <row r="33" spans="1:13" ht="20.100000000000001" customHeight="1">
      <c r="A33" s="82"/>
      <c r="B33" s="83"/>
      <c r="C33" s="84"/>
      <c r="D33" s="85"/>
      <c r="F33" s="47" t="s">
        <v>33</v>
      </c>
      <c r="G33" s="48">
        <f>SUM(G24:G32)</f>
        <v>1600</v>
      </c>
      <c r="L33" s="16"/>
      <c r="M33" s="16"/>
    </row>
    <row r="34" spans="1:13" ht="20.100000000000001" customHeight="1">
      <c r="A34" s="82"/>
      <c r="B34" s="83"/>
      <c r="C34" s="83"/>
      <c r="D34" s="86"/>
      <c r="F34" s="47" t="s">
        <v>34</v>
      </c>
      <c r="G34" s="48">
        <f>G33*0.12</f>
        <v>192</v>
      </c>
      <c r="L34" s="16"/>
      <c r="M34" s="16"/>
    </row>
    <row r="35" spans="1:13" ht="20.100000000000001" customHeight="1">
      <c r="B35" s="52"/>
      <c r="C35" s="53"/>
      <c r="D35" s="54"/>
      <c r="F35" s="47" t="s">
        <v>35</v>
      </c>
      <c r="G35" s="48">
        <f>SUM(G33:G34)</f>
        <v>1792</v>
      </c>
      <c r="L35" s="16"/>
      <c r="M35" s="16"/>
    </row>
    <row r="36" spans="1:13" ht="20.100000000000001" customHeight="1">
      <c r="B36" s="55"/>
      <c r="C36" s="53"/>
      <c r="L36" s="16"/>
      <c r="M36" s="16"/>
    </row>
    <row r="37" spans="1:13" ht="20.100000000000001" customHeight="1">
      <c r="B37" s="88" t="s">
        <v>74</v>
      </c>
      <c r="C37" s="89" t="s">
        <v>75</v>
      </c>
      <c r="L37" s="16"/>
      <c r="M37" s="16"/>
    </row>
    <row r="38" spans="1:13" ht="20.100000000000001" customHeight="1">
      <c r="B38" s="90">
        <v>2</v>
      </c>
      <c r="C38" s="91" t="s">
        <v>76</v>
      </c>
      <c r="L38" s="16"/>
      <c r="M38" s="16"/>
    </row>
    <row r="39" spans="1:13" ht="20.100000000000001" customHeight="1">
      <c r="B39" s="90">
        <v>1</v>
      </c>
      <c r="C39" s="91" t="s">
        <v>61</v>
      </c>
      <c r="L39" s="16"/>
      <c r="M39" s="16"/>
    </row>
    <row r="40" spans="1:13" ht="20.100000000000001" customHeight="1">
      <c r="A40" s="24"/>
      <c r="B40" s="84"/>
      <c r="C40" s="92"/>
      <c r="D40" s="19"/>
    </row>
    <row r="41" spans="1:13" s="107" customFormat="1" ht="20.100000000000001" customHeight="1">
      <c r="A41" s="108"/>
      <c r="B41" s="118">
        <v>1</v>
      </c>
      <c r="C41" s="117" t="s">
        <v>79</v>
      </c>
      <c r="D41" s="19"/>
      <c r="E41" s="106"/>
    </row>
    <row r="42" spans="1:13" s="107" customFormat="1" ht="20.100000000000001" customHeight="1">
      <c r="A42" s="108"/>
      <c r="B42" s="118">
        <v>5</v>
      </c>
      <c r="C42" s="117" t="s">
        <v>80</v>
      </c>
      <c r="D42" s="19"/>
      <c r="E42" s="106"/>
    </row>
    <row r="43" spans="1:13" s="107" customFormat="1" ht="20.100000000000001" customHeight="1">
      <c r="A43" s="108"/>
      <c r="B43" s="118">
        <v>1</v>
      </c>
      <c r="C43" s="117" t="s">
        <v>81</v>
      </c>
      <c r="D43" s="19"/>
      <c r="E43" s="106"/>
    </row>
    <row r="44" spans="1:13" s="107" customFormat="1" ht="20.100000000000001" customHeight="1">
      <c r="A44" s="108"/>
      <c r="B44" s="118">
        <v>1</v>
      </c>
      <c r="C44" s="117" t="s">
        <v>82</v>
      </c>
      <c r="D44" s="19"/>
      <c r="E44" s="106"/>
    </row>
    <row r="45" spans="1:13" s="107" customFormat="1" ht="20.100000000000001" customHeight="1">
      <c r="A45" s="108"/>
      <c r="B45" s="118">
        <v>1</v>
      </c>
      <c r="C45" s="117" t="s">
        <v>83</v>
      </c>
      <c r="D45" s="19"/>
      <c r="E45" s="106"/>
    </row>
    <row r="46" spans="1:13" s="107" customFormat="1" ht="20.100000000000001" customHeight="1">
      <c r="A46" s="108"/>
      <c r="B46" s="118">
        <v>2</v>
      </c>
      <c r="C46" s="117" t="s">
        <v>85</v>
      </c>
      <c r="D46" s="19"/>
      <c r="E46" s="106"/>
    </row>
    <row r="47" spans="1:13" s="107" customFormat="1" ht="20.100000000000001" customHeight="1">
      <c r="A47" s="108"/>
      <c r="B47" s="120">
        <v>1</v>
      </c>
      <c r="C47" s="119" t="s">
        <v>84</v>
      </c>
      <c r="D47" s="19"/>
      <c r="E47" s="106"/>
    </row>
    <row r="48" spans="1:13" s="107" customFormat="1" ht="20.100000000000001" customHeight="1">
      <c r="A48" s="108"/>
      <c r="B48" s="122">
        <v>12</v>
      </c>
      <c r="C48" s="121"/>
      <c r="D48" s="19"/>
      <c r="E48" s="106"/>
    </row>
    <row r="49" spans="1:5" s="107" customFormat="1" ht="20.100000000000001" customHeight="1">
      <c r="A49" s="108"/>
      <c r="B49" s="110"/>
      <c r="C49" s="109"/>
      <c r="D49" s="19"/>
      <c r="E49" s="106"/>
    </row>
    <row r="50" spans="1:5" ht="20.100000000000001" customHeight="1">
      <c r="A50" s="24"/>
      <c r="B50" s="87"/>
      <c r="C50" s="19"/>
      <c r="D50" s="19"/>
    </row>
    <row r="51" spans="1:5" ht="20.100000000000001" customHeight="1">
      <c r="A51" s="24"/>
      <c r="B51" s="87"/>
      <c r="C51" s="19"/>
      <c r="D51" s="19"/>
    </row>
    <row r="52" spans="1:5" ht="20.100000000000001" customHeight="1">
      <c r="B52" s="79" t="s">
        <v>49</v>
      </c>
      <c r="C52" s="80" t="s">
        <v>50</v>
      </c>
    </row>
    <row r="53" spans="1:5" ht="20.100000000000001" customHeight="1">
      <c r="B53" s="79"/>
      <c r="C53" s="80" t="s">
        <v>51</v>
      </c>
    </row>
    <row r="54" spans="1:5" ht="20.100000000000001" customHeight="1">
      <c r="B54" s="42"/>
      <c r="C54" s="43"/>
    </row>
    <row r="55" spans="1:5" ht="20.100000000000001" customHeight="1">
      <c r="B55" s="42"/>
      <c r="C55" s="81" t="s">
        <v>52</v>
      </c>
    </row>
    <row r="56" spans="1:5" ht="20.100000000000001" customHeight="1">
      <c r="B56" s="42"/>
      <c r="C56" s="81" t="s">
        <v>53</v>
      </c>
    </row>
    <row r="57" spans="1:5" ht="20.100000000000001" customHeight="1">
      <c r="B57" s="42"/>
      <c r="C57" s="43"/>
    </row>
    <row r="58" spans="1:5" ht="20.100000000000001" customHeight="1">
      <c r="B58" s="42"/>
      <c r="C58" s="80" t="s">
        <v>54</v>
      </c>
    </row>
    <row r="59" spans="1:5" ht="20.100000000000001" customHeight="1">
      <c r="B59" s="42"/>
      <c r="C59" s="80" t="s">
        <v>55</v>
      </c>
    </row>
    <row r="60" spans="1:5" ht="20.100000000000001" customHeight="1">
      <c r="C60" s="80" t="s">
        <v>56</v>
      </c>
    </row>
    <row r="63" spans="1:5" ht="20.100000000000001" customHeight="1" thickBot="1">
      <c r="A63" s="24" t="s">
        <v>15</v>
      </c>
      <c r="B63" s="42"/>
      <c r="C63" s="44"/>
    </row>
    <row r="64" spans="1:5" ht="20.100000000000001" customHeight="1">
      <c r="A64" s="24"/>
      <c r="B64" s="42"/>
      <c r="C64" s="43"/>
    </row>
    <row r="65" spans="1:3" ht="20.100000000000001" customHeight="1">
      <c r="A65" s="24"/>
      <c r="B65" s="23"/>
      <c r="C65" s="23"/>
    </row>
    <row r="66" spans="1:3" ht="20.100000000000001" customHeight="1" thickBot="1">
      <c r="A66" s="24" t="s">
        <v>16</v>
      </c>
      <c r="B66" s="23"/>
      <c r="C66" s="25"/>
    </row>
    <row r="67" spans="1:3" ht="20.100000000000001" customHeight="1">
      <c r="A67" s="24"/>
      <c r="B67" s="23"/>
      <c r="C67" s="23"/>
    </row>
    <row r="68" spans="1:3" ht="20.100000000000001" customHeight="1">
      <c r="A68" s="24"/>
    </row>
    <row r="69" spans="1:3" ht="20.100000000000001" customHeight="1" thickBot="1">
      <c r="A69" s="24" t="s">
        <v>17</v>
      </c>
      <c r="C69" s="27"/>
    </row>
    <row r="70" spans="1:3" ht="20.100000000000001" customHeight="1">
      <c r="A70" s="24"/>
    </row>
    <row r="71" spans="1:3" ht="20.100000000000001" customHeight="1">
      <c r="A71" s="24"/>
    </row>
    <row r="72" spans="1:3" ht="20.100000000000001" customHeight="1" thickBot="1">
      <c r="A72" s="24" t="s">
        <v>18</v>
      </c>
      <c r="C72" s="27"/>
    </row>
    <row r="73" spans="1:3" ht="20.100000000000001" customHeight="1">
      <c r="A73" s="24"/>
    </row>
    <row r="74" spans="1:3" ht="20.100000000000001" customHeight="1">
      <c r="A74" s="24"/>
    </row>
    <row r="75" spans="1:3" ht="20.100000000000001" customHeight="1" thickBot="1">
      <c r="A75" s="24" t="s">
        <v>19</v>
      </c>
      <c r="C75" s="27"/>
    </row>
  </sheetData>
  <mergeCells count="7">
    <mergeCell ref="A11:B11"/>
    <mergeCell ref="L5:M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47" orientation="portrait" r:id="rId1"/>
  <headerFooter>
    <oddFooter>&amp;R&amp;"-,Negrita"&amp;14Pág. &amp;P de 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89292-4DB4-42D1-B514-234D17040335}">
  <dimension ref="A1:H45"/>
  <sheetViews>
    <sheetView view="pageBreakPreview" zoomScale="60" zoomScaleNormal="100" workbookViewId="0">
      <selection activeCell="E31" sqref="E31"/>
    </sheetView>
  </sheetViews>
  <sheetFormatPr baseColWidth="10" defaultColWidth="11.42578125" defaultRowHeight="20.100000000000001" customHeight="1"/>
  <cols>
    <col min="1" max="1" width="21.140625" style="19" bestFit="1" customWidth="1"/>
    <col min="2" max="2" width="19.42578125" style="19" customWidth="1"/>
    <col min="3" max="3" width="89.42578125" style="19" customWidth="1"/>
    <col min="4" max="4" width="22.7109375" style="19" bestFit="1" customWidth="1"/>
    <col min="5" max="5" width="23.7109375" style="19" customWidth="1"/>
    <col min="6" max="6" width="20.7109375" style="19" bestFit="1" customWidth="1"/>
    <col min="7" max="7" width="22.28515625" style="19" customWidth="1"/>
    <col min="8" max="8" width="3" style="19" customWidth="1"/>
    <col min="9" max="16384" width="11.42578125" style="19"/>
  </cols>
  <sheetData>
    <row r="1" spans="1:8" ht="20.100000000000001" customHeight="1" thickBot="1">
      <c r="A1" s="6"/>
      <c r="B1" s="26"/>
      <c r="C1" s="22"/>
      <c r="D1" s="22"/>
      <c r="E1" s="22"/>
    </row>
    <row r="2" spans="1:8" ht="20.100000000000001" customHeight="1" thickBot="1">
      <c r="A2" s="29"/>
      <c r="B2" s="30"/>
      <c r="C2" s="100" t="s">
        <v>25</v>
      </c>
      <c r="D2" s="96" t="s">
        <v>24</v>
      </c>
      <c r="E2" s="97"/>
    </row>
    <row r="3" spans="1:8" ht="20.100000000000001" customHeight="1" thickBot="1">
      <c r="A3" s="35"/>
      <c r="B3" s="36"/>
      <c r="C3" s="101"/>
      <c r="D3" s="39" t="s">
        <v>27</v>
      </c>
      <c r="E3" s="37"/>
    </row>
    <row r="4" spans="1:8" ht="20.100000000000001" customHeight="1" thickBot="1">
      <c r="A4" s="35"/>
      <c r="B4" s="36"/>
      <c r="C4" s="98" t="s">
        <v>26</v>
      </c>
      <c r="D4" s="102" t="s">
        <v>28</v>
      </c>
      <c r="E4" s="103"/>
    </row>
    <row r="5" spans="1:8" ht="20.100000000000001" customHeight="1" thickBot="1">
      <c r="A5" s="31"/>
      <c r="B5" s="32"/>
      <c r="C5" s="99"/>
      <c r="D5" s="104" t="s">
        <v>29</v>
      </c>
      <c r="E5" s="105"/>
    </row>
    <row r="6" spans="1:8" ht="20.100000000000001" customHeight="1">
      <c r="A6" s="7"/>
      <c r="B6" s="7"/>
      <c r="C6" s="7"/>
      <c r="D6" s="7"/>
      <c r="E6" s="7"/>
    </row>
    <row r="7" spans="1:8" ht="20.100000000000001" customHeight="1">
      <c r="A7" s="8" t="s">
        <v>0</v>
      </c>
      <c r="B7" s="8"/>
      <c r="C7" s="9">
        <f ca="1">NOW()</f>
        <v>45253.812818634258</v>
      </c>
      <c r="D7" s="8" t="s">
        <v>1</v>
      </c>
      <c r="E7" s="34">
        <v>20230801175</v>
      </c>
    </row>
    <row r="8" spans="1:8" ht="20.100000000000001" customHeight="1" thickBot="1">
      <c r="A8" s="10"/>
      <c r="B8" s="10"/>
      <c r="C8" s="10"/>
      <c r="D8" s="10"/>
      <c r="E8" s="10"/>
    </row>
    <row r="9" spans="1:8" ht="20.100000000000001" customHeight="1" thickBot="1">
      <c r="A9" s="8" t="s">
        <v>2</v>
      </c>
      <c r="B9" s="8"/>
      <c r="C9" s="49" t="s">
        <v>36</v>
      </c>
      <c r="D9" s="12" t="s">
        <v>3</v>
      </c>
      <c r="E9" s="51">
        <v>990050368001</v>
      </c>
    </row>
    <row r="10" spans="1:8" customFormat="1" ht="24" customHeight="1" thickBot="1">
      <c r="A10" s="10"/>
      <c r="B10" s="10"/>
      <c r="C10" s="10"/>
      <c r="D10" s="10"/>
      <c r="E10" s="10"/>
      <c r="F10" s="22"/>
      <c r="G10" s="6"/>
      <c r="H10" s="1"/>
    </row>
    <row r="11" spans="1:8" customFormat="1" ht="24" customHeight="1" thickBot="1">
      <c r="A11" s="93" t="s">
        <v>22</v>
      </c>
      <c r="B11" s="94"/>
      <c r="C11" s="49" t="s">
        <v>36</v>
      </c>
      <c r="D11" s="12" t="s">
        <v>23</v>
      </c>
      <c r="E11" s="33" t="s">
        <v>38</v>
      </c>
      <c r="F11" s="57"/>
      <c r="G11" s="57"/>
      <c r="H11" s="1"/>
    </row>
    <row r="12" spans="1:8" customFormat="1" ht="24" customHeight="1" thickBot="1">
      <c r="A12" s="10"/>
      <c r="B12" s="10"/>
      <c r="C12" s="10"/>
      <c r="D12" s="10"/>
      <c r="E12" s="10"/>
      <c r="F12" s="58"/>
      <c r="G12" s="58"/>
      <c r="H12" s="4"/>
    </row>
    <row r="13" spans="1:8" customFormat="1" ht="32.25" thickBot="1">
      <c r="A13" s="8" t="s">
        <v>4</v>
      </c>
      <c r="B13" s="8"/>
      <c r="C13" s="50" t="s">
        <v>37</v>
      </c>
      <c r="D13" s="12" t="s">
        <v>5</v>
      </c>
      <c r="E13" s="11" t="s">
        <v>30</v>
      </c>
      <c r="F13" s="7"/>
      <c r="G13" s="7"/>
      <c r="H13" s="4"/>
    </row>
    <row r="14" spans="1:8" s="6" customFormat="1" ht="20.100000000000001" customHeight="1">
      <c r="A14" s="10"/>
      <c r="B14" s="10"/>
      <c r="C14" s="10"/>
      <c r="D14" s="10"/>
      <c r="E14" s="10"/>
      <c r="F14" s="59"/>
      <c r="G14" s="59"/>
    </row>
    <row r="15" spans="1:8" s="6" customFormat="1" ht="20.100000000000001" customHeight="1">
      <c r="A15" s="8" t="s">
        <v>6</v>
      </c>
      <c r="B15" s="8"/>
      <c r="C15" s="9">
        <v>45159</v>
      </c>
      <c r="D15" s="12" t="s">
        <v>7</v>
      </c>
      <c r="E15" s="13" t="s">
        <v>39</v>
      </c>
      <c r="F15" s="10"/>
    </row>
    <row r="16" spans="1:8" s="6" customFormat="1" ht="20.100000000000001" customHeight="1">
      <c r="A16" s="10"/>
      <c r="B16" s="10"/>
      <c r="C16" s="10"/>
      <c r="D16" s="10"/>
      <c r="E16" s="10"/>
      <c r="F16" s="60"/>
      <c r="G16" s="60"/>
    </row>
    <row r="17" spans="1:8" s="6" customFormat="1" ht="20.100000000000001" customHeight="1">
      <c r="A17" s="8" t="s">
        <v>8</v>
      </c>
      <c r="B17" s="8"/>
      <c r="C17" s="11" t="s">
        <v>40</v>
      </c>
      <c r="D17" s="14"/>
      <c r="E17" s="15"/>
      <c r="F17" s="10"/>
      <c r="G17" s="19"/>
    </row>
    <row r="18" spans="1:8" s="6" customFormat="1" ht="20.100000000000001" customHeight="1">
      <c r="A18" s="10"/>
      <c r="B18" s="10"/>
      <c r="C18" s="10"/>
      <c r="D18" s="10"/>
      <c r="E18" s="10"/>
      <c r="F18" s="61"/>
      <c r="G18" s="61"/>
    </row>
    <row r="19" spans="1:8" s="6" customFormat="1" ht="20.100000000000001" customHeight="1">
      <c r="A19" s="8" t="s">
        <v>9</v>
      </c>
      <c r="B19" s="8"/>
      <c r="C19" s="11"/>
      <c r="D19" s="12" t="s">
        <v>20</v>
      </c>
      <c r="E19" s="13"/>
      <c r="F19" s="10"/>
      <c r="G19" s="19"/>
    </row>
    <row r="20" spans="1:8" s="6" customFormat="1" ht="29.45" customHeight="1">
      <c r="A20" s="10"/>
      <c r="B20" s="10"/>
      <c r="C20" s="10"/>
      <c r="D20" s="10"/>
      <c r="E20" s="10"/>
      <c r="F20" s="15"/>
      <c r="G20" s="15"/>
    </row>
    <row r="21" spans="1:8" s="6" customFormat="1" ht="20.100000000000001" customHeight="1">
      <c r="A21" s="8" t="s">
        <v>21</v>
      </c>
      <c r="B21" s="8"/>
      <c r="C21" s="28"/>
      <c r="D21" s="17"/>
      <c r="E21" s="18"/>
      <c r="F21" s="10"/>
      <c r="G21" s="19"/>
    </row>
    <row r="22" spans="1:8" s="6" customFormat="1" ht="20.100000000000001" customHeight="1">
      <c r="A22" s="20"/>
      <c r="B22" s="20"/>
      <c r="C22" s="19"/>
      <c r="D22" s="19"/>
      <c r="E22" s="19"/>
      <c r="F22" s="19"/>
      <c r="G22" s="19"/>
      <c r="H22" s="19"/>
    </row>
    <row r="23" spans="1:8" s="6" customFormat="1" ht="30" customHeight="1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F23" s="45" t="s">
        <v>31</v>
      </c>
      <c r="G23" s="45" t="s">
        <v>32</v>
      </c>
    </row>
    <row r="24" spans="1:8" ht="15.75">
      <c r="A24" s="56" t="s">
        <v>47</v>
      </c>
      <c r="B24" s="56" t="s">
        <v>48</v>
      </c>
      <c r="C24" s="41" t="s">
        <v>41</v>
      </c>
      <c r="D24" s="40">
        <v>1</v>
      </c>
      <c r="E24" s="78">
        <v>46178</v>
      </c>
      <c r="F24" s="63">
        <v>720</v>
      </c>
      <c r="G24" s="63">
        <f t="shared" ref="G24" si="0">D24*F24</f>
        <v>720</v>
      </c>
    </row>
    <row r="25" spans="1:8" ht="15">
      <c r="A25" s="64"/>
      <c r="B25" s="40"/>
      <c r="C25" s="62"/>
      <c r="D25" s="40"/>
      <c r="E25" s="62"/>
      <c r="F25" s="63"/>
      <c r="G25" s="63"/>
    </row>
    <row r="26" spans="1:8" ht="15.75">
      <c r="A26" s="65"/>
      <c r="B26" s="65"/>
      <c r="C26" s="65"/>
      <c r="D26" s="65"/>
      <c r="E26" s="65"/>
      <c r="F26" s="66" t="s">
        <v>33</v>
      </c>
      <c r="G26" s="67">
        <f>SUM(G24:G25)</f>
        <v>720</v>
      </c>
    </row>
    <row r="27" spans="1:8" ht="15.6" customHeight="1">
      <c r="A27" s="65"/>
      <c r="B27" s="65"/>
      <c r="C27" s="65"/>
      <c r="D27" s="65"/>
      <c r="E27" s="65"/>
      <c r="F27" s="68" t="s">
        <v>34</v>
      </c>
      <c r="G27" s="69">
        <f>+G26*0.12</f>
        <v>86.399999999999991</v>
      </c>
    </row>
    <row r="28" spans="1:8" ht="15.6" customHeight="1">
      <c r="A28" s="65"/>
      <c r="B28" s="65"/>
      <c r="C28" s="65"/>
      <c r="D28" s="65" t="s">
        <v>42</v>
      </c>
      <c r="E28" s="65"/>
      <c r="F28" s="66" t="s">
        <v>35</v>
      </c>
      <c r="G28" s="69">
        <f>+G26+G27</f>
        <v>806.4</v>
      </c>
    </row>
    <row r="29" spans="1:8" ht="20.100000000000001" customHeight="1">
      <c r="A29" s="70"/>
      <c r="B29" s="71"/>
      <c r="C29" s="72"/>
      <c r="D29" s="73"/>
      <c r="E29" s="74"/>
    </row>
    <row r="30" spans="1:8" ht="20.100000000000001" customHeight="1">
      <c r="A30" s="70"/>
      <c r="B30" s="71"/>
      <c r="C30" s="72"/>
      <c r="E30" s="20"/>
      <c r="F30" s="20"/>
    </row>
    <row r="31" spans="1:8" ht="20.100000000000001" customHeight="1">
      <c r="A31" s="6"/>
      <c r="B31" s="26"/>
      <c r="C31" s="22"/>
      <c r="D31" s="73"/>
      <c r="E31" s="20"/>
      <c r="F31" s="20"/>
    </row>
    <row r="32" spans="1:8" ht="20.100000000000001" customHeight="1" thickBot="1">
      <c r="B32" s="19" t="s">
        <v>43</v>
      </c>
      <c r="C32" s="75"/>
      <c r="E32" s="20"/>
      <c r="F32" s="20"/>
    </row>
    <row r="33" spans="2:6" ht="20.100000000000001" customHeight="1">
      <c r="E33" s="20"/>
      <c r="F33" s="20"/>
    </row>
    <row r="34" spans="2:6" ht="20.100000000000001" customHeight="1">
      <c r="E34" s="20"/>
      <c r="F34" s="20"/>
    </row>
    <row r="35" spans="2:6" ht="20.100000000000001" customHeight="1" thickBot="1">
      <c r="B35" s="19" t="s">
        <v>44</v>
      </c>
      <c r="C35" s="75"/>
    </row>
    <row r="38" spans="2:6" ht="20.100000000000001" customHeight="1" thickBot="1">
      <c r="B38" s="19" t="s">
        <v>17</v>
      </c>
      <c r="C38" s="75"/>
    </row>
    <row r="40" spans="2:6" ht="20.100000000000001" customHeight="1">
      <c r="B40" s="76"/>
      <c r="C40" s="77"/>
    </row>
    <row r="41" spans="2:6" ht="20.100000000000001" customHeight="1" thickBot="1">
      <c r="B41" s="19" t="s">
        <v>45</v>
      </c>
      <c r="C41" s="75"/>
    </row>
    <row r="42" spans="2:6" ht="20.100000000000001" customHeight="1">
      <c r="B42" s="6"/>
      <c r="C42" s="22"/>
    </row>
    <row r="43" spans="2:6" ht="20.100000000000001" customHeight="1">
      <c r="B43" s="6"/>
      <c r="C43" s="22"/>
    </row>
    <row r="44" spans="2:6" ht="20.100000000000001" customHeight="1" thickBot="1">
      <c r="B44" s="6" t="s">
        <v>46</v>
      </c>
      <c r="C44" s="27"/>
    </row>
    <row r="45" spans="2:6" ht="20.100000000000001" customHeight="1">
      <c r="B45" s="20"/>
    </row>
  </sheetData>
  <mergeCells count="6">
    <mergeCell ref="A11:B11"/>
    <mergeCell ref="C2:C3"/>
    <mergeCell ref="D2:E2"/>
    <mergeCell ref="C4:C5"/>
    <mergeCell ref="D4:E4"/>
    <mergeCell ref="D5:E5"/>
  </mergeCells>
  <pageMargins left="0.7" right="0.7" top="0.75" bottom="0.75" header="0.3" footer="0.3"/>
  <pageSetup paperSize="9" scale="3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Hoja2</vt:lpstr>
      <vt:lpstr>Hoja1!Área_de_impresión</vt:lpstr>
      <vt:lpstr>Hoja2!Área_de_impresión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2023-11-24T00:42:13Z</cp:lastPrinted>
  <dcterms:created xsi:type="dcterms:W3CDTF">2023-01-26T13:28:36Z</dcterms:created>
  <dcterms:modified xsi:type="dcterms:W3CDTF">2023-11-24T00:49:39Z</dcterms:modified>
</cp:coreProperties>
</file>