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D84460BF-3AD2-4BCA-BC37-3876F8E8AE45}" xr6:coauthVersionLast="47" xr6:coauthVersionMax="47" xr10:uidLastSave="{00000000-0000-0000-0000-000000000000}"/>
  <bookViews>
    <workbookView xWindow="-120" yWindow="-120" windowWidth="24240" windowHeight="13140" xr2:uid="{F4777089-C6E1-4425-9D7B-6F6FB1F010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 s="1"/>
  <c r="H31" i="1"/>
  <c r="H30" i="1"/>
  <c r="H27" i="1"/>
  <c r="H28" i="1"/>
  <c r="H29" i="1"/>
  <c r="H25" i="1"/>
  <c r="H26" i="1"/>
  <c r="H24" i="1"/>
  <c r="H34" i="1" l="1"/>
  <c r="H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72DDDD53-D8C4-4911-9A4D-9BCC43144B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45C1CF02-FC6E-4ADF-8ECC-F1F3FC84481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1E4436-64A9-4E40-BE43-6DAD99EC5C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F2A31CC-D68A-4276-80CB-1E484802E8E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BEAAD1A9-DD14-485E-8F70-A461AB1DDE7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67DF6920-A695-411E-8DD5-8A22A9A1A9C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3AEC9A6-E7F3-4E1F-829D-35C057D83D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<sst xmlns="http://schemas.openxmlformats.org/spreadsheetml/2006/main" count="68" uniqueCount="64">
  <si>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</si>
  <si>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</si>
  <si>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</si>
  <si>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</si>
  <si>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</si>
  <si>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</si>
  <si>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</si>
  <si>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</si>
  <si>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</si>
  <si>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INTERHOSPITAL S.A</t>
  </si>
  <si>
    <t>RUC. CLIENTE</t>
  </si>
  <si>
    <t>O992454407001</t>
  </si>
  <si>
    <t>INSTITUCION/CLINICA/HOSPITAL</t>
  </si>
  <si>
    <t>NOTA</t>
  </si>
  <si>
    <t>INQ</t>
  </si>
  <si>
    <t>PUNTO DE LLEGADA</t>
  </si>
  <si>
    <t>AV DEL BOMBERO KM 6 VIA A LA COSTA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</si>
  <si>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</si>
  <si>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</si>
  <si>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</si>
  <si>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</si>
  <si>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</si>
  <si>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</si>
  <si>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</si>
  <si>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</si>
  <si>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</si>
  <si>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</si>
  <si>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</si>
  <si>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</si>
  <si>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</si>
  <si>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</si>
  <si>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</si>
  <si>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</si>
  <si>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>INJERTO OSEO PUTTY DE 1CC</t>
  </si>
  <si>
    <t>Subtotal</t>
  </si>
  <si>
    <t>12% IVA</t>
  </si>
  <si>
    <t>Total</t>
  </si>
  <si>
    <t>ENTREGADO POR:</t>
  </si>
  <si>
    <t>RECIBIDO POR:</t>
  </si>
  <si>
    <t>INSRUMENTADOR</t>
  </si>
  <si>
    <t>VERIFICADO POR:</t>
  </si>
  <si>
    <t xml:space="preserve">OBERVACIONES </t>
  </si>
  <si>
    <t>A230153-707</t>
  </si>
  <si>
    <t>INJERTO OSEO PUTTY DE 2.5CC</t>
  </si>
  <si>
    <t>A230612-800</t>
  </si>
  <si>
    <t>A230481-761</t>
  </si>
  <si>
    <t>MATRIZ OSEA DESMINERALIZADA 5CC</t>
  </si>
  <si>
    <t>INJERTO OSEO CORTICO ESPONJOSO DE 05 CC</t>
  </si>
  <si>
    <t>05A101</t>
  </si>
  <si>
    <t>0335830031</t>
  </si>
  <si>
    <t>0344230023</t>
  </si>
  <si>
    <t>08A024</t>
  </si>
  <si>
    <t>0340770067</t>
  </si>
  <si>
    <t xml:space="preserve">INJERTO OSEO PUTTY DE 05 CC </t>
  </si>
  <si>
    <t xml:space="preserve">INJERTO OSEO PUTTY DE 10 CC </t>
  </si>
  <si>
    <t>HC-DBM-P5</t>
  </si>
  <si>
    <t>LCODLC221007-054</t>
  </si>
  <si>
    <t>HC-DBM-P10</t>
  </si>
  <si>
    <t>LET22015015-088</t>
  </si>
  <si>
    <t>DR. UQUILLAS</t>
  </si>
  <si>
    <t>8:00AM</t>
  </si>
  <si>
    <t>INJERTO OSEO CORTICO ESPONJOSO DE 10 CC</t>
  </si>
  <si>
    <t>GB1.3/10</t>
  </si>
  <si>
    <t>GB2102002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</si>
</sst>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4" fillId="2" borderId="0" xfId="2" applyFont="1" applyFill="1" applyAlignment="1">
      <alignment horizontal="left"/>
    </xf>
    <xf numFmtId="0" fontId="6" fillId="2" borderId="0" xfId="2" applyFont="1" applyFill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2" fillId="2" borderId="0" xfId="0" applyFont="1" applyFill="1"/>
    <xf numFmtId="49" fontId="9" fillId="2" borderId="0" xfId="0" quotePrefix="1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2" borderId="0" xfId="0" applyFont="1" applyFill="1"/>
    <xf numFmtId="0" fontId="9" fillId="2" borderId="0" xfId="0" applyFont="1" applyFill="1" applyAlignment="1">
      <alignment horizontal="left" vertical="center"/>
    </xf>
    <xf numFmtId="20" fontId="9" fillId="2" borderId="0" xfId="0" applyNumberFormat="1" applyFont="1" applyFill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/>
    <xf numFmtId="49" fontId="8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2" fillId="2" borderId="14" xfId="0" applyFont="1" applyFill="1" applyBorder="1"/>
    <xf numFmtId="0" fontId="3" fillId="4" borderId="12" xfId="0" applyFont="1" applyFill="1" applyBorder="1" applyAlignment="1">
      <alignment horizontal="center" vertical="center"/>
    </xf>
    <xf numFmtId="0" fontId="13" fillId="5" borderId="12" xfId="0" applyFont="1" applyFill="1" applyBorder="1" applyAlignment="1" applyProtection="1">
      <alignment horizontal="center" vertical="center" wrapText="1" readingOrder="1"/>
      <protection locked="0"/>
    </xf>
    <xf numFmtId="0" fontId="14" fillId="2" borderId="12" xfId="0" applyFont="1" applyFill="1" applyBorder="1" applyAlignment="1">
      <alignment horizontal="center"/>
    </xf>
    <xf numFmtId="49" fontId="14" fillId="2" borderId="12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/>
    <xf numFmtId="165" fontId="14" fillId="0" borderId="12" xfId="1" applyNumberFormat="1" applyFont="1" applyFill="1" applyBorder="1" applyAlignment="1">
      <alignment horizontal="center"/>
    </xf>
    <xf numFmtId="0" fontId="16" fillId="0" borderId="0" xfId="2" applyFont="1" applyAlignment="1">
      <alignment wrapText="1"/>
    </xf>
    <xf numFmtId="0" fontId="16" fillId="0" borderId="12" xfId="2" applyFont="1" applyBorder="1" applyAlignment="1">
      <alignment horizontal="right" wrapText="1"/>
    </xf>
    <xf numFmtId="165" fontId="17" fillId="0" borderId="15" xfId="1" applyNumberFormat="1" applyFont="1" applyFill="1" applyBorder="1" applyAlignment="1">
      <alignment horizontal="right"/>
    </xf>
    <xf numFmtId="9" fontId="16" fillId="0" borderId="12" xfId="2" applyNumberFormat="1" applyFont="1" applyBorder="1" applyAlignment="1">
      <alignment horizontal="right" wrapText="1"/>
    </xf>
    <xf numFmtId="165" fontId="17" fillId="0" borderId="16" xfId="1" applyNumberFormat="1" applyFont="1" applyFill="1" applyBorder="1" applyAlignment="1">
      <alignment horizontal="right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17" xfId="0" applyFont="1" applyBorder="1"/>
    <xf numFmtId="0" fontId="10" fillId="0" borderId="0" xfId="2" applyFont="1" applyAlignment="1">
      <alignment horizontal="left"/>
    </xf>
    <xf numFmtId="0" fontId="10" fillId="0" borderId="0" xfId="2" applyFont="1" applyAlignment="1">
      <alignment wrapText="1"/>
    </xf>
    <xf numFmtId="0" fontId="2" fillId="0" borderId="17" xfId="0" applyFont="1" applyBorder="1" applyAlignment="1">
      <alignment wrapText="1"/>
    </xf>
    <xf numFmtId="165" fontId="14" fillId="0" borderId="15" xfId="1" applyNumberFormat="1" applyFont="1" applyFill="1" applyBorder="1" applyAlignment="1">
      <alignment horizontal="center"/>
    </xf>
    <xf numFmtId="0" fontId="16" fillId="0" borderId="18" xfId="2" applyFont="1" applyBorder="1" applyAlignment="1">
      <alignment horizontal="right" wrapText="1"/>
    </xf>
    <xf numFmtId="0" fontId="10" fillId="0" borderId="0" xfId="0" applyFont="1" applyBorder="1"/>
    <xf numFmtId="0" fontId="2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164" fontId="3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 wrapText="1"/>
    </xf>
    <xf numFmtId="0" fontId="3" fillId="0" borderId="0" xfId="0" applyFont="1" applyAlignment="1">
      <alignment horizontal="left"/>
    </xf>
    <xf numFmtId="0" fontId="3" fillId="2" borderId="12" xfId="0" applyFont="1" applyFill="1" applyBorder="1" applyAlignment="1">
      <alignment vertical="center"/>
    </xf>
    <xf numFmtId="0" fontId="22" fillId="3" borderId="0" xfId="0" applyFont="1" applyFill="1" applyAlignment="1">
      <alignment vertical="center" wrapText="1"/>
    </xf>
    <xf numFmtId="0" fontId="13" fillId="2" borderId="12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2" fillId="3" borderId="13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49" fontId="3" fillId="2" borderId="12" xfId="0" applyNumberFormat="1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 wrapText="1"/>
    </xf>
    <xf numFmtId="20" fontId="3" fillId="0" borderId="12" xfId="0" applyNumberFormat="1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 applyAlignment="1">
      <alignment horizontal="center"/>
    </xf>
    <xf numFmtId="0" fontId="24" fillId="0" borderId="4" xfId="0" applyFont="1" applyBorder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24" fillId="0" borderId="4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5" fillId="2" borderId="0" xfId="2" applyFont="1" applyFill="1"/>
    <xf numFmtId="0" fontId="25" fillId="0" borderId="10" xfId="2" applyFont="1" applyBorder="1"/>
    <xf numFmtId="0" fontId="25" fillId="0" borderId="11" xfId="2" applyFont="1" applyBorder="1"/>
    <xf numFmtId="0" fontId="3" fillId="0" borderId="8" xfId="0" applyFont="1" applyBorder="1" applyAlignment="1">
      <alignment horizontal="center"/>
    </xf>
    <xf numFmtId="0" fontId="25" fillId="0" borderId="0" xfId="2" applyFont="1"/>
    <xf numFmtId="14" fontId="15" fillId="0" borderId="12" xfId="0" applyNumberFormat="1" applyFont="1" applyBorder="1" applyAlignment="1">
      <alignment horizontal="center"/>
    </xf>
    <xf numFmtId="0" fontId="15" fillId="0" borderId="12" xfId="3" applyFont="1" applyBorder="1" applyAlignment="1" applyProtection="1">
      <alignment vertical="top" readingOrder="1"/>
      <protection locked="0"/>
    </xf>
  </cellXfs>
  <cellStyles count="4">
    <cellStyle name="Moneda [0]" xfId="1" builtinId="7"/>
    <cellStyle name="Normal" xfId="0" builtinId="0"/>
    <cellStyle name="Normal 2" xfId="2" xr:uid="{F5665BDD-7E7A-4FB3-9122-2A252316FFE1}"/>
    <cellStyle name="Normal 3" xfId="3" xr:uid="{8940A3CC-31F7-4DBC-93F3-F97D42A30B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5EF09EB-1BE8-4DFF-A23E-BBC416A988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E2E1-C7B7-43F0-B762-419889C75728}">
  <dimension ref="A1:H53"/>
  <sheetViews>
    <sheetView tabSelected="1" view="pageBreakPreview" zoomScale="60" zoomScaleNormal="87" workbookViewId="0">
      <selection activeCell="D38" sqref="D38"/>
    </sheetView>
  </sheetViews>
  <sheetFormatPr baseColWidth="10" defaultColWidth="21.42578125" defaultRowHeight="20.100000000000001" customHeight="1" x14ac:dyDescent="0.2"/>
  <cols>
    <col min="1" max="1" width="25.7109375" style="24" customWidth="1"/>
    <col min="2" max="2" width="26.5703125" style="24" customWidth="1"/>
    <col min="3" max="3" width="62.42578125" style="24" customWidth="1"/>
    <col min="4" max="4" width="33.42578125" style="24" bestFit="1" customWidth="1"/>
    <col min="5" max="5" width="24.7109375" style="24" bestFit="1" customWidth="1"/>
    <col min="6" max="6" width="27.140625" style="24" customWidth="1"/>
    <col min="7" max="7" width="23" style="24" customWidth="1"/>
    <col min="8" max="8" width="22.28515625" style="24" bestFit="1" customWidth="1"/>
    <col min="9" max="16384" width="21.42578125" style="24"/>
  </cols>
  <sheetData>
    <row r="1" spans="1:8" customFormat="1" ht="16.5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16.5" thickBot="1" x14ac:dyDescent="0.3">
      <c r="A2" s="72"/>
      <c r="B2" s="73"/>
      <c r="C2" s="4" t="s">
        <v>0</v>
      </c>
      <c r="D2" s="74" t="s">
        <v>1</v>
      </c>
      <c r="E2" s="75"/>
      <c r="F2" s="76"/>
      <c r="G2" s="5"/>
      <c r="H2" s="5"/>
    </row>
    <row r="3" spans="1:8" customFormat="1" ht="16.5" thickBot="1" x14ac:dyDescent="0.3">
      <c r="A3" s="77"/>
      <c r="B3" s="78"/>
      <c r="C3" s="6"/>
      <c r="D3" s="79" t="s">
        <v>2</v>
      </c>
      <c r="E3" s="80"/>
      <c r="F3" s="81"/>
      <c r="G3" s="7"/>
      <c r="H3" s="7"/>
    </row>
    <row r="4" spans="1:8" customFormat="1" ht="18.75" thickBot="1" x14ac:dyDescent="0.3">
      <c r="A4" s="77"/>
      <c r="B4" s="78"/>
      <c r="C4" s="82" t="s">
        <v>3</v>
      </c>
      <c r="D4" s="83" t="s">
        <v>4</v>
      </c>
      <c r="E4" s="84"/>
      <c r="F4" s="85"/>
      <c r="G4" s="8"/>
      <c r="H4" s="8"/>
    </row>
    <row r="5" spans="1:8" s="1" customFormat="1" ht="16.5" thickBot="1" x14ac:dyDescent="0.3">
      <c r="A5" s="86"/>
      <c r="B5" s="87"/>
      <c r="C5" s="88"/>
      <c r="D5" s="83" t="s">
        <v>5</v>
      </c>
      <c r="E5" s="84"/>
      <c r="F5" s="50"/>
      <c r="G5" s="10"/>
      <c r="H5" s="10"/>
    </row>
    <row r="6" spans="1:8" s="1" customFormat="1" ht="15.75" x14ac:dyDescent="0.25">
      <c r="A6" s="89"/>
      <c r="B6" s="89"/>
      <c r="C6" s="89"/>
      <c r="D6" s="89"/>
      <c r="E6" s="89"/>
      <c r="F6" s="51"/>
      <c r="G6" s="11"/>
      <c r="H6" s="12"/>
    </row>
    <row r="7" spans="1:8" s="1" customFormat="1" ht="15.75" x14ac:dyDescent="0.2">
      <c r="A7" s="52" t="s">
        <v>6</v>
      </c>
      <c r="B7" s="52"/>
      <c r="C7" s="53">
        <v>45295</v>
      </c>
      <c r="D7" s="52" t="s">
        <v>7</v>
      </c>
      <c r="E7" s="54">
        <v>20240100020</v>
      </c>
      <c r="F7" s="55"/>
      <c r="G7" s="13"/>
      <c r="H7" s="14"/>
    </row>
    <row r="8" spans="1:8" s="1" customFormat="1" ht="15.75" x14ac:dyDescent="0.25">
      <c r="A8" s="56"/>
      <c r="B8" s="56"/>
      <c r="C8" s="56"/>
      <c r="D8" s="56"/>
      <c r="E8" s="56"/>
      <c r="F8" s="51"/>
      <c r="G8" s="11"/>
      <c r="H8" s="16"/>
    </row>
    <row r="9" spans="1:8" s="1" customFormat="1" ht="15.75" x14ac:dyDescent="0.2">
      <c r="A9" s="52" t="s">
        <v>8</v>
      </c>
      <c r="B9" s="52"/>
      <c r="C9" s="57" t="s">
        <v>9</v>
      </c>
      <c r="D9" s="58" t="s">
        <v>10</v>
      </c>
      <c r="E9" s="59" t="s">
        <v>11</v>
      </c>
      <c r="F9" s="55"/>
      <c r="G9" s="14"/>
      <c r="H9" s="14"/>
    </row>
    <row r="10" spans="1:8" s="1" customFormat="1" ht="15.75" x14ac:dyDescent="0.25">
      <c r="A10" s="56"/>
      <c r="B10" s="56"/>
      <c r="C10" s="56"/>
      <c r="D10" s="56"/>
      <c r="E10" s="56"/>
      <c r="F10" s="51"/>
      <c r="G10" s="11"/>
      <c r="H10" s="16"/>
    </row>
    <row r="11" spans="1:8" s="1" customFormat="1" ht="15.75" x14ac:dyDescent="0.2">
      <c r="A11" s="60" t="s">
        <v>12</v>
      </c>
      <c r="B11" s="61"/>
      <c r="C11" s="62" t="s">
        <v>9</v>
      </c>
      <c r="D11" s="58" t="s">
        <v>13</v>
      </c>
      <c r="E11" s="63" t="s">
        <v>14</v>
      </c>
      <c r="F11" s="55"/>
      <c r="G11" s="17"/>
      <c r="H11" s="17"/>
    </row>
    <row r="12" spans="1:8" s="1" customFormat="1" ht="15.75" x14ac:dyDescent="0.25">
      <c r="A12" s="56"/>
      <c r="B12" s="56"/>
      <c r="C12" s="56"/>
      <c r="D12" s="56"/>
      <c r="E12" s="56"/>
      <c r="F12" s="51"/>
      <c r="G12" s="11"/>
      <c r="H12" s="16"/>
    </row>
    <row r="13" spans="1:8" s="1" customFormat="1" ht="15.75" x14ac:dyDescent="0.2">
      <c r="A13" s="52" t="s">
        <v>15</v>
      </c>
      <c r="B13" s="52"/>
      <c r="C13" s="64" t="s">
        <v>16</v>
      </c>
      <c r="D13" s="58" t="s">
        <v>17</v>
      </c>
      <c r="E13" s="62" t="s">
        <v>18</v>
      </c>
      <c r="F13" s="55"/>
      <c r="G13" s="18"/>
      <c r="H13" s="18"/>
    </row>
    <row r="14" spans="1:8" s="1" customFormat="1" ht="15.75" x14ac:dyDescent="0.25">
      <c r="A14" s="56"/>
      <c r="B14" s="56"/>
      <c r="C14" s="56"/>
      <c r="D14" s="56"/>
      <c r="E14" s="56"/>
      <c r="F14" s="51"/>
      <c r="G14" s="11"/>
      <c r="H14" s="19"/>
    </row>
    <row r="15" spans="1:8" s="1" customFormat="1" ht="15.75" x14ac:dyDescent="0.2">
      <c r="A15" s="52" t="s">
        <v>19</v>
      </c>
      <c r="B15" s="52"/>
      <c r="C15" s="53">
        <v>45296</v>
      </c>
      <c r="D15" s="58" t="s">
        <v>20</v>
      </c>
      <c r="E15" s="65" t="s">
        <v>60</v>
      </c>
      <c r="F15" s="66"/>
      <c r="G15" s="17"/>
      <c r="H15" s="20"/>
    </row>
    <row r="16" spans="1:8" s="1" customFormat="1" ht="15.75" x14ac:dyDescent="0.25">
      <c r="A16" s="56"/>
      <c r="B16" s="56"/>
      <c r="C16" s="56"/>
      <c r="D16" s="56"/>
      <c r="E16" s="56"/>
      <c r="F16" s="51"/>
      <c r="G16" s="11"/>
      <c r="H16" s="19"/>
    </row>
    <row r="17" spans="1:8" s="1" customFormat="1" ht="15.75" x14ac:dyDescent="0.2">
      <c r="A17" s="52" t="s">
        <v>21</v>
      </c>
      <c r="B17" s="52"/>
      <c r="C17" s="62" t="s">
        <v>59</v>
      </c>
      <c r="D17" s="67"/>
      <c r="E17" s="68"/>
      <c r="F17" s="55"/>
      <c r="G17" s="18"/>
      <c r="H17" s="18"/>
    </row>
    <row r="18" spans="1:8" s="1" customFormat="1" ht="15.75" x14ac:dyDescent="0.25">
      <c r="A18" s="56"/>
      <c r="B18" s="56"/>
      <c r="C18" s="56"/>
      <c r="D18" s="56"/>
      <c r="E18" s="56"/>
      <c r="F18" s="56"/>
      <c r="G18" s="15"/>
      <c r="H18" s="22"/>
    </row>
    <row r="19" spans="1:8" s="1" customFormat="1" ht="15.75" x14ac:dyDescent="0.2">
      <c r="A19" s="52" t="s">
        <v>22</v>
      </c>
      <c r="B19" s="52"/>
      <c r="C19" s="62"/>
      <c r="D19" s="58" t="s">
        <v>23</v>
      </c>
      <c r="E19" s="65"/>
      <c r="F19" s="69"/>
      <c r="G19" s="23"/>
      <c r="H19" s="21"/>
    </row>
    <row r="20" spans="1:8" s="1" customFormat="1" ht="15.75" x14ac:dyDescent="0.25">
      <c r="A20" s="56"/>
      <c r="B20" s="56"/>
      <c r="C20" s="56"/>
      <c r="D20" s="56"/>
      <c r="E20" s="56"/>
      <c r="F20" s="24"/>
      <c r="G20" s="24"/>
      <c r="H20" s="24"/>
    </row>
    <row r="21" spans="1:8" s="1" customFormat="1" ht="15.75" x14ac:dyDescent="0.2">
      <c r="A21" s="52" t="s">
        <v>24</v>
      </c>
      <c r="B21" s="52"/>
      <c r="C21" s="70"/>
      <c r="D21" s="71"/>
      <c r="E21" s="69"/>
      <c r="F21" s="27"/>
      <c r="G21" s="27"/>
      <c r="H21" s="27"/>
    </row>
    <row r="22" spans="1:8" s="1" customFormat="1" ht="15.75" x14ac:dyDescent="0.2">
      <c r="A22" s="9"/>
      <c r="B22" s="9"/>
      <c r="C22" s="25"/>
      <c r="D22" s="26"/>
      <c r="E22" s="23"/>
      <c r="F22" s="27"/>
      <c r="G22" s="27"/>
      <c r="H22" s="27"/>
    </row>
    <row r="23" spans="1:8" s="1" customFormat="1" ht="15.75" x14ac:dyDescent="0.2">
      <c r="A23" s="28" t="s">
        <v>25</v>
      </c>
      <c r="B23" s="28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9" t="s">
        <v>31</v>
      </c>
      <c r="H23" s="29" t="s">
        <v>32</v>
      </c>
    </row>
    <row r="24" spans="1:8" ht="18" x14ac:dyDescent="0.25">
      <c r="A24" s="30">
        <v>359010</v>
      </c>
      <c r="B24" s="31" t="s">
        <v>42</v>
      </c>
      <c r="C24" s="91" t="s">
        <v>33</v>
      </c>
      <c r="D24" s="32">
        <v>1</v>
      </c>
      <c r="E24" s="33"/>
      <c r="F24" s="90">
        <v>46188</v>
      </c>
      <c r="G24" s="34">
        <v>750</v>
      </c>
      <c r="H24" s="34">
        <f>D24*G24</f>
        <v>750</v>
      </c>
    </row>
    <row r="25" spans="1:8" ht="18" x14ac:dyDescent="0.25">
      <c r="A25" s="30">
        <v>309025</v>
      </c>
      <c r="B25" s="31" t="s">
        <v>44</v>
      </c>
      <c r="C25" s="91" t="s">
        <v>43</v>
      </c>
      <c r="D25" s="32">
        <v>1</v>
      </c>
      <c r="E25" s="33"/>
      <c r="F25" s="90">
        <v>46243</v>
      </c>
      <c r="G25" s="34">
        <v>1062.5</v>
      </c>
      <c r="H25" s="34">
        <f t="shared" ref="H25:H32" si="0">D25*G25</f>
        <v>1062.5</v>
      </c>
    </row>
    <row r="26" spans="1:8" ht="18" x14ac:dyDescent="0.25">
      <c r="A26" s="30">
        <v>359050</v>
      </c>
      <c r="B26" s="31" t="s">
        <v>45</v>
      </c>
      <c r="C26" s="91" t="s">
        <v>46</v>
      </c>
      <c r="D26" s="32">
        <v>1</v>
      </c>
      <c r="E26" s="33"/>
      <c r="F26" s="90">
        <v>46230</v>
      </c>
      <c r="G26" s="34">
        <v>1875</v>
      </c>
      <c r="H26" s="34">
        <f t="shared" si="0"/>
        <v>1875</v>
      </c>
    </row>
    <row r="27" spans="1:8" ht="18" x14ac:dyDescent="0.25">
      <c r="A27" s="30" t="s">
        <v>48</v>
      </c>
      <c r="B27" s="31" t="s">
        <v>49</v>
      </c>
      <c r="C27" s="91" t="s">
        <v>47</v>
      </c>
      <c r="D27" s="32">
        <v>1</v>
      </c>
      <c r="E27" s="33"/>
      <c r="F27" s="90">
        <v>46798</v>
      </c>
      <c r="G27" s="34">
        <v>1187.5</v>
      </c>
      <c r="H27" s="34">
        <f t="shared" si="0"/>
        <v>1187.5</v>
      </c>
    </row>
    <row r="28" spans="1:8" ht="18" x14ac:dyDescent="0.25">
      <c r="A28" s="30" t="s">
        <v>48</v>
      </c>
      <c r="B28" s="31" t="s">
        <v>50</v>
      </c>
      <c r="C28" s="91" t="s">
        <v>47</v>
      </c>
      <c r="D28" s="32">
        <v>1</v>
      </c>
      <c r="E28" s="33"/>
      <c r="F28" s="90">
        <v>46795</v>
      </c>
      <c r="G28" s="34">
        <v>1187.5</v>
      </c>
      <c r="H28" s="34">
        <f t="shared" si="0"/>
        <v>1187.5</v>
      </c>
    </row>
    <row r="29" spans="1:8" ht="18" x14ac:dyDescent="0.25">
      <c r="A29" s="30" t="s">
        <v>51</v>
      </c>
      <c r="B29" s="31" t="s">
        <v>52</v>
      </c>
      <c r="C29" s="91" t="s">
        <v>47</v>
      </c>
      <c r="D29" s="32">
        <v>1</v>
      </c>
      <c r="E29" s="33"/>
      <c r="F29" s="90">
        <v>46807</v>
      </c>
      <c r="G29" s="34">
        <v>1187.5</v>
      </c>
      <c r="H29" s="34">
        <f t="shared" si="0"/>
        <v>1187.5</v>
      </c>
    </row>
    <row r="30" spans="1:8" ht="18" x14ac:dyDescent="0.25">
      <c r="A30" s="30" t="s">
        <v>55</v>
      </c>
      <c r="B30" s="31" t="s">
        <v>56</v>
      </c>
      <c r="C30" s="91" t="s">
        <v>53</v>
      </c>
      <c r="D30" s="32">
        <v>1</v>
      </c>
      <c r="E30" s="33"/>
      <c r="F30" s="90">
        <v>46105</v>
      </c>
      <c r="G30" s="34">
        <v>1250</v>
      </c>
      <c r="H30" s="34">
        <f t="shared" si="0"/>
        <v>1250</v>
      </c>
    </row>
    <row r="31" spans="1:8" ht="18" x14ac:dyDescent="0.25">
      <c r="A31" s="30" t="s">
        <v>57</v>
      </c>
      <c r="B31" s="31" t="s">
        <v>58</v>
      </c>
      <c r="C31" s="91" t="s">
        <v>54</v>
      </c>
      <c r="D31" s="32">
        <v>1</v>
      </c>
      <c r="E31" s="33"/>
      <c r="F31" s="90">
        <v>46077</v>
      </c>
      <c r="G31" s="34">
        <v>1625</v>
      </c>
      <c r="H31" s="34">
        <f t="shared" si="0"/>
        <v>1625</v>
      </c>
    </row>
    <row r="32" spans="1:8" ht="18" x14ac:dyDescent="0.25">
      <c r="A32" s="30" t="s">
        <v>62</v>
      </c>
      <c r="B32" s="31" t="s">
        <v>63</v>
      </c>
      <c r="C32" s="91" t="s">
        <v>61</v>
      </c>
      <c r="D32" s="32">
        <v>1</v>
      </c>
      <c r="E32" s="33"/>
      <c r="F32" s="90">
        <v>46357</v>
      </c>
      <c r="G32" s="34">
        <v>1750</v>
      </c>
      <c r="H32" s="47">
        <f t="shared" si="0"/>
        <v>1750</v>
      </c>
    </row>
    <row r="33" spans="1:8" ht="18" x14ac:dyDescent="0.25">
      <c r="A33" s="35"/>
      <c r="B33" s="35"/>
      <c r="C33" s="35"/>
      <c r="D33" s="35"/>
      <c r="E33" s="35"/>
      <c r="F33" s="35"/>
      <c r="G33" s="48" t="s">
        <v>34</v>
      </c>
      <c r="H33" s="37">
        <f>SUM(H24:H32)</f>
        <v>11875</v>
      </c>
    </row>
    <row r="34" spans="1:8" ht="18" x14ac:dyDescent="0.25">
      <c r="A34" s="35"/>
      <c r="B34" s="35"/>
      <c r="C34" s="35"/>
      <c r="D34" s="35"/>
      <c r="E34" s="35"/>
      <c r="F34" s="35"/>
      <c r="G34" s="38" t="s">
        <v>35</v>
      </c>
      <c r="H34" s="39">
        <f>+H33*0.12</f>
        <v>1425</v>
      </c>
    </row>
    <row r="35" spans="1:8" ht="18" x14ac:dyDescent="0.25">
      <c r="A35" s="35"/>
      <c r="B35" s="35"/>
      <c r="C35" s="35"/>
      <c r="D35" s="35"/>
      <c r="E35" s="35"/>
      <c r="F35" s="35"/>
      <c r="G35" s="36" t="s">
        <v>36</v>
      </c>
      <c r="H35" s="39">
        <f>+H33+H34</f>
        <v>13300</v>
      </c>
    </row>
    <row r="36" spans="1:8" ht="15" x14ac:dyDescent="0.2">
      <c r="A36" s="40"/>
      <c r="B36" s="41"/>
      <c r="C36" s="41"/>
      <c r="D36" s="41"/>
      <c r="E36" s="40"/>
      <c r="F36" s="40"/>
      <c r="G36" s="41"/>
      <c r="H36" s="41"/>
    </row>
    <row r="37" spans="1:8" ht="20.100000000000001" customHeight="1" x14ac:dyDescent="0.2">
      <c r="A37" s="1"/>
      <c r="B37" s="2"/>
      <c r="C37" s="3"/>
      <c r="E37" s="42"/>
      <c r="F37" s="42"/>
      <c r="G37" s="42"/>
    </row>
    <row r="38" spans="1:8" ht="15.75" thickBot="1" x14ac:dyDescent="0.25">
      <c r="B38" s="24" t="s">
        <v>37</v>
      </c>
      <c r="C38" s="43"/>
      <c r="E38" s="42"/>
      <c r="F38" s="42"/>
      <c r="G38" s="42"/>
    </row>
    <row r="39" spans="1:8" ht="20.100000000000001" customHeight="1" x14ac:dyDescent="0.2">
      <c r="E39" s="42"/>
      <c r="F39" s="42"/>
      <c r="G39" s="42"/>
    </row>
    <row r="41" spans="1:8" ht="15.75" thickBot="1" x14ac:dyDescent="0.25">
      <c r="B41" s="24" t="s">
        <v>38</v>
      </c>
      <c r="C41" s="43"/>
    </row>
    <row r="42" spans="1:8" ht="15" x14ac:dyDescent="0.2">
      <c r="C42" s="49"/>
    </row>
    <row r="43" spans="1:8" ht="15" x14ac:dyDescent="0.2">
      <c r="C43" s="49"/>
    </row>
    <row r="46" spans="1:8" ht="15.75" thickBot="1" x14ac:dyDescent="0.25">
      <c r="B46" s="24" t="s">
        <v>39</v>
      </c>
      <c r="C46" s="43"/>
    </row>
    <row r="48" spans="1:8" ht="20.100000000000001" customHeight="1" x14ac:dyDescent="0.2">
      <c r="B48" s="44"/>
      <c r="C48" s="45"/>
    </row>
    <row r="49" spans="2:3" ht="15.75" thickBot="1" x14ac:dyDescent="0.25">
      <c r="B49" s="24" t="s">
        <v>40</v>
      </c>
      <c r="C49" s="43"/>
    </row>
    <row r="50" spans="2:3" ht="20.100000000000001" customHeight="1" x14ac:dyDescent="0.2">
      <c r="B50" s="1"/>
      <c r="C50" s="3"/>
    </row>
    <row r="51" spans="2:3" ht="20.100000000000001" customHeight="1" x14ac:dyDescent="0.2">
      <c r="B51" s="1"/>
      <c r="C51" s="3"/>
    </row>
    <row r="52" spans="2:3" ht="15.75" thickBot="1" x14ac:dyDescent="0.25">
      <c r="B52" s="1" t="s">
        <v>41</v>
      </c>
      <c r="C52" s="46"/>
    </row>
    <row r="53" spans="2:3" ht="20.100000000000001" customHeight="1" x14ac:dyDescent="0.2">
      <c r="B53" s="42"/>
    </row>
  </sheetData>
  <mergeCells count="8">
    <mergeCell ref="A11:B11"/>
    <mergeCell ref="C2:C3"/>
    <mergeCell ref="D2:E2"/>
    <mergeCell ref="G2:H2"/>
    <mergeCell ref="G3:H3"/>
    <mergeCell ref="C4:C5"/>
    <mergeCell ref="D4:E4"/>
    <mergeCell ref="D5:E5"/>
  </mergeCells>
  <pageMargins left="0.11811023622047245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2024-01-04T17:34:31Z</cp:lastPrinted>
  <dcterms:created xsi:type="dcterms:W3CDTF">2024-01-04T17:06:57Z</dcterms:created>
  <dcterms:modified xsi:type="dcterms:W3CDTF">2024-01-04T17:40:36Z</dcterms:modified>
</cp:coreProperties>
</file>