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6BD223BD-C573-4263-9CD6-BD3E966105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Hoja1!$A$2:$G$161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4" i="1"/>
  <c r="G65" i="1"/>
  <c r="G66" i="1"/>
  <c r="G51" i="1"/>
  <c r="G27" i="1"/>
  <c r="G29" i="1"/>
  <c r="G30" i="1"/>
  <c r="G31" i="1"/>
  <c r="G32" i="1"/>
  <c r="G34" i="1"/>
  <c r="G35" i="1"/>
  <c r="G36" i="1"/>
  <c r="G37" i="1"/>
  <c r="G39" i="1"/>
  <c r="G40" i="1"/>
  <c r="G41" i="1"/>
  <c r="G43" i="1"/>
  <c r="G44" i="1"/>
  <c r="G45" i="1"/>
  <c r="G46" i="1"/>
  <c r="G47" i="1"/>
  <c r="G48" i="1"/>
  <c r="G49" i="1"/>
  <c r="G24" i="1"/>
  <c r="B120" i="1" l="1"/>
  <c r="B103" i="1"/>
  <c r="D77" i="1"/>
  <c r="D72" i="1"/>
  <c r="D61" i="1"/>
  <c r="D50" i="1"/>
  <c r="D42" i="1"/>
  <c r="D38" i="1"/>
  <c r="D33" i="1"/>
  <c r="D28" i="1"/>
  <c r="G52" i="1" l="1"/>
  <c r="G53" i="1"/>
  <c r="G54" i="1"/>
  <c r="G55" i="1"/>
  <c r="G56" i="1"/>
  <c r="G57" i="1"/>
  <c r="G58" i="1"/>
  <c r="G59" i="1"/>
  <c r="G60" i="1"/>
  <c r="G62" i="1"/>
  <c r="G67" i="1"/>
  <c r="G68" i="1"/>
  <c r="G69" i="1"/>
  <c r="G70" i="1"/>
  <c r="G71" i="1"/>
  <c r="G73" i="1"/>
  <c r="G74" i="1"/>
  <c r="G75" i="1"/>
  <c r="G76" i="1"/>
  <c r="G77" i="1"/>
  <c r="G34" i="2" l="1"/>
  <c r="G33" i="2"/>
  <c r="G32" i="2"/>
  <c r="G30" i="2"/>
  <c r="G29" i="2"/>
  <c r="G28" i="2"/>
  <c r="G27" i="2"/>
  <c r="G26" i="2"/>
  <c r="G25" i="2"/>
  <c r="G24" i="2"/>
  <c r="C7" i="2"/>
  <c r="G35" i="2" l="1"/>
  <c r="G36" i="2" s="1"/>
  <c r="G37" i="2" s="1"/>
  <c r="G25" i="1" l="1"/>
  <c r="G78" i="1" s="1"/>
  <c r="G26" i="1"/>
  <c r="C7" i="1" l="1"/>
  <c r="G79" i="1"/>
  <c r="G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<sst xmlns="http://schemas.openxmlformats.org/spreadsheetml/2006/main" count="283" uniqueCount="236">
  <si>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</si>
  <si>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</si>
  <si>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</si>
  <si>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</si>
  <si>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</si>
  <si>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</si>
  <si>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</si>
  <si>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</si>
  <si>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</si>
  <si>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</si>
  <si>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</si>
  <si>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</si>
  <si>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</si>
  <si>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</si>
  <si>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</si>
  <si>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</si>
  <si>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</si>
  <si>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</si>
  <si>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</si>
  <si>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</si>
  <si>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</si>
  <si>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</si>
  <si>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</si>
  <si>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</si>
  <si>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</si>
  <si>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</si>
  <si>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</si>
  <si>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</si>
  <si>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</si>
  <si>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</si>
  <si>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</si>
  <si>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</si>
  <si>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</si>
  <si>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IVA 12%</t>
  </si>
  <si>
    <t>TOTAL</t>
  </si>
  <si>
    <t>BANDEJA SUPERIOR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</si>
  <si>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</si>
  <si>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</si>
  <si>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</si>
  <si>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</si>
  <si>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</si>
  <si>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</si>
  <si>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</si>
  <si>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</si>
  <si>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</si>
  <si>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</si>
  <si>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</si>
  <si>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GUBIA</t>
  </si>
  <si>
    <t>BROCA 2.7</t>
  </si>
  <si>
    <t>GUIAS DE BLOQUEO 1.5</t>
  </si>
  <si>
    <t>PINES</t>
  </si>
  <si>
    <t>INTERHOSPITAL</t>
  </si>
  <si>
    <t>O992454407001</t>
  </si>
  <si>
    <t>INTERHOPSITAL</t>
  </si>
  <si>
    <t>AV DEL BOMBERO</t>
  </si>
  <si>
    <t>DR. ZAPATA</t>
  </si>
  <si>
    <t>8:00AM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</si>
  <si>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</si>
  <si>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</si>
  <si>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</si>
  <si>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</si>
  <si>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</si>
  <si>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</si>
  <si>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</si>
  <si>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</si>
  <si>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</si>
  <si>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</si>
  <si>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</si>
  <si>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</si>
  <si>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</si>
  <si>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</si>
  <si>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</si>
  <si>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</si>
  <si>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</si>
  <si>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</si>
  <si>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</si>
  <si>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</si>
  <si>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</si>
  <si>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</si>
  <si>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</si>
  <si>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DESCRIPCIÓN</t>
  </si>
  <si>
    <t>ADAPTADORES ANCLAJE RAPIDO</t>
  </si>
  <si>
    <t>LLAVE JACOBS</t>
  </si>
  <si>
    <t>INTERCAMBIADOR DE BATERIA</t>
  </si>
  <si>
    <t>DRA. CRESPO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</si>
  <si>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</si>
  <si>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</si>
  <si>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</si>
  <si>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</si>
  <si>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</si>
  <si>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</si>
  <si>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</si>
  <si>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</si>
  <si>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</si>
  <si>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</si>
  <si>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</si>
  <si>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</si>
  <si>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</si>
  <si>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</si>
  <si>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</si>
  <si>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</si>
  <si>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>211240653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</si>
  <si>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</si>
  <si>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</si>
  <si>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</si>
  <si>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</si>
  <si>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</si>
  <si>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200113940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</si>
  <si>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</si>
  <si>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</si>
  <si>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</si>
  <si>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</si>
  <si>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</si>
  <si>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</si>
  <si>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</si>
  <si>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</si>
  <si>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</si>
  <si>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SF-131.504L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</si>
  <si>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</si>
  <si>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</si>
  <si>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</si>
  <si>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</si>
  <si>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>211037440</t>
  </si>
  <si>
    <t xml:space="preserve">PLACA BLOQ. CUBITO DISTAL DORSAL *2.4 mm RECTA *6 ORIF. ACERO </t>
  </si>
  <si>
    <t>SF-683.007</t>
  </si>
  <si>
    <t>PLACA BLOQ. CUBITO DISTAL 2.0mm* 07 ORIF. ACERO</t>
  </si>
  <si>
    <t>SF-535L.007R</t>
  </si>
  <si>
    <t>PLACA BLOQ. RADIAL VOLAR DISTAL PEQUEÑA DER*07 ORIF</t>
  </si>
  <si>
    <t>SF-535L.008R</t>
  </si>
  <si>
    <t>220546211</t>
  </si>
  <si>
    <t>PLACA BLOQ. RADIAL VOLAR DISTAL PEQUEÑA DER*08 ORIF</t>
  </si>
  <si>
    <t>SF-535S.007R</t>
  </si>
  <si>
    <t>220546209</t>
  </si>
  <si>
    <t>PLACA BLOQ. RADIAL VOLAR DISTAL LARGA DER*07 ORIF</t>
  </si>
  <si>
    <t>PLACA BLOQ. RADIAL VOLAR DISTAL LARGA DER*08 ORIF</t>
  </si>
  <si>
    <t>SF-535S.007L</t>
  </si>
  <si>
    <t>PLACA BLOQ. RADIAL VOLAR DISTAL PEQUEÑA IZQ*07 ORIF</t>
  </si>
  <si>
    <t>SF-535S.008L</t>
  </si>
  <si>
    <t>220546206</t>
  </si>
  <si>
    <t>PLACA BLOQ. RADIAL VOLAR DISTAL PEQUEÑA IZQ*08 ORIF</t>
  </si>
  <si>
    <t>SF-535L.008L</t>
  </si>
  <si>
    <t>220546207</t>
  </si>
  <si>
    <t>PLACA BLOQ. RADIAL VOLAR DISTAL LARGA IZQ*08 ORIF</t>
  </si>
  <si>
    <t>100.212</t>
  </si>
  <si>
    <t>TORNILLO CORTICAL 2.4*12mm ACERO</t>
  </si>
  <si>
    <t>100.214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</si>
  <si>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</si>
  <si>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</si>
  <si>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</si>
  <si>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</si>
  <si>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</si>
  <si>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</si>
  <si>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</si>
  <si>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</si>
  <si>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</si>
  <si>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</si>
  <si>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</si>
  <si>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</si>
  <si>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</si>
  <si>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</si>
  <si>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</si>
  <si>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TORNILLO CORTICAL 2.4*26mm ACERO</t>
  </si>
  <si>
    <t>100.228</t>
  </si>
  <si>
    <t>TORNILLO CORTICAL 2.4*28mm ACERO</t>
  </si>
  <si>
    <t>100.230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</si>
  <si>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</si>
  <si>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</si>
  <si>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</si>
  <si>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</si>
  <si>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</si>
  <si>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</si>
  <si>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</si>
  <si>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</si>
  <si>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</si>
  <si>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</si>
  <si>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</si>
  <si>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</si>
  <si>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</si>
  <si>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</si>
  <si>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</si>
  <si>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</si>
  <si>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</si>
  <si>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</si>
  <si>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</si>
  <si>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</si>
  <si>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</si>
  <si>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</si>
  <si>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</si>
  <si>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</si>
  <si>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</si>
  <si>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</si>
  <si>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</si>
  <si>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</si>
  <si>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 xml:space="preserve">TORNILLO DE BLOQUEO 2.7*30mm ACERO </t>
  </si>
  <si>
    <t xml:space="preserve">	
SF-101.432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</si>
  <si>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</si>
  <si>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</si>
  <si>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</si>
  <si>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</si>
  <si>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</si>
  <si>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>INSTRUMENTAL RADIO DISTAL ACERO # 2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</si>
  <si>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</si>
  <si>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</si>
  <si>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</si>
  <si>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</si>
  <si>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</si>
  <si>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BROCAS 2.0</t>
  </si>
  <si>
    <t>BROCAS 1.8</t>
  </si>
  <si>
    <t>MANGO EN T DE ANCLAJE RAPIDO</t>
  </si>
  <si>
    <t>SEPARADORES MINIHOMMAN FINOS</t>
  </si>
  <si>
    <t>SEPARADORES SENMMILER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</si>
  <si>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</si>
  <si>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</si>
  <si>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</si>
  <si>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</si>
  <si>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</si>
  <si>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</si>
  <si>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</si>
  <si>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</si>
  <si>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</si>
  <si>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</si>
  <si>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</si>
  <si>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</si>
  <si>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</si>
  <si>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</si>
  <si>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</si>
  <si>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</si>
  <si>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</si>
  <si>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</si>
  <si>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</si>
  <si>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</si>
  <si>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</si>
  <si>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MOTOR ACULAN # 1</t>
  </si>
  <si>
    <t>PROTECTOR DE  CLAVOS KIRSCHNER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</si>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</sst>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6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32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49" fontId="8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23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6" borderId="1" xfId="0" applyFont="1" applyFill="1" applyBorder="1"/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49" fontId="8" fillId="0" borderId="1" xfId="0" applyNumberFormat="1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>
      <alignment wrapText="1"/>
    </xf>
    <xf numFmtId="0" fontId="3" fillId="0" borderId="0" xfId="0" applyFont="1" applyAlignment="1">
      <alignment horizontal="center" readingOrder="1"/>
    </xf>
    <xf numFmtId="0" fontId="3" fillId="0" borderId="1" xfId="0" applyFont="1" applyBorder="1" applyAlignment="1" applyProtection="1">
      <alignment horizontal="center" readingOrder="1"/>
      <protection locked="0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readingOrder="1"/>
    </xf>
    <xf numFmtId="0" fontId="3" fillId="0" borderId="1" xfId="0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49" fontId="3" fillId="0" borderId="1" xfId="0" quotePrefix="1" applyNumberFormat="1" applyFont="1" applyBorder="1" applyAlignment="1" applyProtection="1">
      <alignment horizontal="center" readingOrder="1"/>
      <protection locked="0"/>
    </xf>
    <xf numFmtId="49" fontId="3" fillId="0" borderId="1" xfId="0" applyNumberFormat="1" applyFont="1" applyBorder="1" applyAlignment="1" applyProtection="1">
      <alignment horizontal="center" readingOrder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49" fontId="24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5" xfId="0" applyFont="1" applyBorder="1"/>
    <xf numFmtId="0" fontId="21" fillId="0" borderId="0" xfId="0" applyFont="1"/>
    <xf numFmtId="0" fontId="24" fillId="0" borderId="0" xfId="0" applyFont="1" applyAlignment="1" applyProtection="1">
      <alignment wrapText="1" readingOrder="1"/>
      <protection locked="0"/>
    </xf>
    <xf numFmtId="0" fontId="21" fillId="0" borderId="0" xfId="0" applyFont="1" applyAlignment="1" applyProtection="1">
      <alignment wrapText="1" readingOrder="1"/>
      <protection locked="0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1" fillId="0" borderId="0" xfId="0" applyFont="1" applyAlignment="1" applyProtection="1">
      <alignment horizontal="center" wrapText="1" readingOrder="1"/>
      <protection locked="0"/>
    </xf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6" fillId="0" borderId="2" xfId="0" applyFont="1" applyBorder="1"/>
    <xf numFmtId="0" fontId="26" fillId="0" borderId="0" xfId="0" applyFont="1"/>
    <xf numFmtId="0" fontId="21" fillId="0" borderId="0" xfId="1" applyFont="1" applyAlignment="1">
      <alignment wrapText="1"/>
    </xf>
    <xf numFmtId="0" fontId="21" fillId="0" borderId="0" xfId="1" applyFont="1"/>
    <xf numFmtId="0" fontId="24" fillId="0" borderId="2" xfId="0" applyFont="1" applyBorder="1" applyAlignment="1">
      <alignment wrapText="1"/>
    </xf>
    <xf numFmtId="0" fontId="9" fillId="2" borderId="0" xfId="0" applyFont="1" applyFill="1" applyBorder="1" applyAlignment="1">
      <alignment horizontal="center" vertical="center"/>
    </xf>
    <xf numFmtId="168" fontId="8" fillId="0" borderId="0" xfId="0" applyNumberFormat="1" applyFont="1" applyBorder="1"/>
    <xf numFmtId="169" fontId="3" fillId="0" borderId="0" xfId="3" applyNumberFormat="1" applyFont="1" applyFill="1" applyBorder="1" applyAlignment="1"/>
    <xf numFmtId="0" fontId="24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</cellXfs>
  <cellStyles count="86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5" xfId="13" xr:uid="{091E4E8C-A64F-4126-9CC9-7FF44BFB4C72}"/>
    <cellStyle name="Moneda [0] 6" xfId="84" xr:uid="{5516D225-1095-4858-AAD9-CB2D3D2B6A0B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5" xr:uid="{674E33BC-E40B-416B-97EF-02258BBF8C8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showGridLines="0" tabSelected="1" view="pageBreakPreview" zoomScaleNormal="100" zoomScaleSheetLayoutView="100" workbookViewId="0">
      <selection activeCell="F12" sqref="F12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5" t="s">
        <v>22</v>
      </c>
      <c r="D2" s="71" t="s">
        <v>21</v>
      </c>
      <c r="E2" s="72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6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3" t="s">
        <v>23</v>
      </c>
      <c r="D4" s="77" t="s">
        <v>25</v>
      </c>
      <c r="E4" s="78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74"/>
      <c r="D5" s="79" t="s">
        <v>26</v>
      </c>
      <c r="E5" s="80"/>
      <c r="F5" s="43"/>
      <c r="G5" s="43"/>
      <c r="H5" s="43"/>
      <c r="I5" s="43"/>
      <c r="J5" s="43"/>
      <c r="K5" s="43"/>
      <c r="L5" s="70"/>
      <c r="M5" s="70"/>
      <c r="N5" s="15"/>
    </row>
    <row r="6" spans="1:14" ht="20.100000000000001" customHeight="1">
      <c r="A6" s="43"/>
      <c r="B6" s="43"/>
      <c r="C6" s="43"/>
      <c r="D6" s="43"/>
      <c r="E6" s="43"/>
      <c r="L6" s="70"/>
      <c r="M6" s="70"/>
    </row>
    <row r="7" spans="1:14" ht="20.100000000000001" customHeight="1">
      <c r="A7" s="24" t="s">
        <v>0</v>
      </c>
      <c r="B7" s="24"/>
      <c r="C7" s="30">
        <f ca="1">NOW()</f>
        <v>45318.935358680559</v>
      </c>
      <c r="D7" s="24" t="s">
        <v>1</v>
      </c>
      <c r="E7" s="33">
        <v>2024010132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51</v>
      </c>
      <c r="D9" s="26" t="s">
        <v>3</v>
      </c>
      <c r="E9" s="48" t="s">
        <v>52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8" t="s">
        <v>19</v>
      </c>
      <c r="B11" s="69"/>
      <c r="C11" s="25" t="s">
        <v>53</v>
      </c>
      <c r="D11" s="26" t="s">
        <v>20</v>
      </c>
      <c r="E11" s="49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0" t="s">
        <v>54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45319</v>
      </c>
      <c r="D15" s="26" t="s">
        <v>7</v>
      </c>
      <c r="E15" s="27" t="s">
        <v>56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84</v>
      </c>
      <c r="D17" s="51"/>
      <c r="E17" s="52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4" t="s">
        <v>85</v>
      </c>
      <c r="B24" s="54" t="s">
        <v>86</v>
      </c>
      <c r="C24" s="81" t="s">
        <v>87</v>
      </c>
      <c r="D24" s="45">
        <v>1</v>
      </c>
      <c r="E24" s="3"/>
      <c r="F24" s="11">
        <v>427</v>
      </c>
      <c r="G24" s="1">
        <f t="shared" ref="G24" si="0">D24*F24</f>
        <v>427</v>
      </c>
      <c r="H24" s="17"/>
      <c r="L24" s="28"/>
      <c r="M24" s="28"/>
    </row>
    <row r="25" spans="1:13" ht="20.100000000000001" customHeight="1">
      <c r="A25" s="44" t="s">
        <v>88</v>
      </c>
      <c r="B25" s="44" t="s">
        <v>89</v>
      </c>
      <c r="C25" s="82" t="s">
        <v>90</v>
      </c>
      <c r="D25" s="45">
        <v>1</v>
      </c>
      <c r="E25" s="3"/>
      <c r="F25" s="11">
        <v>427</v>
      </c>
      <c r="G25" s="1">
        <f t="shared" ref="G25:G77" si="1">D25*F25</f>
        <v>427</v>
      </c>
      <c r="H25" s="17"/>
      <c r="L25" s="28"/>
      <c r="M25" s="28"/>
    </row>
    <row r="26" spans="1:13" ht="20.100000000000001" customHeight="1">
      <c r="A26" s="54" t="s">
        <v>91</v>
      </c>
      <c r="B26" s="54">
        <v>200113948</v>
      </c>
      <c r="C26" s="81" t="s">
        <v>92</v>
      </c>
      <c r="D26" s="45">
        <v>1</v>
      </c>
      <c r="E26" s="3"/>
      <c r="F26" s="11">
        <v>427</v>
      </c>
      <c r="G26" s="1">
        <f t="shared" si="1"/>
        <v>427</v>
      </c>
      <c r="H26" s="17"/>
      <c r="L26" s="28"/>
      <c r="M26" s="28"/>
    </row>
    <row r="27" spans="1:13" ht="20.100000000000001" customHeight="1">
      <c r="A27" s="44" t="s">
        <v>93</v>
      </c>
      <c r="B27" s="44" t="s">
        <v>94</v>
      </c>
      <c r="C27" s="82" t="s">
        <v>95</v>
      </c>
      <c r="D27" s="45">
        <v>1</v>
      </c>
      <c r="E27" s="3"/>
      <c r="F27" s="11">
        <v>427</v>
      </c>
      <c r="G27" s="1">
        <f t="shared" si="1"/>
        <v>427</v>
      </c>
      <c r="H27" s="17"/>
      <c r="L27" s="28"/>
      <c r="M27" s="28"/>
    </row>
    <row r="28" spans="1:13" ht="20.100000000000001" customHeight="1">
      <c r="A28" s="44" t="s">
        <v>96</v>
      </c>
      <c r="B28" s="44"/>
      <c r="C28" s="82"/>
      <c r="D28" s="47">
        <f>SUM(D24:D27)</f>
        <v>4</v>
      </c>
      <c r="E28" s="3"/>
      <c r="F28" s="11"/>
      <c r="G28" s="1"/>
      <c r="H28" s="17"/>
      <c r="L28" s="28"/>
      <c r="M28" s="28"/>
    </row>
    <row r="29" spans="1:13" ht="20.100000000000001" customHeight="1">
      <c r="A29" s="54" t="s">
        <v>97</v>
      </c>
      <c r="B29" s="54" t="s">
        <v>98</v>
      </c>
      <c r="C29" s="81" t="s">
        <v>99</v>
      </c>
      <c r="D29" s="45">
        <v>1</v>
      </c>
      <c r="E29" s="3"/>
      <c r="F29" s="11">
        <v>427</v>
      </c>
      <c r="G29" s="1">
        <f t="shared" si="1"/>
        <v>427</v>
      </c>
      <c r="H29" s="17"/>
      <c r="L29" s="28"/>
      <c r="M29" s="28"/>
    </row>
    <row r="30" spans="1:13" ht="20.100000000000001" customHeight="1">
      <c r="A30" s="44" t="s">
        <v>100</v>
      </c>
      <c r="B30" s="44" t="s">
        <v>101</v>
      </c>
      <c r="C30" s="82" t="s">
        <v>102</v>
      </c>
      <c r="D30" s="45">
        <v>1</v>
      </c>
      <c r="E30" s="3"/>
      <c r="F30" s="11">
        <v>427</v>
      </c>
      <c r="G30" s="1">
        <f t="shared" si="1"/>
        <v>427</v>
      </c>
      <c r="H30" s="17"/>
      <c r="L30" s="28"/>
      <c r="M30" s="28"/>
    </row>
    <row r="31" spans="1:13" ht="20.100000000000001" customHeight="1">
      <c r="A31" s="54" t="s">
        <v>103</v>
      </c>
      <c r="B31" s="54" t="s">
        <v>104</v>
      </c>
      <c r="C31" s="81" t="s">
        <v>105</v>
      </c>
      <c r="D31" s="45">
        <v>1</v>
      </c>
      <c r="E31" s="3"/>
      <c r="F31" s="11">
        <v>427</v>
      </c>
      <c r="G31" s="1">
        <f t="shared" si="1"/>
        <v>427</v>
      </c>
      <c r="H31" s="17"/>
      <c r="L31" s="28"/>
      <c r="M31" s="28"/>
    </row>
    <row r="32" spans="1:13" ht="20.100000000000001" customHeight="1">
      <c r="A32" s="44" t="s">
        <v>106</v>
      </c>
      <c r="B32" s="44" t="s">
        <v>107</v>
      </c>
      <c r="C32" s="82" t="s">
        <v>108</v>
      </c>
      <c r="D32" s="45">
        <v>1</v>
      </c>
      <c r="E32" s="3"/>
      <c r="F32" s="11">
        <v>427</v>
      </c>
      <c r="G32" s="1">
        <f t="shared" si="1"/>
        <v>427</v>
      </c>
      <c r="H32" s="17"/>
      <c r="L32" s="28"/>
      <c r="M32" s="28"/>
    </row>
    <row r="33" spans="1:13" ht="20.100000000000001" customHeight="1">
      <c r="A33" s="44" t="s">
        <v>96</v>
      </c>
      <c r="B33" s="44"/>
      <c r="C33" s="82"/>
      <c r="D33" s="47">
        <f>SUM(D29:D32)</f>
        <v>4</v>
      </c>
      <c r="E33" s="3"/>
      <c r="F33" s="11"/>
      <c r="G33" s="1"/>
      <c r="H33" s="17"/>
      <c r="L33" s="28"/>
      <c r="M33" s="28"/>
    </row>
    <row r="34" spans="1:13" ht="20.100000000000001" customHeight="1">
      <c r="A34" s="54" t="s">
        <v>109</v>
      </c>
      <c r="B34" s="54" t="s">
        <v>110</v>
      </c>
      <c r="C34" s="81" t="s">
        <v>111</v>
      </c>
      <c r="D34" s="45">
        <v>1</v>
      </c>
      <c r="E34" s="3"/>
      <c r="F34" s="11">
        <v>427</v>
      </c>
      <c r="G34" s="1">
        <f t="shared" si="1"/>
        <v>427</v>
      </c>
      <c r="H34" s="17"/>
      <c r="L34" s="28"/>
      <c r="M34" s="28"/>
    </row>
    <row r="35" spans="1:13" ht="20.100000000000001" customHeight="1">
      <c r="A35" s="44" t="s">
        <v>112</v>
      </c>
      <c r="B35" s="44" t="s">
        <v>113</v>
      </c>
      <c r="C35" s="82" t="s">
        <v>114</v>
      </c>
      <c r="D35" s="45">
        <v>1</v>
      </c>
      <c r="E35" s="3"/>
      <c r="F35" s="11">
        <v>427</v>
      </c>
      <c r="G35" s="1">
        <f t="shared" si="1"/>
        <v>427</v>
      </c>
      <c r="H35" s="17"/>
      <c r="L35" s="28"/>
      <c r="M35" s="28"/>
    </row>
    <row r="36" spans="1:13" ht="20.100000000000001" customHeight="1">
      <c r="A36" s="54" t="s">
        <v>115</v>
      </c>
      <c r="B36" s="54">
        <v>200112891</v>
      </c>
      <c r="C36" s="81" t="s">
        <v>116</v>
      </c>
      <c r="D36" s="45">
        <v>1</v>
      </c>
      <c r="E36" s="3"/>
      <c r="F36" s="11">
        <v>427</v>
      </c>
      <c r="G36" s="1">
        <f t="shared" si="1"/>
        <v>427</v>
      </c>
      <c r="H36" s="17"/>
      <c r="L36" s="28"/>
      <c r="M36" s="28"/>
    </row>
    <row r="37" spans="1:13" ht="20.100000000000001" customHeight="1">
      <c r="A37" s="44" t="s">
        <v>117</v>
      </c>
      <c r="B37" s="44">
        <v>200112893</v>
      </c>
      <c r="C37" s="82" t="s">
        <v>118</v>
      </c>
      <c r="D37" s="45">
        <v>1</v>
      </c>
      <c r="E37" s="3"/>
      <c r="F37" s="11">
        <v>427</v>
      </c>
      <c r="G37" s="1">
        <f t="shared" si="1"/>
        <v>427</v>
      </c>
      <c r="H37" s="17"/>
      <c r="L37" s="28"/>
      <c r="M37" s="28"/>
    </row>
    <row r="38" spans="1:13" ht="20.100000000000001" customHeight="1">
      <c r="A38" s="44" t="s">
        <v>96</v>
      </c>
      <c r="B38" s="44"/>
      <c r="C38" s="82"/>
      <c r="D38" s="47">
        <f>SUM(D34:D37)</f>
        <v>4</v>
      </c>
      <c r="E38" s="3"/>
      <c r="F38" s="11"/>
      <c r="G38" s="1"/>
      <c r="H38" s="17"/>
      <c r="L38" s="28"/>
      <c r="M38" s="28"/>
    </row>
    <row r="39" spans="1:13" ht="20.100000000000001" customHeight="1">
      <c r="A39" s="83" t="s">
        <v>119</v>
      </c>
      <c r="B39" s="63">
        <v>190805984</v>
      </c>
      <c r="C39" s="84" t="s">
        <v>120</v>
      </c>
      <c r="D39" s="45">
        <v>1</v>
      </c>
      <c r="E39" s="3"/>
      <c r="F39" s="11">
        <v>427</v>
      </c>
      <c r="G39" s="1">
        <f t="shared" si="1"/>
        <v>427</v>
      </c>
      <c r="H39" s="17"/>
      <c r="L39" s="28"/>
      <c r="M39" s="28"/>
    </row>
    <row r="40" spans="1:13" ht="20.100000000000001" customHeight="1">
      <c r="A40" s="83" t="s">
        <v>121</v>
      </c>
      <c r="B40" s="63" t="s">
        <v>122</v>
      </c>
      <c r="C40" s="84" t="s">
        <v>123</v>
      </c>
      <c r="D40" s="45">
        <v>1</v>
      </c>
      <c r="E40" s="3"/>
      <c r="F40" s="11">
        <v>427</v>
      </c>
      <c r="G40" s="1">
        <f t="shared" si="1"/>
        <v>427</v>
      </c>
      <c r="H40" s="17"/>
      <c r="L40" s="28"/>
      <c r="M40" s="28"/>
    </row>
    <row r="41" spans="1:13" ht="20.100000000000001" customHeight="1">
      <c r="A41" s="83" t="s">
        <v>124</v>
      </c>
      <c r="B41" s="85">
        <v>221254855</v>
      </c>
      <c r="C41" s="84" t="s">
        <v>125</v>
      </c>
      <c r="D41" s="45">
        <v>1</v>
      </c>
      <c r="E41" s="3"/>
      <c r="F41" s="11">
        <v>427</v>
      </c>
      <c r="G41" s="1">
        <f t="shared" si="1"/>
        <v>427</v>
      </c>
      <c r="H41" s="17"/>
      <c r="L41" s="28"/>
      <c r="M41" s="28"/>
    </row>
    <row r="42" spans="1:13" ht="20.100000000000001" customHeight="1">
      <c r="A42" s="83" t="s">
        <v>96</v>
      </c>
      <c r="B42" s="86"/>
      <c r="C42" s="56"/>
      <c r="D42" s="87">
        <f>SUM(D39:D41)</f>
        <v>3</v>
      </c>
      <c r="E42" s="3"/>
      <c r="F42" s="11"/>
      <c r="G42" s="1"/>
      <c r="H42" s="17"/>
      <c r="L42" s="28"/>
      <c r="M42" s="28"/>
    </row>
    <row r="43" spans="1:13" ht="20.100000000000001" customHeight="1">
      <c r="A43" s="83" t="s">
        <v>126</v>
      </c>
      <c r="B43" s="86">
        <v>220545208</v>
      </c>
      <c r="C43" s="56" t="s">
        <v>127</v>
      </c>
      <c r="D43" s="88">
        <v>1</v>
      </c>
      <c r="E43" s="3"/>
      <c r="F43" s="11">
        <v>427</v>
      </c>
      <c r="G43" s="1">
        <f t="shared" si="1"/>
        <v>427</v>
      </c>
      <c r="H43" s="17"/>
      <c r="L43" s="28"/>
      <c r="M43" s="28"/>
    </row>
    <row r="44" spans="1:13" ht="20.100000000000001" customHeight="1">
      <c r="A44" s="89" t="s">
        <v>128</v>
      </c>
      <c r="B44" s="63" t="s">
        <v>129</v>
      </c>
      <c r="C44" s="56" t="s">
        <v>130</v>
      </c>
      <c r="D44" s="88">
        <v>1</v>
      </c>
      <c r="E44" s="3"/>
      <c r="F44" s="11">
        <v>427</v>
      </c>
      <c r="G44" s="1">
        <f t="shared" si="1"/>
        <v>427</v>
      </c>
      <c r="H44" s="17"/>
      <c r="L44" s="28"/>
      <c r="M44" s="28"/>
    </row>
    <row r="45" spans="1:13" ht="20.100000000000001" customHeight="1">
      <c r="A45" s="83" t="s">
        <v>131</v>
      </c>
      <c r="B45" s="86" t="s">
        <v>132</v>
      </c>
      <c r="C45" s="56" t="s">
        <v>133</v>
      </c>
      <c r="D45" s="88">
        <v>1</v>
      </c>
      <c r="E45" s="3"/>
      <c r="F45" s="11">
        <v>427</v>
      </c>
      <c r="G45" s="1">
        <f t="shared" si="1"/>
        <v>427</v>
      </c>
      <c r="H45" s="17"/>
      <c r="L45" s="28"/>
      <c r="M45" s="28"/>
    </row>
    <row r="46" spans="1:13" ht="20.100000000000001" customHeight="1">
      <c r="A46" s="89" t="s">
        <v>128</v>
      </c>
      <c r="B46" s="63">
        <v>220546211</v>
      </c>
      <c r="C46" s="56" t="s">
        <v>134</v>
      </c>
      <c r="D46" s="88">
        <v>1</v>
      </c>
      <c r="E46" s="3"/>
      <c r="F46" s="11">
        <v>427</v>
      </c>
      <c r="G46" s="1">
        <f t="shared" si="1"/>
        <v>427</v>
      </c>
      <c r="H46" s="17"/>
      <c r="L46" s="28"/>
      <c r="M46" s="28"/>
    </row>
    <row r="47" spans="1:13" ht="20.100000000000001" customHeight="1">
      <c r="A47" s="83" t="s">
        <v>135</v>
      </c>
      <c r="B47" s="86">
        <v>220546204</v>
      </c>
      <c r="C47" s="56" t="s">
        <v>136</v>
      </c>
      <c r="D47" s="88">
        <v>1</v>
      </c>
      <c r="E47" s="3"/>
      <c r="F47" s="11">
        <v>427</v>
      </c>
      <c r="G47" s="1">
        <f t="shared" si="1"/>
        <v>427</v>
      </c>
      <c r="H47" s="17"/>
      <c r="L47" s="28"/>
      <c r="M47" s="28"/>
    </row>
    <row r="48" spans="1:13" ht="20.100000000000001" customHeight="1">
      <c r="A48" s="83" t="s">
        <v>137</v>
      </c>
      <c r="B48" s="86" t="s">
        <v>138</v>
      </c>
      <c r="C48" s="56" t="s">
        <v>139</v>
      </c>
      <c r="D48" s="88">
        <v>1</v>
      </c>
      <c r="E48" s="3"/>
      <c r="F48" s="11">
        <v>427</v>
      </c>
      <c r="G48" s="1">
        <f t="shared" si="1"/>
        <v>427</v>
      </c>
      <c r="H48" s="17"/>
      <c r="L48" s="28"/>
      <c r="M48" s="28"/>
    </row>
    <row r="49" spans="1:13" ht="20.100000000000001" customHeight="1">
      <c r="A49" s="83" t="s">
        <v>140</v>
      </c>
      <c r="B49" s="86" t="s">
        <v>141</v>
      </c>
      <c r="C49" s="56" t="s">
        <v>142</v>
      </c>
      <c r="D49" s="88">
        <v>1</v>
      </c>
      <c r="E49" s="3"/>
      <c r="F49" s="11">
        <v>427</v>
      </c>
      <c r="G49" s="1">
        <f t="shared" si="1"/>
        <v>427</v>
      </c>
      <c r="H49" s="17"/>
      <c r="L49" s="28"/>
      <c r="M49" s="28"/>
    </row>
    <row r="50" spans="1:13" ht="20.100000000000001" customHeight="1">
      <c r="A50" s="90" t="s">
        <v>96</v>
      </c>
      <c r="B50" s="91"/>
      <c r="C50" s="91"/>
      <c r="D50" s="92">
        <f>SUM(D43:D49)</f>
        <v>7</v>
      </c>
      <c r="E50" s="3"/>
      <c r="F50" s="11"/>
      <c r="G50" s="1"/>
      <c r="H50" s="17"/>
      <c r="L50" s="28"/>
      <c r="M50" s="28"/>
    </row>
    <row r="51" spans="1:13" ht="20.100000000000001" customHeight="1">
      <c r="A51" s="57" t="s">
        <v>143</v>
      </c>
      <c r="B51" s="63">
        <v>210532192</v>
      </c>
      <c r="C51" s="55" t="s">
        <v>144</v>
      </c>
      <c r="D51" s="88">
        <v>2</v>
      </c>
      <c r="E51" s="3"/>
      <c r="F51" s="11">
        <v>14.88</v>
      </c>
      <c r="G51" s="1">
        <f t="shared" ref="G51" si="2">D51*F51</f>
        <v>29.76</v>
      </c>
      <c r="H51" s="17"/>
      <c r="L51" s="28"/>
      <c r="M51" s="28"/>
    </row>
    <row r="52" spans="1:13" ht="20.100000000000001" customHeight="1">
      <c r="A52" s="57" t="s">
        <v>145</v>
      </c>
      <c r="B52" s="63">
        <v>221153331</v>
      </c>
      <c r="C52" s="55" t="s">
        <v>146</v>
      </c>
      <c r="D52" s="88">
        <v>2</v>
      </c>
      <c r="E52" s="3"/>
      <c r="F52" s="11">
        <v>14.88</v>
      </c>
      <c r="G52" s="1">
        <f t="shared" si="1"/>
        <v>29.76</v>
      </c>
      <c r="H52" s="17"/>
      <c r="L52" s="28"/>
      <c r="M52" s="28"/>
    </row>
    <row r="53" spans="1:13" ht="20.100000000000001" customHeight="1">
      <c r="A53" s="57" t="s">
        <v>147</v>
      </c>
      <c r="B53" s="63">
        <v>221153332</v>
      </c>
      <c r="C53" s="55" t="s">
        <v>148</v>
      </c>
      <c r="D53" s="88">
        <v>2</v>
      </c>
      <c r="E53" s="3"/>
      <c r="F53" s="11">
        <v>14.88</v>
      </c>
      <c r="G53" s="1">
        <f t="shared" si="1"/>
        <v>29.76</v>
      </c>
      <c r="H53" s="17"/>
      <c r="L53" s="28"/>
      <c r="M53" s="28"/>
    </row>
    <row r="54" spans="1:13" ht="20.100000000000001" customHeight="1">
      <c r="A54" s="57" t="s">
        <v>149</v>
      </c>
      <c r="B54" s="63" t="s">
        <v>150</v>
      </c>
      <c r="C54" s="55" t="s">
        <v>151</v>
      </c>
      <c r="D54" s="88">
        <v>2</v>
      </c>
      <c r="E54" s="3"/>
      <c r="F54" s="11">
        <v>14.88</v>
      </c>
      <c r="G54" s="1">
        <f t="shared" si="1"/>
        <v>29.76</v>
      </c>
      <c r="H54" s="17"/>
      <c r="L54" s="28"/>
      <c r="M54" s="28"/>
    </row>
    <row r="55" spans="1:13" ht="20.100000000000001" customHeight="1">
      <c r="A55" s="57" t="s">
        <v>152</v>
      </c>
      <c r="B55" s="63" t="s">
        <v>153</v>
      </c>
      <c r="C55" s="55" t="s">
        <v>154</v>
      </c>
      <c r="D55" s="88">
        <v>2</v>
      </c>
      <c r="E55" s="3"/>
      <c r="F55" s="11">
        <v>14.88</v>
      </c>
      <c r="G55" s="1">
        <f t="shared" si="1"/>
        <v>29.76</v>
      </c>
      <c r="H55" s="17"/>
      <c r="L55" s="28"/>
      <c r="M55" s="28"/>
    </row>
    <row r="56" spans="1:13" ht="20.100000000000001" customHeight="1">
      <c r="A56" s="93" t="s">
        <v>155</v>
      </c>
      <c r="B56" s="63" t="s">
        <v>156</v>
      </c>
      <c r="C56" s="55" t="s">
        <v>157</v>
      </c>
      <c r="D56" s="88">
        <v>2</v>
      </c>
      <c r="E56" s="3"/>
      <c r="F56" s="11">
        <v>14.88</v>
      </c>
      <c r="G56" s="1">
        <f t="shared" si="1"/>
        <v>29.76</v>
      </c>
      <c r="H56" s="17"/>
      <c r="L56" s="28"/>
      <c r="M56" s="28"/>
    </row>
    <row r="57" spans="1:13" ht="20.100000000000001" customHeight="1">
      <c r="A57" s="94" t="s">
        <v>158</v>
      </c>
      <c r="B57" s="63" t="s">
        <v>156</v>
      </c>
      <c r="C57" s="55" t="s">
        <v>159</v>
      </c>
      <c r="D57" s="63">
        <v>2</v>
      </c>
      <c r="E57" s="3"/>
      <c r="F57" s="11">
        <v>14.88</v>
      </c>
      <c r="G57" s="1">
        <f t="shared" si="1"/>
        <v>29.76</v>
      </c>
      <c r="H57" s="17"/>
      <c r="L57" s="28"/>
      <c r="M57" s="28"/>
    </row>
    <row r="58" spans="1:13" ht="20.100000000000001" customHeight="1">
      <c r="A58" s="94" t="s">
        <v>160</v>
      </c>
      <c r="B58" s="63">
        <v>2306000655</v>
      </c>
      <c r="C58" s="55" t="s">
        <v>161</v>
      </c>
      <c r="D58" s="63">
        <v>2</v>
      </c>
      <c r="E58" s="3"/>
      <c r="F58" s="11">
        <v>14.88</v>
      </c>
      <c r="G58" s="1">
        <f t="shared" si="1"/>
        <v>29.76</v>
      </c>
      <c r="H58" s="17"/>
      <c r="L58" s="28"/>
      <c r="M58" s="28"/>
    </row>
    <row r="59" spans="1:13" ht="20.100000000000001" customHeight="1">
      <c r="A59" s="94" t="s">
        <v>162</v>
      </c>
      <c r="B59" s="63">
        <v>2306000656</v>
      </c>
      <c r="C59" s="55" t="s">
        <v>163</v>
      </c>
      <c r="D59" s="63">
        <v>2</v>
      </c>
      <c r="E59" s="3"/>
      <c r="F59" s="11">
        <v>14.88</v>
      </c>
      <c r="G59" s="1">
        <f t="shared" si="1"/>
        <v>29.76</v>
      </c>
      <c r="H59" s="17"/>
      <c r="L59" s="28"/>
      <c r="M59" s="28"/>
    </row>
    <row r="60" spans="1:13" ht="20.100000000000001" customHeight="1">
      <c r="A60" s="94" t="s">
        <v>164</v>
      </c>
      <c r="B60" s="63">
        <v>2306000657</v>
      </c>
      <c r="C60" s="55" t="s">
        <v>165</v>
      </c>
      <c r="D60" s="63">
        <v>2</v>
      </c>
      <c r="E60" s="3"/>
      <c r="F60" s="11">
        <v>14.88</v>
      </c>
      <c r="G60" s="1">
        <f t="shared" si="1"/>
        <v>29.76</v>
      </c>
      <c r="H60" s="17"/>
      <c r="L60" s="28"/>
      <c r="M60" s="28"/>
    </row>
    <row r="61" spans="1:13" ht="20.100000000000001" customHeight="1">
      <c r="A61" s="94" t="s">
        <v>96</v>
      </c>
      <c r="B61" s="63"/>
      <c r="C61" s="55"/>
      <c r="D61" s="64">
        <f>SUM(D51:D60)</f>
        <v>20</v>
      </c>
      <c r="E61" s="3"/>
      <c r="F61" s="11"/>
      <c r="G61" s="1"/>
      <c r="H61" s="17"/>
      <c r="L61" s="28"/>
      <c r="M61" s="28"/>
    </row>
    <row r="62" spans="1:13" ht="20.100000000000001" customHeight="1">
      <c r="A62" s="57" t="s">
        <v>166</v>
      </c>
      <c r="B62" s="63" t="s">
        <v>167</v>
      </c>
      <c r="C62" s="55" t="s">
        <v>168</v>
      </c>
      <c r="D62" s="88">
        <v>10</v>
      </c>
      <c r="E62" s="3"/>
      <c r="F62" s="11">
        <v>36</v>
      </c>
      <c r="G62" s="1">
        <f t="shared" si="1"/>
        <v>360</v>
      </c>
      <c r="H62" s="17"/>
      <c r="L62" s="28"/>
      <c r="M62" s="28"/>
    </row>
    <row r="63" spans="1:13" ht="20.100000000000001" customHeight="1">
      <c r="A63" s="57" t="s">
        <v>169</v>
      </c>
      <c r="B63" s="63">
        <v>220546882</v>
      </c>
      <c r="C63" s="55" t="s">
        <v>170</v>
      </c>
      <c r="D63" s="88">
        <v>10</v>
      </c>
      <c r="E63" s="3"/>
      <c r="F63" s="11">
        <v>36</v>
      </c>
      <c r="G63" s="1">
        <f t="shared" si="1"/>
        <v>360</v>
      </c>
      <c r="H63" s="17"/>
      <c r="L63" s="28"/>
      <c r="M63" s="28"/>
    </row>
    <row r="64" spans="1:13" ht="20.100000000000001" customHeight="1">
      <c r="A64" s="57" t="s">
        <v>171</v>
      </c>
      <c r="B64" s="63">
        <v>201124042</v>
      </c>
      <c r="C64" s="55" t="s">
        <v>172</v>
      </c>
      <c r="D64" s="88">
        <v>10</v>
      </c>
      <c r="E64" s="3"/>
      <c r="F64" s="11">
        <v>36</v>
      </c>
      <c r="G64" s="1">
        <f t="shared" si="1"/>
        <v>360</v>
      </c>
      <c r="H64" s="17"/>
      <c r="L64" s="28"/>
      <c r="M64" s="28"/>
    </row>
    <row r="65" spans="1:13" ht="20.100000000000001" customHeight="1">
      <c r="A65" s="57" t="s">
        <v>173</v>
      </c>
      <c r="B65" s="63" t="s">
        <v>174</v>
      </c>
      <c r="C65" s="55" t="s">
        <v>175</v>
      </c>
      <c r="D65" s="88">
        <v>10</v>
      </c>
      <c r="E65" s="3"/>
      <c r="F65" s="11">
        <v>36</v>
      </c>
      <c r="G65" s="1">
        <f t="shared" si="1"/>
        <v>360</v>
      </c>
      <c r="H65" s="17"/>
      <c r="L65" s="28"/>
      <c r="M65" s="28"/>
    </row>
    <row r="66" spans="1:13" ht="20.100000000000001" customHeight="1">
      <c r="A66" s="57" t="s">
        <v>176</v>
      </c>
      <c r="B66" s="63">
        <v>220546885</v>
      </c>
      <c r="C66" s="55" t="s">
        <v>177</v>
      </c>
      <c r="D66" s="88">
        <v>10</v>
      </c>
      <c r="E66" s="3"/>
      <c r="F66" s="11">
        <v>36</v>
      </c>
      <c r="G66" s="1">
        <f t="shared" si="1"/>
        <v>360</v>
      </c>
      <c r="H66" s="17"/>
      <c r="L66" s="28"/>
      <c r="M66" s="28"/>
    </row>
    <row r="67" spans="1:13" ht="20.100000000000001" customHeight="1">
      <c r="A67" s="57" t="s">
        <v>178</v>
      </c>
      <c r="B67" s="63" t="s">
        <v>179</v>
      </c>
      <c r="C67" s="55" t="s">
        <v>180</v>
      </c>
      <c r="D67" s="88">
        <v>10</v>
      </c>
      <c r="E67" s="3"/>
      <c r="F67" s="11">
        <v>36</v>
      </c>
      <c r="G67" s="1">
        <f t="shared" si="1"/>
        <v>360</v>
      </c>
      <c r="H67" s="17"/>
      <c r="L67" s="28"/>
      <c r="M67" s="28"/>
    </row>
    <row r="68" spans="1:13" ht="20.100000000000001" customHeight="1">
      <c r="A68" s="57" t="s">
        <v>181</v>
      </c>
      <c r="B68" s="63" t="s">
        <v>182</v>
      </c>
      <c r="C68" s="55" t="s">
        <v>183</v>
      </c>
      <c r="D68" s="88">
        <v>10</v>
      </c>
      <c r="E68" s="3"/>
      <c r="F68" s="11">
        <v>36</v>
      </c>
      <c r="G68" s="1">
        <f t="shared" si="1"/>
        <v>360</v>
      </c>
      <c r="H68" s="17"/>
      <c r="L68" s="28"/>
      <c r="M68" s="28"/>
    </row>
    <row r="69" spans="1:13" ht="20.100000000000001" customHeight="1">
      <c r="A69" s="57" t="s">
        <v>184</v>
      </c>
      <c r="B69" s="63" t="s">
        <v>185</v>
      </c>
      <c r="C69" s="55" t="s">
        <v>186</v>
      </c>
      <c r="D69" s="88">
        <v>12</v>
      </c>
      <c r="E69" s="3"/>
      <c r="F69" s="11">
        <v>36</v>
      </c>
      <c r="G69" s="1">
        <f t="shared" si="1"/>
        <v>432</v>
      </c>
      <c r="H69" s="17"/>
      <c r="L69" s="28"/>
      <c r="M69" s="28"/>
    </row>
    <row r="70" spans="1:13" ht="20.100000000000001" customHeight="1">
      <c r="A70" s="57" t="s">
        <v>187</v>
      </c>
      <c r="B70" s="63" t="s">
        <v>188</v>
      </c>
      <c r="C70" s="55" t="s">
        <v>189</v>
      </c>
      <c r="D70" s="88">
        <v>12</v>
      </c>
      <c r="E70" s="3"/>
      <c r="F70" s="11">
        <v>36</v>
      </c>
      <c r="G70" s="1">
        <f t="shared" si="1"/>
        <v>432</v>
      </c>
      <c r="H70" s="17"/>
      <c r="L70" s="28"/>
      <c r="M70" s="28"/>
    </row>
    <row r="71" spans="1:13" ht="20.100000000000001" customHeight="1">
      <c r="A71" s="57" t="s">
        <v>190</v>
      </c>
      <c r="B71" s="95">
        <v>2306000647</v>
      </c>
      <c r="C71" s="55" t="s">
        <v>191</v>
      </c>
      <c r="D71" s="88">
        <v>12</v>
      </c>
      <c r="E71" s="3"/>
      <c r="F71" s="11">
        <v>36</v>
      </c>
      <c r="G71" s="1">
        <f t="shared" si="1"/>
        <v>432</v>
      </c>
      <c r="H71" s="17"/>
      <c r="L71" s="28"/>
      <c r="M71" s="28"/>
    </row>
    <row r="72" spans="1:13" ht="20.100000000000001" customHeight="1">
      <c r="A72" s="57"/>
      <c r="B72" s="63"/>
      <c r="C72" s="55"/>
      <c r="D72" s="87">
        <f>SUM(D62:D71)</f>
        <v>106</v>
      </c>
      <c r="E72" s="3"/>
      <c r="F72" s="11"/>
      <c r="G72" s="1"/>
      <c r="H72" s="17"/>
      <c r="L72" s="28"/>
      <c r="M72" s="28"/>
    </row>
    <row r="73" spans="1:13" ht="20.100000000000001" customHeight="1">
      <c r="A73" s="57" t="s">
        <v>192</v>
      </c>
      <c r="B73" s="63">
        <v>210431404</v>
      </c>
      <c r="C73" s="55" t="s">
        <v>193</v>
      </c>
      <c r="D73" s="88">
        <v>3</v>
      </c>
      <c r="E73" s="3"/>
      <c r="F73" s="11">
        <v>36</v>
      </c>
      <c r="G73" s="1">
        <f t="shared" si="1"/>
        <v>108</v>
      </c>
      <c r="H73" s="17"/>
      <c r="L73" s="28"/>
      <c r="M73" s="28"/>
    </row>
    <row r="74" spans="1:13" ht="20.100000000000001" customHeight="1">
      <c r="A74" s="65" t="s">
        <v>194</v>
      </c>
      <c r="B74" s="63">
        <v>210936625</v>
      </c>
      <c r="C74" s="55" t="s">
        <v>195</v>
      </c>
      <c r="D74" s="88">
        <v>3</v>
      </c>
      <c r="E74" s="3"/>
      <c r="F74" s="11">
        <v>36</v>
      </c>
      <c r="G74" s="1">
        <f t="shared" si="1"/>
        <v>108</v>
      </c>
      <c r="H74" s="17"/>
      <c r="L74" s="28"/>
      <c r="M74" s="28"/>
    </row>
    <row r="75" spans="1:13" ht="20.100000000000001" customHeight="1">
      <c r="A75" s="57" t="s">
        <v>196</v>
      </c>
      <c r="B75" s="63">
        <v>201023154</v>
      </c>
      <c r="C75" s="55" t="s">
        <v>197</v>
      </c>
      <c r="D75" s="88">
        <v>3</v>
      </c>
      <c r="E75" s="3"/>
      <c r="F75" s="11">
        <v>36</v>
      </c>
      <c r="G75" s="1">
        <f t="shared" si="1"/>
        <v>108</v>
      </c>
      <c r="H75" s="17"/>
      <c r="L75" s="28"/>
      <c r="M75" s="28"/>
    </row>
    <row r="76" spans="1:13" ht="20.100000000000001" customHeight="1">
      <c r="A76" s="57" t="s">
        <v>198</v>
      </c>
      <c r="B76" s="63">
        <v>2308003047</v>
      </c>
      <c r="C76" s="55" t="s">
        <v>199</v>
      </c>
      <c r="D76" s="88">
        <v>3</v>
      </c>
      <c r="E76" s="3"/>
      <c r="F76" s="11">
        <v>36</v>
      </c>
      <c r="G76" s="1">
        <f t="shared" si="1"/>
        <v>108</v>
      </c>
      <c r="H76" s="17"/>
      <c r="L76" s="28"/>
      <c r="M76" s="28"/>
    </row>
    <row r="77" spans="1:13" ht="20.100000000000001" customHeight="1">
      <c r="A77" s="57"/>
      <c r="B77" s="63"/>
      <c r="C77" s="55"/>
      <c r="D77" s="87">
        <f>SUM(D73:D76)</f>
        <v>12</v>
      </c>
      <c r="E77" s="3"/>
      <c r="F77" s="11">
        <v>36</v>
      </c>
      <c r="G77" s="1">
        <f t="shared" si="1"/>
        <v>432</v>
      </c>
      <c r="H77" s="17"/>
      <c r="L77" s="28"/>
      <c r="M77" s="28"/>
    </row>
    <row r="78" spans="1:13" ht="20.100000000000001" customHeight="1">
      <c r="A78" s="96"/>
      <c r="B78" s="97"/>
      <c r="C78" s="98"/>
      <c r="D78" s="97"/>
      <c r="E78" s="123"/>
      <c r="F78" s="4" t="s">
        <v>32</v>
      </c>
      <c r="G78" s="6">
        <f>SUM(G24:G77)</f>
        <v>14371.600000000002</v>
      </c>
      <c r="H78" s="17"/>
      <c r="L78" s="28"/>
      <c r="M78" s="28"/>
    </row>
    <row r="79" spans="1:13" ht="20.100000000000001" customHeight="1">
      <c r="A79" s="96"/>
      <c r="B79" s="97"/>
      <c r="C79" s="98"/>
      <c r="D79" s="97"/>
      <c r="E79" s="123"/>
      <c r="F79" s="4" t="s">
        <v>33</v>
      </c>
      <c r="G79" s="6">
        <f>+G78*0.12</f>
        <v>1724.5920000000001</v>
      </c>
      <c r="H79" s="17"/>
      <c r="L79" s="28"/>
      <c r="M79" s="28"/>
    </row>
    <row r="80" spans="1:13" ht="20.100000000000001" customHeight="1">
      <c r="A80" s="96"/>
      <c r="B80" s="97"/>
      <c r="C80" s="98"/>
      <c r="D80" s="97"/>
      <c r="E80" s="123"/>
      <c r="F80" s="4" t="s">
        <v>34</v>
      </c>
      <c r="G80" s="6">
        <f>+G78+G79</f>
        <v>16096.192000000003</v>
      </c>
      <c r="H80" s="17"/>
      <c r="L80" s="28"/>
      <c r="M80" s="28"/>
    </row>
    <row r="81" spans="1:13" ht="20.100000000000001" customHeight="1">
      <c r="A81" s="96"/>
      <c r="B81" s="97"/>
      <c r="C81" s="98"/>
      <c r="D81" s="97"/>
      <c r="E81" s="123"/>
      <c r="F81" s="124"/>
      <c r="G81" s="125"/>
      <c r="H81" s="17"/>
      <c r="L81" s="28"/>
      <c r="M81" s="28"/>
    </row>
    <row r="82" spans="1:13" ht="20.100000000000001" customHeight="1">
      <c r="A82" s="96"/>
      <c r="B82" s="97"/>
      <c r="C82" s="98"/>
      <c r="D82" s="97"/>
      <c r="E82" s="123"/>
      <c r="F82" s="124"/>
      <c r="G82" s="125"/>
      <c r="H82" s="17"/>
      <c r="L82" s="28"/>
      <c r="M82" s="28"/>
    </row>
    <row r="83" spans="1:13" ht="20.100000000000001" customHeight="1">
      <c r="A83" s="96"/>
      <c r="B83" s="97"/>
      <c r="C83" s="98"/>
      <c r="D83" s="97"/>
      <c r="E83" s="123"/>
      <c r="F83" s="124"/>
      <c r="G83" s="125"/>
      <c r="H83" s="17"/>
      <c r="L83" s="28"/>
      <c r="M83" s="28"/>
    </row>
    <row r="84" spans="1:13" ht="20.100000000000001" customHeight="1">
      <c r="A84" s="96"/>
      <c r="B84" s="97"/>
      <c r="C84" s="98"/>
      <c r="D84" s="97"/>
      <c r="E84" s="123"/>
      <c r="F84" s="124"/>
      <c r="G84" s="125"/>
      <c r="H84" s="17"/>
      <c r="L84" s="28"/>
      <c r="M84" s="28"/>
    </row>
    <row r="85" spans="1:13" ht="20.100000000000001" customHeight="1">
      <c r="A85" s="99"/>
      <c r="B85" s="100" t="s">
        <v>200</v>
      </c>
      <c r="C85" s="100"/>
      <c r="D85" s="101"/>
      <c r="E85" s="123"/>
      <c r="F85" s="124"/>
      <c r="G85" s="125"/>
      <c r="H85" s="17"/>
      <c r="L85" s="28"/>
      <c r="M85" s="28"/>
    </row>
    <row r="86" spans="1:13" ht="20.100000000000001" customHeight="1">
      <c r="A86" s="99"/>
      <c r="B86" s="53" t="s">
        <v>31</v>
      </c>
      <c r="C86" s="53" t="s">
        <v>80</v>
      </c>
      <c r="D86" s="101"/>
      <c r="E86" s="123"/>
      <c r="F86" s="124"/>
      <c r="G86" s="125"/>
      <c r="H86" s="17"/>
      <c r="L86" s="28"/>
      <c r="M86" s="28"/>
    </row>
    <row r="87" spans="1:13" ht="20.100000000000001" customHeight="1">
      <c r="A87" s="99"/>
      <c r="B87" s="67"/>
      <c r="C87" s="47" t="s">
        <v>35</v>
      </c>
      <c r="D87" s="101"/>
      <c r="E87" s="123"/>
      <c r="F87" s="124"/>
      <c r="G87" s="125"/>
      <c r="H87" s="17"/>
      <c r="L87" s="28"/>
      <c r="M87" s="28"/>
    </row>
    <row r="88" spans="1:13" ht="20.100000000000001" customHeight="1">
      <c r="A88" s="99"/>
      <c r="B88" s="102">
        <v>2</v>
      </c>
      <c r="C88" s="103" t="s">
        <v>37</v>
      </c>
      <c r="D88" s="101"/>
      <c r="E88" s="123"/>
      <c r="F88" s="124"/>
      <c r="G88" s="125"/>
      <c r="H88" s="17"/>
      <c r="L88" s="28"/>
      <c r="M88" s="28"/>
    </row>
    <row r="89" spans="1:13" ht="20.100000000000001" customHeight="1">
      <c r="A89" s="99"/>
      <c r="B89" s="102">
        <v>1</v>
      </c>
      <c r="C89" s="103" t="s">
        <v>201</v>
      </c>
      <c r="D89" s="101"/>
      <c r="E89" s="123"/>
      <c r="F89" s="124"/>
      <c r="G89" s="125"/>
      <c r="H89" s="17"/>
      <c r="L89" s="28"/>
      <c r="M89" s="28"/>
    </row>
    <row r="90" spans="1:13" ht="20.100000000000001" customHeight="1">
      <c r="A90" s="99"/>
      <c r="B90" s="102">
        <v>1</v>
      </c>
      <c r="C90" s="103" t="s">
        <v>202</v>
      </c>
      <c r="D90" s="101"/>
      <c r="E90" s="123"/>
      <c r="F90" s="124"/>
      <c r="G90" s="125"/>
      <c r="H90" s="17"/>
      <c r="L90" s="28"/>
      <c r="M90" s="28"/>
    </row>
    <row r="91" spans="1:13" ht="20.100000000000001" customHeight="1">
      <c r="A91" s="99"/>
      <c r="B91" s="102">
        <v>1</v>
      </c>
      <c r="C91" s="103" t="s">
        <v>203</v>
      </c>
      <c r="D91" s="101"/>
      <c r="E91" s="123"/>
      <c r="F91" s="124"/>
      <c r="G91" s="125"/>
      <c r="H91" s="17"/>
      <c r="L91" s="28"/>
      <c r="M91" s="28"/>
    </row>
    <row r="92" spans="1:13" ht="20.100000000000001" customHeight="1">
      <c r="A92" s="99"/>
      <c r="B92" s="102">
        <v>1</v>
      </c>
      <c r="C92" s="103" t="s">
        <v>204</v>
      </c>
      <c r="D92" s="101"/>
      <c r="E92" s="123"/>
      <c r="F92" s="124"/>
      <c r="G92" s="125"/>
      <c r="H92" s="17"/>
      <c r="L92" s="28"/>
      <c r="M92" s="28"/>
    </row>
    <row r="93" spans="1:13" ht="20.100000000000001" customHeight="1">
      <c r="A93" s="99"/>
      <c r="B93" s="45">
        <v>1</v>
      </c>
      <c r="C93" s="62" t="s">
        <v>205</v>
      </c>
      <c r="D93" s="101"/>
      <c r="E93" s="123"/>
      <c r="F93" s="124"/>
      <c r="G93" s="125"/>
      <c r="H93" s="17"/>
      <c r="L93" s="28"/>
      <c r="M93" s="28"/>
    </row>
    <row r="94" spans="1:13" ht="20.100000000000001" customHeight="1">
      <c r="A94" s="99"/>
      <c r="B94" s="102">
        <v>1</v>
      </c>
      <c r="C94" s="104" t="s">
        <v>48</v>
      </c>
      <c r="D94" s="101"/>
      <c r="E94" s="123"/>
      <c r="F94" s="124"/>
      <c r="G94" s="125"/>
      <c r="H94" s="17"/>
      <c r="L94" s="28"/>
      <c r="M94" s="28"/>
    </row>
    <row r="95" spans="1:13" ht="20.100000000000001" customHeight="1">
      <c r="A95" s="99"/>
      <c r="B95" s="102">
        <v>3</v>
      </c>
      <c r="C95" s="104" t="s">
        <v>206</v>
      </c>
      <c r="D95" s="101"/>
      <c r="E95" s="123"/>
      <c r="F95" s="124"/>
      <c r="G95" s="125"/>
      <c r="H95" s="17"/>
      <c r="L95" s="28"/>
      <c r="M95" s="28"/>
    </row>
    <row r="96" spans="1:13" ht="20.100000000000001" customHeight="1">
      <c r="A96" s="99"/>
      <c r="B96" s="102">
        <v>2</v>
      </c>
      <c r="C96" s="104" t="s">
        <v>207</v>
      </c>
      <c r="D96" s="101"/>
      <c r="E96" s="123"/>
      <c r="F96" s="124"/>
      <c r="G96" s="125"/>
      <c r="H96" s="17"/>
      <c r="L96" s="28"/>
      <c r="M96" s="28"/>
    </row>
    <row r="97" spans="1:13" ht="20.100000000000001" customHeight="1">
      <c r="A97" s="99"/>
      <c r="B97" s="45">
        <v>1</v>
      </c>
      <c r="C97" s="62" t="s">
        <v>208</v>
      </c>
      <c r="D97" s="101"/>
      <c r="E97" s="123"/>
      <c r="F97" s="124"/>
      <c r="G97" s="125"/>
      <c r="H97" s="17"/>
      <c r="L97" s="28"/>
      <c r="M97" s="28"/>
    </row>
    <row r="98" spans="1:13" ht="20.100000000000001" customHeight="1">
      <c r="A98" s="99"/>
      <c r="B98" s="102">
        <v>3</v>
      </c>
      <c r="C98" s="104" t="s">
        <v>209</v>
      </c>
      <c r="D98" s="101"/>
      <c r="E98" s="123"/>
      <c r="F98" s="124"/>
      <c r="G98" s="125"/>
      <c r="H98" s="17"/>
      <c r="L98" s="28"/>
      <c r="M98" s="28"/>
    </row>
    <row r="99" spans="1:13" ht="20.100000000000001" customHeight="1">
      <c r="A99" s="99"/>
      <c r="B99" s="102">
        <v>2</v>
      </c>
      <c r="C99" s="104" t="s">
        <v>210</v>
      </c>
      <c r="D99" s="101"/>
      <c r="E99" s="123"/>
      <c r="F99" s="124"/>
      <c r="G99" s="125"/>
      <c r="H99" s="17"/>
      <c r="L99" s="28"/>
      <c r="M99" s="28"/>
    </row>
    <row r="100" spans="1:13" ht="20.100000000000001" customHeight="1">
      <c r="A100" s="99"/>
      <c r="B100" s="45">
        <v>2</v>
      </c>
      <c r="C100" s="62" t="s">
        <v>49</v>
      </c>
      <c r="D100" s="101"/>
      <c r="E100" s="123"/>
      <c r="F100" s="124"/>
      <c r="G100" s="125"/>
      <c r="H100" s="17"/>
      <c r="L100" s="28"/>
      <c r="M100" s="28"/>
    </row>
    <row r="101" spans="1:13" ht="20.100000000000001" customHeight="1">
      <c r="A101" s="99"/>
      <c r="B101" s="45">
        <v>2</v>
      </c>
      <c r="C101" s="62" t="s">
        <v>211</v>
      </c>
      <c r="D101" s="101"/>
      <c r="E101" s="123"/>
      <c r="F101" s="124"/>
      <c r="G101" s="125"/>
      <c r="H101" s="17"/>
      <c r="L101" s="28"/>
      <c r="M101" s="28"/>
    </row>
    <row r="102" spans="1:13" ht="20.100000000000001" customHeight="1">
      <c r="A102" s="99"/>
      <c r="B102" s="102">
        <v>11</v>
      </c>
      <c r="C102" s="104" t="s">
        <v>50</v>
      </c>
      <c r="D102" s="101"/>
      <c r="E102" s="123"/>
      <c r="F102" s="124"/>
      <c r="G102" s="125"/>
      <c r="H102" s="17"/>
      <c r="L102" s="28"/>
      <c r="M102" s="28"/>
    </row>
    <row r="103" spans="1:13" ht="20.100000000000001" customHeight="1">
      <c r="A103" s="99"/>
      <c r="B103" s="66">
        <f>SUM(B88:B102)</f>
        <v>34</v>
      </c>
      <c r="C103" s="104"/>
      <c r="D103" s="101"/>
      <c r="E103" s="123"/>
      <c r="F103" s="124"/>
      <c r="G103" s="125"/>
      <c r="H103" s="17"/>
      <c r="L103" s="28"/>
      <c r="M103" s="28"/>
    </row>
    <row r="104" spans="1:13" ht="20.100000000000001" customHeight="1">
      <c r="A104" s="99"/>
      <c r="B104" s="103"/>
      <c r="C104" s="103"/>
      <c r="D104" s="101"/>
      <c r="E104" s="123"/>
      <c r="F104" s="124"/>
      <c r="G104" s="125"/>
      <c r="H104" s="17"/>
      <c r="L104" s="28"/>
      <c r="M104" s="28"/>
    </row>
    <row r="105" spans="1:13" ht="20.100000000000001" customHeight="1">
      <c r="A105" s="99"/>
      <c r="B105" s="103"/>
      <c r="C105" s="66" t="s">
        <v>36</v>
      </c>
      <c r="D105" s="101"/>
      <c r="E105" s="123"/>
      <c r="F105" s="124"/>
      <c r="G105" s="125"/>
      <c r="H105" s="17"/>
      <c r="L105" s="28"/>
      <c r="M105" s="28"/>
    </row>
    <row r="106" spans="1:13" ht="20.100000000000001" customHeight="1">
      <c r="A106" s="99"/>
      <c r="B106" s="102">
        <v>1</v>
      </c>
      <c r="C106" s="103" t="s">
        <v>212</v>
      </c>
      <c r="D106" s="98"/>
      <c r="E106" s="123"/>
      <c r="F106" s="124"/>
      <c r="G106" s="125"/>
      <c r="H106" s="17"/>
      <c r="L106" s="28"/>
      <c r="M106" s="28"/>
    </row>
    <row r="107" spans="1:13" ht="20.100000000000001" customHeight="1">
      <c r="A107" s="99"/>
      <c r="B107" s="45">
        <v>1</v>
      </c>
      <c r="C107" s="62" t="s">
        <v>213</v>
      </c>
      <c r="D107" s="105"/>
      <c r="E107" s="123"/>
      <c r="F107" s="124"/>
      <c r="G107" s="125"/>
      <c r="H107" s="17"/>
      <c r="L107" s="28"/>
      <c r="M107" s="28"/>
    </row>
    <row r="108" spans="1:13" ht="20.100000000000001" customHeight="1">
      <c r="A108" s="99"/>
      <c r="B108" s="45">
        <v>1</v>
      </c>
      <c r="C108" s="62" t="s">
        <v>214</v>
      </c>
      <c r="D108" s="105"/>
      <c r="E108" s="123"/>
      <c r="F108" s="124"/>
      <c r="G108" s="125"/>
      <c r="H108" s="17"/>
      <c r="L108" s="28"/>
      <c r="M108" s="28"/>
    </row>
    <row r="109" spans="1:13" ht="20.100000000000001" customHeight="1">
      <c r="A109" s="99"/>
      <c r="B109" s="45">
        <v>1</v>
      </c>
      <c r="C109" s="62" t="s">
        <v>215</v>
      </c>
      <c r="D109" s="105"/>
      <c r="E109" s="123"/>
      <c r="F109" s="124"/>
      <c r="G109" s="125"/>
      <c r="H109" s="17"/>
      <c r="L109" s="28"/>
      <c r="M109" s="28"/>
    </row>
    <row r="110" spans="1:13" ht="20.100000000000001" customHeight="1">
      <c r="A110" s="99"/>
      <c r="B110" s="45">
        <v>1</v>
      </c>
      <c r="C110" s="62" t="s">
        <v>216</v>
      </c>
      <c r="D110" s="105"/>
      <c r="E110" s="123"/>
      <c r="F110" s="124"/>
      <c r="G110" s="125"/>
      <c r="H110" s="17"/>
      <c r="L110" s="28"/>
      <c r="M110" s="28"/>
    </row>
    <row r="111" spans="1:13" ht="20.100000000000001" customHeight="1">
      <c r="A111" s="99"/>
      <c r="B111" s="45">
        <v>1</v>
      </c>
      <c r="C111" s="62" t="s">
        <v>217</v>
      </c>
      <c r="D111" s="105"/>
      <c r="E111" s="123"/>
      <c r="F111" s="124"/>
      <c r="G111" s="125"/>
      <c r="H111" s="17"/>
      <c r="L111" s="28"/>
      <c r="M111" s="28"/>
    </row>
    <row r="112" spans="1:13" ht="20.100000000000001" customHeight="1">
      <c r="A112" s="99"/>
      <c r="B112" s="45">
        <v>1</v>
      </c>
      <c r="C112" s="62" t="s">
        <v>218</v>
      </c>
      <c r="D112" s="105"/>
      <c r="E112" s="123"/>
      <c r="F112" s="124"/>
      <c r="G112" s="125"/>
      <c r="H112" s="17"/>
      <c r="L112" s="28"/>
      <c r="M112" s="28"/>
    </row>
    <row r="113" spans="1:13" ht="20.100000000000001" customHeight="1">
      <c r="A113" s="99"/>
      <c r="B113" s="45">
        <v>1</v>
      </c>
      <c r="C113" s="62" t="s">
        <v>219</v>
      </c>
      <c r="D113" s="105"/>
      <c r="E113" s="123"/>
      <c r="F113" s="124"/>
      <c r="G113" s="125"/>
      <c r="H113" s="17"/>
      <c r="L113" s="28"/>
      <c r="M113" s="28"/>
    </row>
    <row r="114" spans="1:13" ht="20.100000000000001" customHeight="1">
      <c r="A114" s="99"/>
      <c r="B114" s="45">
        <v>1</v>
      </c>
      <c r="C114" s="62" t="s">
        <v>47</v>
      </c>
      <c r="D114" s="105"/>
      <c r="E114" s="123"/>
      <c r="F114" s="124"/>
      <c r="G114" s="125"/>
      <c r="H114" s="17"/>
      <c r="L114" s="28"/>
      <c r="M114" s="28"/>
    </row>
    <row r="115" spans="1:13" ht="20.100000000000001" customHeight="1">
      <c r="A115" s="99"/>
      <c r="B115" s="102">
        <v>1</v>
      </c>
      <c r="C115" s="62" t="s">
        <v>220</v>
      </c>
      <c r="D115" s="105"/>
      <c r="E115" s="123"/>
      <c r="F115" s="124"/>
      <c r="G115" s="125"/>
      <c r="H115" s="17"/>
      <c r="L115" s="28"/>
      <c r="M115" s="28"/>
    </row>
    <row r="116" spans="1:13" ht="20.100000000000001" customHeight="1">
      <c r="A116" s="99"/>
      <c r="B116" s="45">
        <v>2</v>
      </c>
      <c r="C116" s="62" t="s">
        <v>221</v>
      </c>
      <c r="D116" s="105"/>
      <c r="E116" s="123"/>
      <c r="F116" s="124"/>
      <c r="G116" s="125"/>
      <c r="H116" s="17"/>
      <c r="L116" s="28"/>
      <c r="M116" s="28"/>
    </row>
    <row r="117" spans="1:13" ht="20.100000000000001" customHeight="1">
      <c r="A117" s="99"/>
      <c r="B117" s="45">
        <v>1</v>
      </c>
      <c r="C117" s="62" t="s">
        <v>222</v>
      </c>
      <c r="D117" s="105"/>
      <c r="E117" s="123"/>
      <c r="F117" s="124"/>
      <c r="G117" s="125"/>
      <c r="H117" s="17"/>
      <c r="L117" s="28"/>
      <c r="M117" s="28"/>
    </row>
    <row r="118" spans="1:13" ht="20.100000000000001" customHeight="1">
      <c r="A118" s="99"/>
      <c r="B118" s="45">
        <v>1</v>
      </c>
      <c r="C118" s="62" t="s">
        <v>223</v>
      </c>
      <c r="D118" s="105"/>
      <c r="E118" s="123"/>
      <c r="F118" s="124"/>
      <c r="G118" s="125"/>
      <c r="H118" s="17"/>
      <c r="L118" s="28"/>
      <c r="M118" s="28"/>
    </row>
    <row r="119" spans="1:13" ht="20.100000000000001" customHeight="1">
      <c r="A119" s="99"/>
      <c r="B119" s="102">
        <v>1</v>
      </c>
      <c r="C119" s="62" t="s">
        <v>224</v>
      </c>
      <c r="D119" s="105"/>
      <c r="E119" s="123"/>
      <c r="F119" s="124"/>
      <c r="G119" s="125"/>
      <c r="H119" s="17"/>
      <c r="L119" s="28"/>
      <c r="M119" s="28"/>
    </row>
    <row r="120" spans="1:13" ht="20.100000000000001" customHeight="1">
      <c r="A120" s="99"/>
      <c r="B120" s="47">
        <f>SUM(B106:B119)</f>
        <v>15</v>
      </c>
      <c r="C120" s="62"/>
      <c r="D120" s="105"/>
      <c r="E120" s="123"/>
      <c r="F120" s="124"/>
      <c r="G120" s="125"/>
      <c r="H120" s="17"/>
      <c r="L120" s="28"/>
      <c r="M120" s="28"/>
    </row>
    <row r="121" spans="1:13" ht="20.100000000000001" customHeight="1">
      <c r="A121" s="99"/>
      <c r="B121" s="127">
        <v>1</v>
      </c>
      <c r="C121" s="126" t="s">
        <v>232</v>
      </c>
      <c r="D121" s="105"/>
      <c r="E121" s="123"/>
      <c r="F121" s="124"/>
      <c r="G121" s="125"/>
      <c r="H121" s="17"/>
      <c r="L121" s="28"/>
      <c r="M121" s="28"/>
    </row>
    <row r="122" spans="1:13" ht="20.100000000000001" customHeight="1">
      <c r="A122" s="99"/>
      <c r="B122" s="127">
        <v>3</v>
      </c>
      <c r="C122" s="126" t="s">
        <v>81</v>
      </c>
      <c r="D122" s="106"/>
      <c r="E122" s="123"/>
      <c r="F122" s="124"/>
      <c r="G122" s="125"/>
      <c r="H122" s="17"/>
      <c r="L122" s="28"/>
      <c r="M122" s="28"/>
    </row>
    <row r="123" spans="1:13" ht="20.100000000000001" customHeight="1">
      <c r="A123" s="99"/>
      <c r="B123" s="127">
        <v>1</v>
      </c>
      <c r="C123" s="126" t="s">
        <v>82</v>
      </c>
      <c r="D123" s="107"/>
      <c r="E123" s="123"/>
      <c r="F123" s="124"/>
      <c r="G123" s="125"/>
      <c r="H123" s="17"/>
      <c r="L123" s="28"/>
      <c r="M123" s="28"/>
    </row>
    <row r="124" spans="1:13" ht="20.100000000000001" customHeight="1">
      <c r="A124" s="99"/>
      <c r="B124" s="127">
        <v>0</v>
      </c>
      <c r="C124" s="126" t="s">
        <v>233</v>
      </c>
      <c r="D124" s="107"/>
      <c r="E124" s="123"/>
      <c r="F124" s="124"/>
      <c r="G124" s="125"/>
      <c r="H124" s="17"/>
      <c r="L124" s="28"/>
      <c r="M124" s="28"/>
    </row>
    <row r="125" spans="1:13" ht="20.100000000000001" customHeight="1">
      <c r="A125" s="99"/>
      <c r="B125" s="127">
        <v>1</v>
      </c>
      <c r="C125" s="126" t="s">
        <v>83</v>
      </c>
      <c r="D125" s="107"/>
      <c r="E125" s="123"/>
      <c r="F125" s="124"/>
      <c r="G125" s="125"/>
      <c r="H125" s="17"/>
      <c r="L125" s="28"/>
      <c r="M125" s="28"/>
    </row>
    <row r="126" spans="1:13" ht="20.100000000000001" customHeight="1">
      <c r="A126" s="99"/>
      <c r="B126" s="127">
        <v>2</v>
      </c>
      <c r="C126" s="126" t="s">
        <v>234</v>
      </c>
      <c r="D126" s="107"/>
      <c r="E126" s="123"/>
      <c r="F126" s="124"/>
      <c r="G126" s="125"/>
      <c r="H126" s="17"/>
      <c r="L126" s="28"/>
      <c r="M126" s="28"/>
    </row>
    <row r="127" spans="1:13" ht="20.100000000000001" customHeight="1">
      <c r="A127" s="99"/>
      <c r="B127" s="129">
        <v>1</v>
      </c>
      <c r="C127" s="128" t="s">
        <v>235</v>
      </c>
      <c r="D127" s="107"/>
      <c r="E127" s="123"/>
      <c r="F127" s="124"/>
      <c r="G127" s="125"/>
      <c r="H127" s="17"/>
      <c r="L127" s="28"/>
      <c r="M127" s="28"/>
    </row>
    <row r="128" spans="1:13" ht="20.100000000000001" customHeight="1">
      <c r="A128" s="99"/>
      <c r="B128" s="131">
        <v>9</v>
      </c>
      <c r="C128" s="130"/>
      <c r="D128" s="107"/>
      <c r="E128" s="123"/>
      <c r="F128" s="124"/>
      <c r="G128" s="125"/>
      <c r="H128" s="17"/>
      <c r="L128" s="28"/>
      <c r="M128" s="28"/>
    </row>
    <row r="129" spans="1:13" ht="20.100000000000001" customHeight="1">
      <c r="A129" s="99"/>
      <c r="B129" s="97"/>
      <c r="C129" s="105"/>
      <c r="D129" s="107"/>
      <c r="E129" s="123"/>
      <c r="F129" s="124"/>
      <c r="G129" s="125"/>
      <c r="H129" s="17"/>
      <c r="L129" s="28"/>
      <c r="M129" s="28"/>
    </row>
    <row r="130" spans="1:13" ht="20.100000000000001" customHeight="1">
      <c r="A130" s="99"/>
      <c r="B130" s="97"/>
      <c r="C130" s="105"/>
      <c r="D130" s="107"/>
      <c r="E130" s="123"/>
      <c r="F130" s="124"/>
      <c r="G130" s="125"/>
      <c r="H130" s="17"/>
      <c r="L130" s="28"/>
      <c r="M130" s="28"/>
    </row>
    <row r="131" spans="1:13" ht="20.100000000000001" customHeight="1">
      <c r="A131" s="99"/>
      <c r="B131" s="101" t="s">
        <v>41</v>
      </c>
      <c r="C131" s="108" t="s">
        <v>42</v>
      </c>
      <c r="D131" s="107"/>
      <c r="E131" s="123"/>
      <c r="F131" s="124"/>
      <c r="G131" s="125"/>
      <c r="H131" s="17"/>
      <c r="L131" s="28"/>
      <c r="M131" s="28"/>
    </row>
    <row r="132" spans="1:13" ht="20.100000000000001" customHeight="1">
      <c r="A132" s="99"/>
      <c r="B132" s="109"/>
      <c r="C132" s="108" t="s">
        <v>43</v>
      </c>
      <c r="D132" s="107"/>
      <c r="E132" s="123"/>
      <c r="F132" s="124"/>
      <c r="G132" s="125"/>
      <c r="H132" s="17"/>
      <c r="L132" s="28"/>
      <c r="M132" s="28"/>
    </row>
    <row r="133" spans="1:13" ht="20.100000000000001" customHeight="1">
      <c r="A133" s="99"/>
      <c r="B133" s="109"/>
      <c r="C133" s="108" t="s">
        <v>44</v>
      </c>
      <c r="D133" s="107"/>
      <c r="E133" s="123"/>
      <c r="F133" s="124"/>
      <c r="G133" s="125"/>
      <c r="H133" s="17"/>
      <c r="L133" s="28"/>
      <c r="M133" s="28"/>
    </row>
    <row r="134" spans="1:13" ht="20.100000000000001" customHeight="1">
      <c r="A134" s="99"/>
      <c r="B134" s="109"/>
      <c r="C134" s="108" t="s">
        <v>45</v>
      </c>
      <c r="D134" s="107"/>
      <c r="E134" s="123"/>
      <c r="F134" s="124"/>
      <c r="G134" s="125"/>
      <c r="H134" s="17"/>
      <c r="L134" s="28"/>
      <c r="M134" s="28"/>
    </row>
    <row r="135" spans="1:13" ht="20.100000000000001" customHeight="1">
      <c r="A135" s="99"/>
      <c r="B135" s="109"/>
      <c r="C135" s="108" t="s">
        <v>46</v>
      </c>
      <c r="D135" s="107"/>
      <c r="E135" s="123"/>
      <c r="F135" s="124"/>
      <c r="G135" s="125"/>
      <c r="H135" s="17"/>
      <c r="L135" s="28"/>
      <c r="M135" s="28"/>
    </row>
    <row r="136" spans="1:13" ht="20.100000000000001" customHeight="1">
      <c r="A136" s="99"/>
      <c r="B136" s="109"/>
      <c r="C136" s="108"/>
      <c r="D136" s="107"/>
      <c r="E136" s="123"/>
      <c r="F136" s="124"/>
      <c r="G136" s="125"/>
      <c r="H136" s="17"/>
      <c r="L136" s="28"/>
      <c r="M136" s="28"/>
    </row>
    <row r="137" spans="1:13" ht="20.100000000000001" customHeight="1">
      <c r="A137" s="99"/>
      <c r="B137" s="110" t="s">
        <v>20</v>
      </c>
      <c r="C137" s="111" t="s">
        <v>225</v>
      </c>
      <c r="D137" s="107"/>
      <c r="E137" s="123"/>
      <c r="F137" s="124"/>
      <c r="G137" s="125"/>
      <c r="H137" s="17"/>
      <c r="L137" s="28"/>
      <c r="M137" s="28"/>
    </row>
    <row r="138" spans="1:13" ht="20.100000000000001" customHeight="1">
      <c r="A138" s="99"/>
      <c r="B138" s="110"/>
      <c r="C138" s="111" t="s">
        <v>226</v>
      </c>
      <c r="D138" s="107"/>
      <c r="E138" s="123"/>
      <c r="F138" s="124"/>
      <c r="G138" s="125"/>
      <c r="H138" s="17"/>
      <c r="L138" s="28"/>
      <c r="M138" s="28"/>
    </row>
    <row r="139" spans="1:13" ht="20.100000000000001" customHeight="1">
      <c r="A139" s="99"/>
      <c r="B139" s="110"/>
      <c r="C139" s="111" t="s">
        <v>227</v>
      </c>
      <c r="D139" s="107"/>
      <c r="E139" s="123"/>
      <c r="F139" s="124"/>
      <c r="G139" s="125"/>
      <c r="H139" s="17"/>
      <c r="L139" s="28"/>
      <c r="M139" s="28"/>
    </row>
    <row r="140" spans="1:13" ht="20.100000000000001" customHeight="1">
      <c r="A140" s="99"/>
      <c r="B140" s="112"/>
      <c r="C140" s="113"/>
      <c r="D140" s="107"/>
      <c r="E140" s="123"/>
      <c r="F140" s="124"/>
      <c r="G140" s="125"/>
      <c r="H140" s="17"/>
      <c r="L140" s="28"/>
      <c r="M140" s="28"/>
    </row>
    <row r="141" spans="1:13" ht="20.100000000000001" customHeight="1">
      <c r="A141" s="99"/>
      <c r="B141" s="112"/>
      <c r="C141" s="113"/>
      <c r="D141" s="107"/>
      <c r="E141" s="123"/>
      <c r="F141" s="124"/>
      <c r="G141" s="125"/>
      <c r="H141" s="17"/>
      <c r="L141" s="28"/>
      <c r="M141" s="28"/>
    </row>
    <row r="142" spans="1:13" ht="20.100000000000001" customHeight="1">
      <c r="A142" s="99"/>
      <c r="B142" s="114"/>
      <c r="C142" s="107"/>
      <c r="D142" s="107"/>
      <c r="E142" s="123"/>
      <c r="F142" s="124"/>
      <c r="G142" s="125"/>
      <c r="H142" s="17"/>
      <c r="L142" s="28"/>
      <c r="M142" s="28"/>
    </row>
    <row r="143" spans="1:13" ht="20.100000000000001" customHeight="1">
      <c r="A143" s="99"/>
      <c r="B143" s="114"/>
      <c r="C143" s="107"/>
      <c r="D143" s="107"/>
      <c r="E143" s="123"/>
      <c r="F143" s="124"/>
      <c r="G143" s="125"/>
      <c r="H143" s="17"/>
      <c r="L143" s="28"/>
      <c r="M143" s="28"/>
    </row>
    <row r="144" spans="1:13" ht="20.100000000000001" customHeight="1">
      <c r="A144" s="99"/>
      <c r="B144" s="115"/>
      <c r="C144" s="115"/>
      <c r="D144" s="115"/>
      <c r="E144" s="123"/>
      <c r="F144" s="124"/>
      <c r="G144" s="125"/>
      <c r="H144" s="17"/>
      <c r="L144" s="28"/>
      <c r="M144" s="28"/>
    </row>
    <row r="145" spans="1:13" ht="20.100000000000001" customHeight="1">
      <c r="A145" s="99"/>
      <c r="B145" s="116"/>
      <c r="C145" s="117"/>
      <c r="D145" s="117"/>
      <c r="E145" s="123"/>
      <c r="F145" s="124"/>
      <c r="G145" s="125"/>
      <c r="H145" s="17"/>
      <c r="L145" s="28"/>
      <c r="M145" s="28"/>
    </row>
    <row r="146" spans="1:13" ht="20.100000000000001" customHeight="1" thickBot="1">
      <c r="A146" s="99"/>
      <c r="B146" s="17" t="s">
        <v>228</v>
      </c>
      <c r="C146" s="118"/>
      <c r="D146" s="119"/>
      <c r="E146" s="123"/>
      <c r="F146" s="124"/>
      <c r="G146" s="125"/>
      <c r="H146" s="17"/>
      <c r="L146" s="28"/>
      <c r="M146" s="28"/>
    </row>
    <row r="147" spans="1:13" ht="20.100000000000001" customHeight="1">
      <c r="A147" s="99"/>
      <c r="B147" s="17"/>
      <c r="C147" s="119"/>
      <c r="D147" s="119"/>
      <c r="E147" s="123"/>
      <c r="F147" s="124"/>
      <c r="G147" s="125"/>
      <c r="H147" s="17"/>
      <c r="L147" s="28"/>
      <c r="M147" s="28"/>
    </row>
    <row r="148" spans="1:13" ht="20.100000000000001" customHeight="1">
      <c r="A148" s="99"/>
      <c r="B148" s="17"/>
      <c r="C148" s="119"/>
      <c r="D148" s="119"/>
      <c r="E148" s="123"/>
      <c r="F148" s="124"/>
      <c r="G148" s="125"/>
      <c r="H148" s="17"/>
      <c r="L148" s="28"/>
      <c r="M148" s="28"/>
    </row>
    <row r="149" spans="1:13" ht="20.100000000000001" customHeight="1">
      <c r="A149" s="99"/>
      <c r="B149" s="17"/>
      <c r="C149" s="119"/>
      <c r="D149" s="119"/>
      <c r="E149" s="123"/>
      <c r="F149" s="124"/>
      <c r="G149" s="125"/>
      <c r="H149" s="17"/>
      <c r="L149" s="28"/>
      <c r="M149" s="28"/>
    </row>
    <row r="150" spans="1:13" ht="20.100000000000001" customHeight="1" thickBot="1">
      <c r="A150" s="99"/>
      <c r="B150" s="17" t="s">
        <v>229</v>
      </c>
      <c r="C150" s="118"/>
      <c r="D150" s="119"/>
      <c r="E150" s="123"/>
      <c r="F150" s="124"/>
      <c r="G150" s="125"/>
      <c r="H150" s="17"/>
      <c r="L150" s="28"/>
      <c r="M150" s="28"/>
    </row>
    <row r="151" spans="1:13" ht="20.100000000000001" customHeight="1">
      <c r="A151" s="99"/>
      <c r="B151" s="17"/>
      <c r="C151" s="119"/>
      <c r="D151" s="119"/>
      <c r="E151" s="13"/>
    </row>
    <row r="152" spans="1:13" ht="20.100000000000001" customHeight="1">
      <c r="A152" s="99"/>
      <c r="B152" s="17"/>
      <c r="C152" s="119"/>
      <c r="D152" s="119"/>
      <c r="E152" s="13"/>
    </row>
    <row r="153" spans="1:13" ht="20.100000000000001" customHeight="1">
      <c r="A153" s="99"/>
      <c r="B153" s="17"/>
      <c r="C153" s="119"/>
      <c r="D153" s="119"/>
      <c r="E153" s="13"/>
    </row>
    <row r="154" spans="1:13" ht="20.100000000000001" customHeight="1" thickBot="1">
      <c r="A154" s="99"/>
      <c r="B154" s="17" t="s">
        <v>15</v>
      </c>
      <c r="C154" s="118"/>
      <c r="D154" s="119"/>
      <c r="E154" s="13"/>
      <c r="F154" s="17"/>
      <c r="G154" s="17"/>
    </row>
    <row r="155" spans="1:13" ht="20.100000000000001" customHeight="1">
      <c r="A155" s="99"/>
      <c r="B155" s="17"/>
      <c r="C155" s="119"/>
      <c r="D155" s="119"/>
    </row>
    <row r="156" spans="1:13" ht="20.100000000000001" customHeight="1">
      <c r="A156" s="99"/>
      <c r="B156" s="32"/>
      <c r="C156" s="120"/>
      <c r="D156" s="121"/>
    </row>
    <row r="157" spans="1:13" ht="20.100000000000001" customHeight="1" thickBot="1">
      <c r="A157" s="99"/>
      <c r="B157" s="17" t="s">
        <v>230</v>
      </c>
      <c r="C157" s="118"/>
      <c r="D157" s="121"/>
    </row>
    <row r="158" spans="1:13" ht="20.100000000000001" customHeight="1">
      <c r="A158" s="99"/>
      <c r="B158" s="15"/>
      <c r="C158" s="117"/>
      <c r="D158" s="117"/>
    </row>
    <row r="159" spans="1:13" ht="20.100000000000001" customHeight="1">
      <c r="A159" s="99"/>
      <c r="B159" s="15"/>
      <c r="C159" s="117"/>
      <c r="D159" s="117"/>
    </row>
    <row r="160" spans="1:13" ht="20.100000000000001" customHeight="1">
      <c r="A160" s="99"/>
      <c r="B160" s="15"/>
      <c r="C160" s="117"/>
      <c r="D160" s="117"/>
    </row>
    <row r="161" spans="1:4" ht="20.100000000000001" customHeight="1" thickBot="1">
      <c r="A161" s="99"/>
      <c r="B161" s="15" t="s">
        <v>231</v>
      </c>
      <c r="C161" s="122"/>
      <c r="D161" s="117"/>
    </row>
  </sheetData>
  <mergeCells count="8">
    <mergeCell ref="B85:C85"/>
    <mergeCell ref="A11:B11"/>
    <mergeCell ref="L5:M6"/>
    <mergeCell ref="D2:E2"/>
    <mergeCell ref="C4:C5"/>
    <mergeCell ref="C2:C3"/>
    <mergeCell ref="D4:E4"/>
    <mergeCell ref="D5:E5"/>
  </mergeCells>
  <phoneticPr fontId="22" type="noConversion"/>
  <conditionalFormatting sqref="A24:A150">
    <cfRule type="duplicateValues" dxfId="1" priority="28"/>
  </conditionalFormatting>
  <printOptions horizontalCentered="1"/>
  <pageMargins left="0.19685039370078741" right="0.19685039370078741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5" t="s">
        <v>22</v>
      </c>
      <c r="D2" s="71" t="s">
        <v>21</v>
      </c>
      <c r="E2" s="72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6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3" t="s">
        <v>23</v>
      </c>
      <c r="D4" s="77" t="s">
        <v>25</v>
      </c>
      <c r="E4" s="78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74"/>
      <c r="D5" s="79" t="s">
        <v>26</v>
      </c>
      <c r="E5" s="80"/>
      <c r="F5" s="43"/>
      <c r="G5" s="43"/>
      <c r="H5" s="43"/>
      <c r="I5" s="43"/>
      <c r="J5" s="43"/>
      <c r="K5" s="43"/>
      <c r="L5" s="70"/>
      <c r="M5" s="70"/>
      <c r="N5" s="15"/>
    </row>
    <row r="6" spans="1:14" ht="20.100000000000001" customHeight="1">
      <c r="A6" s="43"/>
      <c r="B6" s="43"/>
      <c r="C6" s="43"/>
      <c r="D6" s="43"/>
      <c r="E6" s="43"/>
      <c r="L6" s="70"/>
      <c r="M6" s="70"/>
    </row>
    <row r="7" spans="1:14" ht="20.100000000000001" customHeight="1">
      <c r="A7" s="24" t="s">
        <v>0</v>
      </c>
      <c r="B7" s="24"/>
      <c r="C7" s="30">
        <f ca="1">NOW()</f>
        <v>45318.935358680559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51</v>
      </c>
      <c r="D9" s="26" t="s">
        <v>3</v>
      </c>
      <c r="E9" s="48" t="s">
        <v>52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8" t="s">
        <v>19</v>
      </c>
      <c r="B11" s="69"/>
      <c r="C11" s="25" t="s">
        <v>53</v>
      </c>
      <c r="D11" s="26" t="s">
        <v>20</v>
      </c>
      <c r="E11" s="49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0" t="s">
        <v>54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56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55</v>
      </c>
      <c r="D17" s="51"/>
      <c r="E17" s="52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9" t="s">
        <v>57</v>
      </c>
      <c r="B24" s="59"/>
      <c r="C24" s="61" t="s">
        <v>58</v>
      </c>
      <c r="D24" s="59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46" t="s">
        <v>59</v>
      </c>
      <c r="B25" s="46"/>
      <c r="C25" s="58" t="s">
        <v>60</v>
      </c>
      <c r="D25" s="59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46" t="s">
        <v>61</v>
      </c>
      <c r="B26" s="46"/>
      <c r="C26" s="58" t="s">
        <v>62</v>
      </c>
      <c r="D26" s="59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46" t="s">
        <v>63</v>
      </c>
      <c r="B27" s="46" t="s">
        <v>64</v>
      </c>
      <c r="C27" s="58" t="s">
        <v>65</v>
      </c>
      <c r="D27" s="59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46" t="s">
        <v>66</v>
      </c>
      <c r="B28" s="46" t="s">
        <v>64</v>
      </c>
      <c r="C28" s="58" t="s">
        <v>67</v>
      </c>
      <c r="D28" s="59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46" t="s">
        <v>68</v>
      </c>
      <c r="B29" s="46"/>
      <c r="C29" s="58" t="s">
        <v>69</v>
      </c>
      <c r="D29" s="59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46" t="s">
        <v>70</v>
      </c>
      <c r="B30" s="46" t="s">
        <v>71</v>
      </c>
      <c r="C30" s="58" t="s">
        <v>72</v>
      </c>
      <c r="D30" s="59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46" t="s">
        <v>73</v>
      </c>
      <c r="B31" s="46"/>
      <c r="C31" s="58" t="s">
        <v>74</v>
      </c>
      <c r="D31" s="59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46" t="s">
        <v>75</v>
      </c>
      <c r="B32" s="46"/>
      <c r="C32" s="58" t="s">
        <v>76</v>
      </c>
      <c r="D32" s="59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46" t="s">
        <v>77</v>
      </c>
      <c r="B33" s="46" t="s">
        <v>78</v>
      </c>
      <c r="C33" s="58" t="s">
        <v>79</v>
      </c>
      <c r="D33" s="59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46"/>
      <c r="B34" s="46"/>
      <c r="C34" s="58"/>
      <c r="D34" s="60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32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33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34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38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39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40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2024-01-28T03:27:05Z</cp:lastPrinted>
  <dcterms:created xsi:type="dcterms:W3CDTF">2023-01-26T13:28:36Z</dcterms:created>
  <dcterms:modified xsi:type="dcterms:W3CDTF">2024-01-28T03:31:47Z</dcterms:modified>
</cp:coreProperties>
</file>