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05C886A0-50C4-4607-8945-441E7C3001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Hoja1!$A$2:$G$219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3" i="1"/>
  <c r="G54" i="1"/>
  <c r="G55" i="1"/>
  <c r="G56" i="1"/>
  <c r="G57" i="1"/>
  <c r="G58" i="1"/>
  <c r="G59" i="1"/>
  <c r="G45" i="1"/>
  <c r="G46" i="1"/>
  <c r="G47" i="1"/>
  <c r="G39" i="1"/>
  <c r="G40" i="1"/>
  <c r="G41" i="1"/>
  <c r="G42" i="1"/>
  <c r="G31" i="1"/>
  <c r="G32" i="1"/>
  <c r="G33" i="1"/>
  <c r="G34" i="1"/>
  <c r="G35" i="1"/>
  <c r="G63" i="1"/>
  <c r="G98" i="1" l="1"/>
  <c r="G99" i="1"/>
  <c r="G100" i="1"/>
  <c r="G92" i="1"/>
  <c r="G93" i="1"/>
  <c r="G94" i="1"/>
  <c r="G66" i="1"/>
  <c r="G37" i="1"/>
  <c r="G38" i="1"/>
  <c r="G44" i="1" l="1"/>
  <c r="G30" i="1"/>
  <c r="G49" i="1"/>
  <c r="G50" i="1"/>
  <c r="G51" i="1"/>
  <c r="G60" i="1"/>
  <c r="G62" i="1"/>
  <c r="G48" i="1" l="1"/>
  <c r="G64" i="1"/>
  <c r="G34" i="2" l="1"/>
  <c r="G33" i="2"/>
  <c r="G32" i="2"/>
  <c r="G30" i="2"/>
  <c r="G29" i="2"/>
  <c r="G28" i="2"/>
  <c r="G27" i="2"/>
  <c r="G26" i="2"/>
  <c r="G25" i="2"/>
  <c r="G24" i="2"/>
  <c r="C7" i="2"/>
  <c r="G81" i="1"/>
  <c r="G82" i="1"/>
  <c r="G84" i="1"/>
  <c r="G85" i="1"/>
  <c r="G86" i="1"/>
  <c r="G87" i="1"/>
  <c r="G88" i="1"/>
  <c r="G89" i="1"/>
  <c r="G90" i="1"/>
  <c r="G91" i="1"/>
  <c r="G96" i="1"/>
  <c r="G97" i="1"/>
  <c r="G101" i="1"/>
  <c r="G35" i="2" l="1"/>
  <c r="G36" i="2" s="1"/>
  <c r="G37" i="2" s="1"/>
  <c r="G25" i="1" l="1"/>
  <c r="G26" i="1"/>
  <c r="G27" i="1"/>
  <c r="G28" i="1"/>
  <c r="G29" i="1"/>
  <c r="G24" i="1" l="1"/>
  <c r="G102" i="1" l="1"/>
  <c r="G103" i="1" s="1"/>
  <c r="G104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<sst xmlns="http://schemas.openxmlformats.org/spreadsheetml/2006/main" count="442" uniqueCount="376">
  <si>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</si>
  <si>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</si>
  <si>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</si>
  <si>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</si>
  <si>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</si>
  <si>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</si>
  <si>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</si>
  <si>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</si>
  <si>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</si>
  <si>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</si>
  <si>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</si>
  <si>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</si>
  <si>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</si>
  <si>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</si>
  <si>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</si>
  <si>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</si>
  <si>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</si>
  <si>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</si>
  <si>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</si>
  <si>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</si>
  <si>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</si>
  <si>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</si>
  <si>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</si>
  <si>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</si>
  <si>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</si>
  <si>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</si>
  <si>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</si>
  <si>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</si>
  <si>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</si>
  <si>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</si>
  <si>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</si>
  <si>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</si>
  <si>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</si>
  <si>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IVA 12%</t>
  </si>
  <si>
    <t>TOTAL</t>
  </si>
  <si>
    <t>BANDEJA INFERIOR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</si>
  <si>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</si>
  <si>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</si>
  <si>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</si>
  <si>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</si>
  <si>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</si>
  <si>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</si>
  <si>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</si>
  <si>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</si>
  <si>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</si>
  <si>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GUBIA</t>
  </si>
  <si>
    <t>PINES</t>
  </si>
  <si>
    <t>CODIGO</t>
  </si>
  <si>
    <t>INTERHOSPITAL</t>
  </si>
  <si>
    <t>O992454407001</t>
  </si>
  <si>
    <t>INTERHOPSITAL</t>
  </si>
  <si>
    <t>AV DEL BOMBERO</t>
  </si>
  <si>
    <t>111-157</t>
  </si>
  <si>
    <t>DR. ZAPATA</t>
  </si>
  <si>
    <t>8:00AM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</si>
  <si>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</si>
  <si>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</si>
  <si>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</si>
  <si>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</si>
  <si>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</si>
  <si>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</si>
  <si>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</si>
  <si>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</si>
  <si>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</si>
  <si>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</si>
  <si>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</si>
  <si>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</si>
  <si>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</si>
  <si>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</si>
  <si>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</si>
  <si>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</si>
  <si>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</si>
  <si>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</si>
  <si>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</si>
  <si>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</si>
  <si>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</si>
  <si>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</si>
  <si>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</si>
  <si>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DESCRIPCIÓN</t>
  </si>
  <si>
    <t>111-096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</si>
  <si>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</si>
  <si>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</si>
  <si>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</si>
  <si>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</si>
  <si>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</si>
  <si>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</si>
  <si>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</si>
  <si>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</si>
  <si>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</si>
  <si>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</si>
  <si>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LOCKING CORTICAL STARIX BLUE 2.5*14mm</t>
  </si>
  <si>
    <t>J220504-L067</t>
  </si>
  <si>
    <t>25L-SO-016-TA</t>
  </si>
  <si>
    <t>LOCKING CORTICAL STARIX BLUE 2.5*16mm</t>
  </si>
  <si>
    <t>J230620-L061</t>
  </si>
  <si>
    <t>25L-SO-018-TA</t>
  </si>
  <si>
    <t>LOCKING CORTICAL STARIX BLUE 2.5*18mm</t>
  </si>
  <si>
    <t>25L-SO-020-TA</t>
  </si>
  <si>
    <t>LOCKING CORTICAL STARIX BLUE 2.5*20mm</t>
  </si>
  <si>
    <t>25L-SO-022-TA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</si>
  <si>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</si>
  <si>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</si>
  <si>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</si>
  <si>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</si>
  <si>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</si>
  <si>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</si>
  <si>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</si>
  <si>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111-103</t>
  </si>
  <si>
    <t>111-101</t>
  </si>
  <si>
    <t>112-25-701</t>
  </si>
  <si>
    <t>111-080</t>
  </si>
  <si>
    <t>111-092</t>
  </si>
  <si>
    <t>113-HF-613</t>
  </si>
  <si>
    <t>J221226-L055</t>
  </si>
  <si>
    <t>J210610-L086</t>
  </si>
  <si>
    <t>BANDEJA SUPERIOR</t>
  </si>
  <si>
    <t>BROCA 2.7</t>
  </si>
  <si>
    <t>DR. ECHENIQUE</t>
  </si>
  <si>
    <t>GUIAS DE BLOQUEO 1.5</t>
  </si>
  <si>
    <t>MEDIDOR DE PROFUNDIDAD</t>
  </si>
  <si>
    <t>5:00PM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</si>
  <si>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</si>
  <si>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</si>
  <si>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</si>
  <si>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</si>
  <si>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</si>
  <si>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</si>
  <si>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</si>
  <si>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</si>
  <si>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</si>
  <si>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</si>
  <si>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</si>
  <si>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</si>
  <si>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</si>
  <si>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</si>
  <si>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</si>
  <si>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</si>
  <si>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</si>
  <si>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</si>
  <si>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</si>
  <si>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</si>
  <si>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</si>
  <si>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</si>
  <si>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</si>
  <si>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</si>
  <si>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</si>
  <si>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</si>
  <si>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</si>
  <si>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</si>
  <si>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</si>
  <si>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</si>
  <si>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</si>
  <si>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</si>
  <si>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</si>
  <si>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</si>
  <si>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</si>
  <si>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</si>
  <si>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</si>
  <si>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</si>
  <si>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</si>
  <si>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</si>
  <si>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</si>
  <si>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</si>
  <si>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</si>
  <si>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R220119-L002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</si>
  <si>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</si>
  <si>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</si>
  <si>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</si>
  <si>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</si>
  <si>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</si>
  <si>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</si>
  <si>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</si>
  <si>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</si>
  <si>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</si>
  <si>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</si>
  <si>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</si>
  <si>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</si>
  <si>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</si>
  <si>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</si>
  <si>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</si>
  <si>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</si>
  <si>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</si>
  <si>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</si>
  <si>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</si>
  <si>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</si>
  <si>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</si>
  <si>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</si>
  <si>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</si>
  <si>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</si>
  <si>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</si>
  <si>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</si>
  <si>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</si>
  <si>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</si>
  <si>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</si>
  <si>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</si>
  <si>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</si>
  <si>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</si>
  <si>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</si>
  <si>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</si>
  <si>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</si>
  <si>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</si>
  <si>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</si>
  <si>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</si>
  <si>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</si>
  <si>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</si>
  <si>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</si>
  <si>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</si>
  <si>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</si>
  <si>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</si>
  <si>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</si>
  <si>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</si>
  <si>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</si>
  <si>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</si>
  <si>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</si>
  <si>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</si>
  <si>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</si>
  <si>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</si>
  <si>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</si>
  <si>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</si>
  <si>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</si>
  <si>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</si>
  <si>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</si>
  <si>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</si>
  <si>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</si>
  <si>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</si>
  <si>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</si>
  <si>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</si>
  <si>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</si>
  <si>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</si>
  <si>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</si>
  <si>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</si>
  <si>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</si>
  <si>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J220608-L054</t>
  </si>
  <si>
    <t>J230711-L054</t>
  </si>
  <si>
    <t>J230620-L060</t>
  </si>
  <si>
    <t>J220809-L048</t>
  </si>
  <si>
    <t>J230717-L018</t>
  </si>
  <si>
    <t>J230620-L062</t>
  </si>
  <si>
    <t>J230711-L056</t>
  </si>
  <si>
    <t>J230711-L107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</si>
  <si>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</si>
  <si>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</si>
  <si>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</si>
  <si>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</si>
  <si>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</si>
  <si>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</si>
  <si>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</si>
  <si>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</si>
  <si>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</si>
  <si>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</si>
  <si>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</si>
  <si>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</si>
  <si>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</si>
  <si>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</si>
  <si>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</si>
  <si>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</si>
  <si>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</si>
  <si>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</si>
  <si>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</si>
  <si>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</si>
  <si>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</si>
  <si>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</si>
  <si>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</si>
  <si>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</si>
  <si>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</si>
  <si>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</si>
  <si>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</si>
  <si>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</si>
  <si>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</si>
  <si>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</si>
  <si>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</si>
  <si>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</si>
  <si>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</si>
  <si>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</si>
  <si>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</si>
  <si>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</si>
  <si>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</si>
  <si>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</si>
  <si>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</si>
  <si>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</si>
  <si>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</si>
  <si>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</si>
  <si>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</si>
  <si>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</si>
  <si>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</si>
  <si>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</si>
  <si>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</si>
  <si>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</si>
  <si>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</si>
  <si>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</si>
  <si>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</si>
  <si>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</si>
  <si>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</si>
  <si>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DRILL GUIA BLOQUEO AV</t>
  </si>
  <si>
    <t>GUIA DE BLOQUEO FIJA(DISTAL)</t>
  </si>
  <si>
    <t>BROCA 2.0</t>
  </si>
  <si>
    <t>GUIA DOBLE 2.0</t>
  </si>
  <si>
    <t>MANGO ATORNILLADOR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</si>
  <si>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</si>
  <si>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</si>
  <si>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</si>
  <si>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</si>
  <si>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</si>
  <si>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</si>
  <si>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</si>
  <si>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</si>
  <si>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</si>
  <si>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</si>
  <si>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</si>
  <si>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</si>
  <si>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</si>
  <si>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</si>
  <si>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</si>
  <si>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</si>
  <si>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</si>
  <si>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</si>
  <si>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</si>
  <si>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</si>
  <si>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</si>
  <si>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</si>
  <si>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</si>
  <si>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</si>
  <si>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</si>
  <si>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</si>
  <si>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</si>
  <si>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</si>
  <si>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</si>
  <si>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</si>
  <si>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</si>
  <si>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</si>
  <si>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</si>
  <si>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</si>
  <si>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</si>
  <si>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ACERO # 2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</si>
  <si>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</si>
  <si>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</si>
  <si>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</si>
  <si>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</si>
  <si>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</si>
  <si>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BROCAS 2.0</t>
  </si>
  <si>
    <t>BROCAS 1.8</t>
  </si>
  <si>
    <t>MANGO EN T DE ANCLAJE RAPIDO</t>
  </si>
  <si>
    <t>SEPARADORES MINIHOMMAN FINOS</t>
  </si>
  <si>
    <t>SEPARADORES SENMMILER</t>
  </si>
  <si>
    <t>GUIAS DE BLOQUEO 1.8</t>
  </si>
  <si>
    <t>GUIA DE BLOQUEO 2.0</t>
  </si>
  <si>
    <t xml:space="preserve">DESPERIO MEDIANO </t>
  </si>
  <si>
    <t>DESPERIO CURVO FINO</t>
  </si>
  <si>
    <t>DESPERIO ROMO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</si>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</sst>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3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5" fillId="0" borderId="0">
      <alignment vertical="center"/>
    </xf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174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6" fillId="0" borderId="0"/>
  </cellStyleXfs>
  <cellXfs count="108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9" xfId="0" applyFont="1" applyBorder="1"/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49" fontId="3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169" fontId="23" fillId="3" borderId="21" xfId="122" applyNumberFormat="1" applyFont="1" applyFill="1" applyBorder="1" applyAlignment="1">
      <alignment horizontal="center"/>
    </xf>
    <xf numFmtId="0" fontId="9" fillId="0" borderId="16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169" fontId="23" fillId="3" borderId="20" xfId="12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24" fillId="0" borderId="1" xfId="0" applyFont="1" applyBorder="1"/>
    <xf numFmtId="0" fontId="2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" xfId="0" applyFont="1" applyBorder="1"/>
    <xf numFmtId="0" fontId="8" fillId="0" borderId="15" xfId="0" applyFont="1" applyBorder="1"/>
    <xf numFmtId="0" fontId="9" fillId="0" borderId="15" xfId="0" applyFont="1" applyBorder="1" applyAlignment="1">
      <alignment horizontal="center"/>
    </xf>
  </cellXfs>
  <cellStyles count="133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3" xfId="40" xr:uid="{AE8C1583-CCCF-4D18-936D-9ED0E551DD46}"/>
    <cellStyle name="Moneda [0] 2 3 2" xfId="92" xr:uid="{8013548B-705E-46E1-ABA7-2E269E0B8FCA}"/>
    <cellStyle name="Moneda [0] 2 4" xfId="58" xr:uid="{5EFE7180-B8EB-4FA0-9A76-53216CD9B18B}"/>
    <cellStyle name="Moneda [0] 2 5" xfId="88" xr:uid="{5AEB7724-023F-423D-BF52-3FACD296B968}"/>
    <cellStyle name="Moneda [0] 2 6" xfId="122" xr:uid="{1D66B0CC-AC0B-468F-AD3B-094F86E53E61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3 4" xfId="121" xr:uid="{200E9E75-821E-4673-B39C-9BAB8AB6700D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5" xfId="13" xr:uid="{091E4E8C-A64F-4126-9CC9-7FF44BFB4C72}"/>
    <cellStyle name="Moneda [0] 6" xfId="84" xr:uid="{5516D225-1095-4858-AAD9-CB2D3D2B6A0B}"/>
    <cellStyle name="Moneda [0] 7" xfId="119" xr:uid="{A8470BE3-11A5-4920-B378-C33968401503}"/>
    <cellStyle name="Moneda 10" xfId="23" xr:uid="{CED4B969-FF72-474E-A136-14BD13F6999A}"/>
    <cellStyle name="Moneda 10 2" xfId="103" xr:uid="{594A8F8E-49A6-40D9-BD55-EB017F566E79}"/>
    <cellStyle name="Moneda 11" xfId="24" xr:uid="{A402EDE5-B168-4312-B4FA-0846B6F1C8E6}"/>
    <cellStyle name="Moneda 11 2" xfId="104" xr:uid="{661F1B13-DA3C-4841-8A50-9072DE61AC5D}"/>
    <cellStyle name="Moneda 12" xfId="28" xr:uid="{71C1CC8D-88FC-4CAF-BE2A-6D2F17921C2E}"/>
    <cellStyle name="Moneda 12 2" xfId="105" xr:uid="{281D04CF-FEAC-4A8D-BA19-C289A817BE5B}"/>
    <cellStyle name="Moneda 13" xfId="27" xr:uid="{D76BB79E-834B-424D-A6D1-EDECFC7F8DC5}"/>
    <cellStyle name="Moneda 13 2" xfId="106" xr:uid="{570FC143-2F8E-49B4-AF73-A773795EBAC8}"/>
    <cellStyle name="Moneda 14" xfId="30" xr:uid="{640FA442-40F5-4F4A-BD48-3B2D52258DE6}"/>
    <cellStyle name="Moneda 14 2" xfId="101" xr:uid="{93D36595-088A-455D-A0E1-C1B541A22866}"/>
    <cellStyle name="Moneda 15" xfId="29" xr:uid="{74CF0703-39F2-43A2-9D0B-DD8330E68E7D}"/>
    <cellStyle name="Moneda 15 2" xfId="107" xr:uid="{45D51003-FAE8-4576-B195-597350D9A931}"/>
    <cellStyle name="Moneda 16" xfId="31" xr:uid="{6A5075A1-9B53-44C4-ADF7-AD52EF950362}"/>
    <cellStyle name="Moneda 16 2" xfId="108" xr:uid="{0DE97F22-F2E0-4F6A-BB3F-1794E4B9D50B}"/>
    <cellStyle name="Moneda 17" xfId="32" xr:uid="{89B16CA1-4B00-44AD-A789-E197FFD4482A}"/>
    <cellStyle name="Moneda 17 2" xfId="109" xr:uid="{F7A62A4F-821C-4732-8E7D-83F79BBDECF2}"/>
    <cellStyle name="Moneda 18" xfId="34" xr:uid="{CC545FB2-D9B2-46E6-B4D7-3C08C875AA59}"/>
    <cellStyle name="Moneda 18 2" xfId="110" xr:uid="{AFE6A833-87B2-405E-962E-AAB194BF1D85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99" xr:uid="{56C37EAA-8927-4504-9D1B-AC3D986F08E6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 6" xfId="120" xr:uid="{934FF6FE-C52A-43CE-A15B-F883EF5C8439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95" xr:uid="{FF472115-0DDD-4BBA-AFBA-70C1FEDDA0B0}"/>
    <cellStyle name="Moneda 3 4" xfId="125" xr:uid="{30BC1C6D-221C-436E-AEAA-E56CA4FB6034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 3" xfId="126" xr:uid="{29192E0A-1D32-4002-9941-9C49B8F0C824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55" xfId="118" xr:uid="{64DAEA75-4D84-40BB-82FD-5A6C4439554C}"/>
    <cellStyle name="Moneda 56" xfId="123" xr:uid="{F5229B92-6928-42DC-85B6-CBE328F0FFC2}"/>
    <cellStyle name="Moneda 57" xfId="129" xr:uid="{A21B68FD-58BA-4124-8F3D-80B11089C138}"/>
    <cellStyle name="Moneda 6" xfId="20" xr:uid="{4A1E6639-FE08-4398-BACB-FB742CD3AC67}"/>
    <cellStyle name="Moneda 6 2" xfId="89" xr:uid="{0459525D-24B2-45CC-AFD8-61399F97DA4C}"/>
    <cellStyle name="Moneda 7" xfId="21" xr:uid="{F1F7D56D-8F98-4D42-BF09-8E68F53DF02B}"/>
    <cellStyle name="Moneda 7 2" xfId="93" xr:uid="{DE602904-003F-41EA-BC6B-507B0DDEA597}"/>
    <cellStyle name="Moneda 8" xfId="10" xr:uid="{C2050219-8DBC-42BA-8974-6213DAF00693}"/>
    <cellStyle name="Moneda 8 2" xfId="94" xr:uid="{B7E29D04-5FF9-4750-BB5F-484A72351E1F}"/>
    <cellStyle name="Moneda 8 3" xfId="124" xr:uid="{972CA839-E363-4E5D-9CB1-1D9462571EB2}"/>
    <cellStyle name="Moneda 9" xfId="22" xr:uid="{0A579F4A-78A0-428B-A8EE-A185C2888CEB}"/>
    <cellStyle name="Moneda 9 2" xfId="102" xr:uid="{E41530E2-A743-4E6D-91B1-FE160626F47D}"/>
    <cellStyle name="Normal" xfId="0" builtinId="0"/>
    <cellStyle name="Normal 2" xfId="1" xr:uid="{00000000-0005-0000-0000-000002000000}"/>
    <cellStyle name="Normal 2 2" xfId="130" xr:uid="{79EBB636-8277-447C-BB33-963EE2D850F7}"/>
    <cellStyle name="Normal 2 3" xfId="127" xr:uid="{E7EF9721-5E6D-430D-B01D-94615D2DE1AD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Porcentaje 2 2" xfId="131" xr:uid="{DE074489-0DFA-4270-9680-93C2F47C37F3}"/>
    <cellStyle name="常规 3" xfId="128" xr:uid="{1042D812-E896-477D-86D9-E9D39631B58F}"/>
    <cellStyle name="常规 4" xfId="60" xr:uid="{F924C058-F22B-42D8-8837-B3653E359BA7}"/>
    <cellStyle name="常规 5" xfId="117" xr:uid="{222567E3-0D88-487F-9819-E63167F853E9}"/>
    <cellStyle name="常规_PI2012BMC03" xfId="132" xr:uid="{0BCBCB6B-DF6E-4A92-BDC6-4BDC3C3C795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showGridLines="0" tabSelected="1" view="pageBreakPreview" topLeftCell="A80" zoomScaleNormal="100" zoomScaleSheetLayoutView="100" workbookViewId="0">
      <selection activeCell="C96" sqref="C96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66" t="s">
        <v>22</v>
      </c>
      <c r="D2" s="62" t="s">
        <v>21</v>
      </c>
      <c r="E2" s="63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67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64" t="s">
        <v>23</v>
      </c>
      <c r="D4" s="68" t="s">
        <v>25</v>
      </c>
      <c r="E4" s="69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65"/>
      <c r="D5" s="70" t="s">
        <v>26</v>
      </c>
      <c r="E5" s="71"/>
      <c r="F5" s="43"/>
      <c r="G5" s="43"/>
      <c r="H5" s="43"/>
      <c r="I5" s="43"/>
      <c r="J5" s="43"/>
      <c r="K5" s="43"/>
      <c r="L5" s="61"/>
      <c r="M5" s="61"/>
      <c r="N5" s="15"/>
    </row>
    <row r="6" spans="1:14" ht="20.100000000000001" customHeight="1">
      <c r="A6" s="43"/>
      <c r="B6" s="43"/>
      <c r="C6" s="43"/>
      <c r="D6" s="43"/>
      <c r="E6" s="43"/>
      <c r="L6" s="61"/>
      <c r="M6" s="61"/>
    </row>
    <row r="7" spans="1:14" ht="20.100000000000001" customHeight="1">
      <c r="A7" s="24" t="s">
        <v>0</v>
      </c>
      <c r="B7" s="24"/>
      <c r="C7" s="30">
        <f ca="1">NOW()</f>
        <v>45342.457727546294</v>
      </c>
      <c r="D7" s="24" t="s">
        <v>1</v>
      </c>
      <c r="E7" s="33">
        <v>20240200255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48</v>
      </c>
      <c r="D9" s="26" t="s">
        <v>3</v>
      </c>
      <c r="E9" s="47" t="s">
        <v>49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59" t="s">
        <v>19</v>
      </c>
      <c r="B11" s="60"/>
      <c r="C11" s="25" t="s">
        <v>50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51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45343</v>
      </c>
      <c r="D15" s="26" t="s">
        <v>7</v>
      </c>
      <c r="E15" s="27" t="s">
        <v>120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117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81" t="s">
        <v>121</v>
      </c>
      <c r="B24" s="79" t="s">
        <v>122</v>
      </c>
      <c r="C24" s="73" t="s">
        <v>123</v>
      </c>
      <c r="D24" s="75">
        <v>1</v>
      </c>
      <c r="E24" s="3"/>
      <c r="F24" s="11">
        <v>967.04</v>
      </c>
      <c r="G24" s="1">
        <f t="shared" ref="G24:G80" si="0">D24*F24</f>
        <v>967.04</v>
      </c>
      <c r="H24" s="17"/>
      <c r="L24" s="28"/>
      <c r="M24" s="28"/>
    </row>
    <row r="25" spans="1:13" ht="20.100000000000001" customHeight="1">
      <c r="A25" s="81" t="s">
        <v>124</v>
      </c>
      <c r="B25" s="79" t="s">
        <v>125</v>
      </c>
      <c r="C25" s="73" t="s">
        <v>126</v>
      </c>
      <c r="D25" s="75">
        <v>1</v>
      </c>
      <c r="E25" s="3"/>
      <c r="F25" s="11">
        <v>967.04</v>
      </c>
      <c r="G25" s="1">
        <f t="shared" si="0"/>
        <v>967.04</v>
      </c>
      <c r="H25" s="17"/>
      <c r="L25" s="28"/>
      <c r="M25" s="28"/>
    </row>
    <row r="26" spans="1:13" ht="20.100000000000001" customHeight="1">
      <c r="A26" s="81" t="s">
        <v>127</v>
      </c>
      <c r="B26" s="79" t="s">
        <v>128</v>
      </c>
      <c r="C26" s="73" t="s">
        <v>129</v>
      </c>
      <c r="D26" s="75">
        <v>1</v>
      </c>
      <c r="E26" s="3"/>
      <c r="F26" s="11">
        <v>967.04</v>
      </c>
      <c r="G26" s="1">
        <f t="shared" si="0"/>
        <v>967.04</v>
      </c>
      <c r="H26" s="17"/>
      <c r="L26" s="28"/>
      <c r="M26" s="28"/>
    </row>
    <row r="27" spans="1:13" ht="20.100000000000001" customHeight="1">
      <c r="A27" s="80" t="s">
        <v>130</v>
      </c>
      <c r="B27" s="80" t="s">
        <v>131</v>
      </c>
      <c r="C27" s="73" t="s">
        <v>132</v>
      </c>
      <c r="D27" s="75">
        <v>1</v>
      </c>
      <c r="E27" s="3"/>
      <c r="F27" s="11">
        <v>967.04</v>
      </c>
      <c r="G27" s="1">
        <f t="shared" si="0"/>
        <v>967.04</v>
      </c>
      <c r="H27" s="17"/>
      <c r="L27" s="28"/>
      <c r="M27" s="28"/>
    </row>
    <row r="28" spans="1:13" ht="20.100000000000001" customHeight="1">
      <c r="A28" s="81" t="s">
        <v>133</v>
      </c>
      <c r="B28" s="79" t="s">
        <v>134</v>
      </c>
      <c r="C28" s="73" t="s">
        <v>135</v>
      </c>
      <c r="D28" s="75">
        <v>1</v>
      </c>
      <c r="E28" s="3"/>
      <c r="F28" s="11">
        <v>967.04</v>
      </c>
      <c r="G28" s="1">
        <f t="shared" si="0"/>
        <v>967.04</v>
      </c>
      <c r="H28" s="17"/>
      <c r="L28" s="28"/>
      <c r="M28" s="28"/>
    </row>
    <row r="29" spans="1:13" ht="20.100000000000001" customHeight="1">
      <c r="A29" s="81" t="s">
        <v>136</v>
      </c>
      <c r="B29" s="79" t="s">
        <v>137</v>
      </c>
      <c r="C29" s="73" t="s">
        <v>138</v>
      </c>
      <c r="D29" s="75">
        <v>1</v>
      </c>
      <c r="E29" s="3"/>
      <c r="F29" s="11">
        <v>967.04</v>
      </c>
      <c r="G29" s="1">
        <f t="shared" si="0"/>
        <v>967.04</v>
      </c>
      <c r="H29" s="17"/>
      <c r="L29" s="28"/>
      <c r="M29" s="28"/>
    </row>
    <row r="30" spans="1:13" ht="20.100000000000001" customHeight="1">
      <c r="A30" s="80" t="s">
        <v>139</v>
      </c>
      <c r="B30" s="80" t="s">
        <v>140</v>
      </c>
      <c r="C30" s="73" t="s">
        <v>141</v>
      </c>
      <c r="D30" s="75">
        <v>1</v>
      </c>
      <c r="E30" s="3"/>
      <c r="F30" s="11">
        <v>967.04</v>
      </c>
      <c r="G30" s="1">
        <f t="shared" si="0"/>
        <v>967.04</v>
      </c>
      <c r="H30" s="17"/>
      <c r="L30" s="28"/>
      <c r="M30" s="28"/>
    </row>
    <row r="31" spans="1:13" ht="20.100000000000001" customHeight="1">
      <c r="A31" s="81" t="s">
        <v>142</v>
      </c>
      <c r="B31" s="81" t="s">
        <v>143</v>
      </c>
      <c r="C31" s="73" t="s">
        <v>144</v>
      </c>
      <c r="D31" s="75">
        <v>0</v>
      </c>
      <c r="E31" s="3"/>
      <c r="F31" s="11">
        <v>967.04</v>
      </c>
      <c r="G31" s="1">
        <f t="shared" si="0"/>
        <v>0</v>
      </c>
      <c r="H31" s="17"/>
      <c r="L31" s="28"/>
      <c r="M31" s="28"/>
    </row>
    <row r="32" spans="1:13" ht="20.100000000000001" customHeight="1">
      <c r="A32" s="81" t="s">
        <v>145</v>
      </c>
      <c r="B32" s="81" t="s">
        <v>146</v>
      </c>
      <c r="C32" s="73" t="s">
        <v>147</v>
      </c>
      <c r="D32" s="75">
        <v>1</v>
      </c>
      <c r="E32" s="3"/>
      <c r="F32" s="11">
        <v>967.04</v>
      </c>
      <c r="G32" s="1">
        <f t="shared" si="0"/>
        <v>967.04</v>
      </c>
      <c r="H32" s="17"/>
      <c r="L32" s="28"/>
      <c r="M32" s="28"/>
    </row>
    <row r="33" spans="1:13" ht="20.100000000000001" customHeight="1">
      <c r="A33" s="80" t="s">
        <v>148</v>
      </c>
      <c r="B33" s="80" t="s">
        <v>149</v>
      </c>
      <c r="C33" s="73" t="s">
        <v>150</v>
      </c>
      <c r="D33" s="75">
        <v>0</v>
      </c>
      <c r="E33" s="3"/>
      <c r="F33" s="11">
        <v>967.04</v>
      </c>
      <c r="G33" s="1">
        <f t="shared" si="0"/>
        <v>0</v>
      </c>
      <c r="H33" s="17"/>
      <c r="L33" s="28"/>
      <c r="M33" s="28"/>
    </row>
    <row r="34" spans="1:13" ht="20.100000000000001" customHeight="1">
      <c r="A34" s="80" t="s">
        <v>151</v>
      </c>
      <c r="B34" s="80" t="s">
        <v>152</v>
      </c>
      <c r="C34" s="73" t="s">
        <v>153</v>
      </c>
      <c r="D34" s="75">
        <v>1</v>
      </c>
      <c r="E34" s="3"/>
      <c r="F34" s="11">
        <v>967.04</v>
      </c>
      <c r="G34" s="1">
        <f t="shared" si="0"/>
        <v>967.04</v>
      </c>
      <c r="H34" s="17"/>
      <c r="L34" s="28"/>
      <c r="M34" s="28"/>
    </row>
    <row r="35" spans="1:13" ht="20.100000000000001" customHeight="1">
      <c r="A35" s="81" t="s">
        <v>154</v>
      </c>
      <c r="B35" s="81" t="s">
        <v>155</v>
      </c>
      <c r="C35" s="73" t="s">
        <v>156</v>
      </c>
      <c r="D35" s="75">
        <v>1</v>
      </c>
      <c r="E35" s="3"/>
      <c r="F35" s="11">
        <v>967.04</v>
      </c>
      <c r="G35" s="1">
        <f t="shared" si="0"/>
        <v>967.04</v>
      </c>
      <c r="H35" s="17"/>
      <c r="L35" s="28"/>
      <c r="M35" s="28"/>
    </row>
    <row r="36" spans="1:13" ht="20.100000000000001" customHeight="1">
      <c r="A36" s="81"/>
      <c r="B36" s="81"/>
      <c r="C36" s="73"/>
      <c r="D36" s="77">
        <v>10</v>
      </c>
      <c r="E36" s="3"/>
      <c r="F36" s="11"/>
      <c r="G36" s="1"/>
      <c r="H36" s="17"/>
      <c r="L36" s="28"/>
      <c r="M36" s="28"/>
    </row>
    <row r="37" spans="1:13" ht="20.100000000000001" customHeight="1">
      <c r="A37" s="80" t="s">
        <v>157</v>
      </c>
      <c r="B37" s="80" t="s">
        <v>158</v>
      </c>
      <c r="C37" s="73" t="s">
        <v>159</v>
      </c>
      <c r="D37" s="75">
        <v>1</v>
      </c>
      <c r="E37" s="3"/>
      <c r="F37" s="11">
        <v>967.04</v>
      </c>
      <c r="G37" s="1">
        <f t="shared" si="0"/>
        <v>967.04</v>
      </c>
      <c r="H37" s="17"/>
      <c r="L37" s="28"/>
      <c r="M37" s="28"/>
    </row>
    <row r="38" spans="1:13" ht="20.100000000000001" customHeight="1">
      <c r="A38" s="81" t="s">
        <v>160</v>
      </c>
      <c r="B38" s="79" t="s">
        <v>161</v>
      </c>
      <c r="C38" s="73" t="s">
        <v>162</v>
      </c>
      <c r="D38" s="75">
        <v>1</v>
      </c>
      <c r="E38" s="3"/>
      <c r="F38" s="11">
        <v>967.04</v>
      </c>
      <c r="G38" s="1">
        <f t="shared" si="0"/>
        <v>967.04</v>
      </c>
      <c r="H38" s="17"/>
      <c r="L38" s="28"/>
      <c r="M38" s="28"/>
    </row>
    <row r="39" spans="1:13" ht="20.100000000000001" customHeight="1">
      <c r="A39" s="80" t="s">
        <v>163</v>
      </c>
      <c r="B39" s="80" t="s">
        <v>164</v>
      </c>
      <c r="C39" s="73" t="s">
        <v>165</v>
      </c>
      <c r="D39" s="75">
        <v>1</v>
      </c>
      <c r="E39" s="3"/>
      <c r="F39" s="11">
        <v>967.04</v>
      </c>
      <c r="G39" s="1">
        <f t="shared" si="0"/>
        <v>967.04</v>
      </c>
      <c r="H39" s="17"/>
      <c r="L39" s="28"/>
      <c r="M39" s="28"/>
    </row>
    <row r="40" spans="1:13" ht="20.100000000000001" customHeight="1">
      <c r="A40" s="81" t="s">
        <v>166</v>
      </c>
      <c r="B40" s="81" t="s">
        <v>167</v>
      </c>
      <c r="C40" s="73" t="s">
        <v>168</v>
      </c>
      <c r="D40" s="75">
        <v>1</v>
      </c>
      <c r="E40" s="3"/>
      <c r="F40" s="11">
        <v>967.04</v>
      </c>
      <c r="G40" s="1">
        <f t="shared" si="0"/>
        <v>967.04</v>
      </c>
      <c r="H40" s="17"/>
      <c r="L40" s="28"/>
      <c r="M40" s="28"/>
    </row>
    <row r="41" spans="1:13" ht="20.100000000000001" customHeight="1">
      <c r="A41" s="81" t="s">
        <v>169</v>
      </c>
      <c r="B41" s="79" t="s">
        <v>170</v>
      </c>
      <c r="C41" s="73" t="s">
        <v>171</v>
      </c>
      <c r="D41" s="75">
        <v>1</v>
      </c>
      <c r="E41" s="3"/>
      <c r="F41" s="11">
        <v>967.04</v>
      </c>
      <c r="G41" s="1">
        <f t="shared" si="0"/>
        <v>967.04</v>
      </c>
      <c r="H41" s="17"/>
      <c r="L41" s="28"/>
      <c r="M41" s="28"/>
    </row>
    <row r="42" spans="1:13" ht="20.100000000000001" customHeight="1">
      <c r="A42" s="81" t="s">
        <v>172</v>
      </c>
      <c r="B42" s="79" t="s">
        <v>173</v>
      </c>
      <c r="C42" s="73" t="s">
        <v>174</v>
      </c>
      <c r="D42" s="75">
        <v>1</v>
      </c>
      <c r="E42" s="3"/>
      <c r="F42" s="11">
        <v>967.04</v>
      </c>
      <c r="G42" s="1">
        <f t="shared" si="0"/>
        <v>967.04</v>
      </c>
      <c r="H42" s="17"/>
      <c r="L42" s="28"/>
      <c r="M42" s="28"/>
    </row>
    <row r="43" spans="1:13" ht="20.100000000000001" customHeight="1">
      <c r="A43" s="81"/>
      <c r="B43" s="79"/>
      <c r="C43" s="73"/>
      <c r="D43" s="77">
        <v>6</v>
      </c>
      <c r="E43" s="3"/>
      <c r="F43" s="11"/>
      <c r="G43" s="1"/>
      <c r="H43" s="17"/>
      <c r="L43" s="28"/>
      <c r="M43" s="28"/>
    </row>
    <row r="44" spans="1:13" ht="20.100000000000001" customHeight="1">
      <c r="A44" s="81" t="s">
        <v>175</v>
      </c>
      <c r="B44" s="79" t="s">
        <v>176</v>
      </c>
      <c r="C44" s="74" t="s">
        <v>177</v>
      </c>
      <c r="D44" s="75">
        <v>1</v>
      </c>
      <c r="E44" s="3"/>
      <c r="F44" s="11">
        <v>967.04</v>
      </c>
      <c r="G44" s="1">
        <f t="shared" si="0"/>
        <v>967.04</v>
      </c>
      <c r="H44" s="17"/>
      <c r="L44" s="28"/>
      <c r="M44" s="28"/>
    </row>
    <row r="45" spans="1:13" ht="20.100000000000001" customHeight="1">
      <c r="A45" s="81" t="s">
        <v>178</v>
      </c>
      <c r="B45" s="79" t="s">
        <v>179</v>
      </c>
      <c r="C45" s="74" t="s">
        <v>180</v>
      </c>
      <c r="D45" s="75">
        <v>1</v>
      </c>
      <c r="E45" s="3"/>
      <c r="F45" s="11">
        <v>967.04</v>
      </c>
      <c r="G45" s="1">
        <f t="shared" si="0"/>
        <v>967.04</v>
      </c>
      <c r="H45" s="17"/>
      <c r="L45" s="28"/>
      <c r="M45" s="28"/>
    </row>
    <row r="46" spans="1:13" ht="20.100000000000001" customHeight="1">
      <c r="A46" s="80" t="s">
        <v>181</v>
      </c>
      <c r="B46" s="80" t="s">
        <v>182</v>
      </c>
      <c r="C46" s="74" t="s">
        <v>183</v>
      </c>
      <c r="D46" s="75">
        <v>1</v>
      </c>
      <c r="E46" s="3"/>
      <c r="F46" s="11">
        <v>967.04</v>
      </c>
      <c r="G46" s="1">
        <f t="shared" si="0"/>
        <v>967.04</v>
      </c>
      <c r="H46" s="17"/>
      <c r="L46" s="28"/>
      <c r="M46" s="28"/>
    </row>
    <row r="47" spans="1:13" ht="20.100000000000001" customHeight="1">
      <c r="A47" s="80" t="s">
        <v>184</v>
      </c>
      <c r="B47" s="80" t="s">
        <v>185</v>
      </c>
      <c r="C47" s="74" t="s">
        <v>186</v>
      </c>
      <c r="D47" s="75">
        <v>1</v>
      </c>
      <c r="E47" s="3"/>
      <c r="F47" s="11">
        <v>967.04</v>
      </c>
      <c r="G47" s="1">
        <f t="shared" si="0"/>
        <v>967.04</v>
      </c>
      <c r="H47" s="17"/>
      <c r="L47" s="28"/>
      <c r="M47" s="28"/>
    </row>
    <row r="48" spans="1:13" ht="20.100000000000001" customHeight="1">
      <c r="A48" s="81" t="s">
        <v>187</v>
      </c>
      <c r="B48" s="81" t="s">
        <v>188</v>
      </c>
      <c r="C48" s="74" t="s">
        <v>189</v>
      </c>
      <c r="D48" s="75">
        <v>1</v>
      </c>
      <c r="E48" s="3"/>
      <c r="F48" s="11">
        <v>967.04</v>
      </c>
      <c r="G48" s="1">
        <f t="shared" si="0"/>
        <v>967.04</v>
      </c>
      <c r="H48" s="17"/>
      <c r="L48" s="28"/>
      <c r="M48" s="28"/>
    </row>
    <row r="49" spans="1:13" ht="20.100000000000001" customHeight="1">
      <c r="A49" s="81" t="s">
        <v>190</v>
      </c>
      <c r="B49" s="81" t="s">
        <v>191</v>
      </c>
      <c r="C49" s="74" t="s">
        <v>192</v>
      </c>
      <c r="D49" s="75">
        <v>1</v>
      </c>
      <c r="E49" s="3"/>
      <c r="F49" s="11">
        <v>967.04</v>
      </c>
      <c r="G49" s="1">
        <f t="shared" si="0"/>
        <v>967.04</v>
      </c>
      <c r="H49" s="17"/>
      <c r="L49" s="28"/>
      <c r="M49" s="28"/>
    </row>
    <row r="50" spans="1:13" ht="20.100000000000001" customHeight="1">
      <c r="A50" s="80" t="s">
        <v>193</v>
      </c>
      <c r="B50" s="80" t="s">
        <v>194</v>
      </c>
      <c r="C50" s="74" t="s">
        <v>195</v>
      </c>
      <c r="D50" s="75">
        <v>1</v>
      </c>
      <c r="E50" s="3"/>
      <c r="F50" s="11">
        <v>967.04</v>
      </c>
      <c r="G50" s="1">
        <f t="shared" si="0"/>
        <v>967.04</v>
      </c>
      <c r="H50" s="17"/>
      <c r="L50" s="28"/>
      <c r="M50" s="28"/>
    </row>
    <row r="51" spans="1:13" ht="20.100000000000001" customHeight="1">
      <c r="A51" s="80" t="s">
        <v>196</v>
      </c>
      <c r="B51" s="80" t="s">
        <v>197</v>
      </c>
      <c r="C51" s="74" t="s">
        <v>198</v>
      </c>
      <c r="D51" s="75">
        <v>1</v>
      </c>
      <c r="E51" s="3"/>
      <c r="F51" s="11">
        <v>967.04</v>
      </c>
      <c r="G51" s="1">
        <f t="shared" si="0"/>
        <v>967.04</v>
      </c>
      <c r="H51" s="17"/>
      <c r="L51" s="28"/>
      <c r="M51" s="28"/>
    </row>
    <row r="52" spans="1:13" ht="20.100000000000001" customHeight="1">
      <c r="A52" s="80"/>
      <c r="B52" s="80"/>
      <c r="C52" s="76"/>
      <c r="D52" s="77">
        <v>8</v>
      </c>
      <c r="E52" s="3"/>
      <c r="F52" s="11"/>
      <c r="G52" s="1"/>
      <c r="H52" s="17"/>
      <c r="L52" s="28"/>
      <c r="M52" s="28"/>
    </row>
    <row r="53" spans="1:13" ht="20.100000000000001" customHeight="1">
      <c r="A53" s="81" t="s">
        <v>199</v>
      </c>
      <c r="B53" s="81" t="s">
        <v>200</v>
      </c>
      <c r="C53" s="76" t="s">
        <v>201</v>
      </c>
      <c r="D53" s="82">
        <v>1</v>
      </c>
      <c r="E53" s="3"/>
      <c r="F53" s="11">
        <v>967.04</v>
      </c>
      <c r="G53" s="1">
        <f t="shared" si="0"/>
        <v>967.04</v>
      </c>
      <c r="H53" s="17"/>
      <c r="L53" s="28"/>
      <c r="M53" s="28"/>
    </row>
    <row r="54" spans="1:13" ht="20.100000000000001" customHeight="1">
      <c r="A54" s="81" t="s">
        <v>202</v>
      </c>
      <c r="B54" s="81" t="s">
        <v>203</v>
      </c>
      <c r="C54" s="76" t="s">
        <v>204</v>
      </c>
      <c r="D54" s="82">
        <v>1</v>
      </c>
      <c r="E54" s="3"/>
      <c r="F54" s="11">
        <v>967.04</v>
      </c>
      <c r="G54" s="1">
        <f t="shared" si="0"/>
        <v>967.04</v>
      </c>
      <c r="H54" s="17"/>
      <c r="L54" s="28"/>
      <c r="M54" s="28"/>
    </row>
    <row r="55" spans="1:13" ht="20.100000000000001" customHeight="1">
      <c r="A55" s="80" t="s">
        <v>205</v>
      </c>
      <c r="B55" s="80" t="s">
        <v>206</v>
      </c>
      <c r="C55" s="76" t="s">
        <v>207</v>
      </c>
      <c r="D55" s="82">
        <v>1</v>
      </c>
      <c r="E55" s="3"/>
      <c r="F55" s="11">
        <v>967.04</v>
      </c>
      <c r="G55" s="1">
        <f t="shared" si="0"/>
        <v>967.04</v>
      </c>
      <c r="H55" s="17"/>
      <c r="L55" s="28"/>
      <c r="M55" s="28"/>
    </row>
    <row r="56" spans="1:13" ht="20.100000000000001" customHeight="1">
      <c r="A56" s="80" t="s">
        <v>208</v>
      </c>
      <c r="B56" s="80" t="s">
        <v>209</v>
      </c>
      <c r="C56" s="76" t="s">
        <v>210</v>
      </c>
      <c r="D56" s="82">
        <v>1</v>
      </c>
      <c r="E56" s="3"/>
      <c r="F56" s="11">
        <v>967.04</v>
      </c>
      <c r="G56" s="1">
        <f t="shared" si="0"/>
        <v>967.04</v>
      </c>
      <c r="H56" s="17"/>
      <c r="L56" s="28"/>
      <c r="M56" s="28"/>
    </row>
    <row r="57" spans="1:13" ht="20.100000000000001" customHeight="1">
      <c r="A57" s="81" t="s">
        <v>211</v>
      </c>
      <c r="B57" s="81" t="s">
        <v>212</v>
      </c>
      <c r="C57" s="76" t="s">
        <v>213</v>
      </c>
      <c r="D57" s="82">
        <v>1</v>
      </c>
      <c r="E57" s="3"/>
      <c r="F57" s="11">
        <v>967.04</v>
      </c>
      <c r="G57" s="1">
        <f t="shared" si="0"/>
        <v>967.04</v>
      </c>
      <c r="H57" s="17"/>
      <c r="L57" s="28"/>
      <c r="M57" s="28"/>
    </row>
    <row r="58" spans="1:13" ht="20.100000000000001" customHeight="1">
      <c r="A58" s="81" t="s">
        <v>214</v>
      </c>
      <c r="B58" s="81" t="s">
        <v>215</v>
      </c>
      <c r="C58" s="76" t="s">
        <v>216</v>
      </c>
      <c r="D58" s="82">
        <v>1</v>
      </c>
      <c r="E58" s="3"/>
      <c r="F58" s="11">
        <v>967.04</v>
      </c>
      <c r="G58" s="1">
        <f t="shared" si="0"/>
        <v>967.04</v>
      </c>
      <c r="H58" s="17"/>
      <c r="L58" s="28"/>
      <c r="M58" s="28"/>
    </row>
    <row r="59" spans="1:13" ht="20.100000000000001" customHeight="1">
      <c r="A59" s="80" t="s">
        <v>217</v>
      </c>
      <c r="B59" s="80" t="s">
        <v>218</v>
      </c>
      <c r="C59" s="76" t="s">
        <v>219</v>
      </c>
      <c r="D59" s="82">
        <v>1</v>
      </c>
      <c r="E59" s="3"/>
      <c r="F59" s="11">
        <v>967.04</v>
      </c>
      <c r="G59" s="1">
        <f t="shared" si="0"/>
        <v>967.04</v>
      </c>
      <c r="H59" s="17"/>
      <c r="L59" s="28"/>
      <c r="M59" s="28"/>
    </row>
    <row r="60" spans="1:13" ht="20.100000000000001" customHeight="1">
      <c r="A60" s="80" t="s">
        <v>220</v>
      </c>
      <c r="B60" s="80" t="s">
        <v>221</v>
      </c>
      <c r="C60" s="76" t="s">
        <v>222</v>
      </c>
      <c r="D60" s="82">
        <v>1</v>
      </c>
      <c r="E60" s="3"/>
      <c r="F60" s="11">
        <v>967.04</v>
      </c>
      <c r="G60" s="1">
        <f t="shared" si="0"/>
        <v>967.04</v>
      </c>
      <c r="H60" s="17"/>
      <c r="L60" s="28"/>
      <c r="M60" s="28"/>
    </row>
    <row r="61" spans="1:13" ht="20.100000000000001" customHeight="1">
      <c r="A61" s="80"/>
      <c r="B61" s="80"/>
      <c r="C61" s="76"/>
      <c r="D61" s="83">
        <v>8</v>
      </c>
      <c r="E61" s="3"/>
      <c r="F61" s="11"/>
      <c r="G61" s="1"/>
      <c r="H61" s="17"/>
      <c r="L61" s="28"/>
      <c r="M61" s="28"/>
    </row>
    <row r="62" spans="1:13" ht="20.100000000000001" customHeight="1">
      <c r="A62" s="81" t="s">
        <v>223</v>
      </c>
      <c r="B62" s="79" t="s">
        <v>224</v>
      </c>
      <c r="C62" s="78" t="s">
        <v>225</v>
      </c>
      <c r="D62" s="75">
        <v>4</v>
      </c>
      <c r="E62" s="3"/>
      <c r="F62" s="11">
        <v>45</v>
      </c>
      <c r="G62" s="1">
        <f t="shared" si="0"/>
        <v>180</v>
      </c>
      <c r="H62" s="17"/>
      <c r="L62" s="28"/>
      <c r="M62" s="28"/>
    </row>
    <row r="63" spans="1:13" ht="20.100000000000001" customHeight="1">
      <c r="A63" s="81" t="s">
        <v>226</v>
      </c>
      <c r="B63" s="79" t="s">
        <v>227</v>
      </c>
      <c r="C63" s="78" t="s">
        <v>228</v>
      </c>
      <c r="D63" s="75">
        <v>4</v>
      </c>
      <c r="E63" s="3"/>
      <c r="F63" s="11">
        <v>45</v>
      </c>
      <c r="G63" s="1">
        <f t="shared" si="0"/>
        <v>180</v>
      </c>
      <c r="H63" s="17"/>
      <c r="L63" s="28"/>
      <c r="M63" s="28"/>
    </row>
    <row r="64" spans="1:13" ht="20.100000000000001" customHeight="1">
      <c r="A64" s="81" t="s">
        <v>229</v>
      </c>
      <c r="B64" s="79" t="s">
        <v>230</v>
      </c>
      <c r="C64" s="78" t="s">
        <v>231</v>
      </c>
      <c r="D64" s="75">
        <v>4</v>
      </c>
      <c r="E64" s="3"/>
      <c r="F64" s="11">
        <v>45</v>
      </c>
      <c r="G64" s="1">
        <f t="shared" si="0"/>
        <v>180</v>
      </c>
      <c r="H64" s="17"/>
      <c r="L64" s="28"/>
      <c r="M64" s="28"/>
    </row>
    <row r="65" spans="1:13" ht="20.100000000000001" customHeight="1">
      <c r="A65" s="81"/>
      <c r="B65" s="79"/>
      <c r="C65" s="78"/>
      <c r="D65" s="77">
        <v>12</v>
      </c>
      <c r="E65" s="3"/>
      <c r="F65" s="11"/>
      <c r="G65" s="1"/>
      <c r="H65" s="17"/>
      <c r="L65" s="28"/>
      <c r="M65" s="28"/>
    </row>
    <row r="66" spans="1:13" ht="20.100000000000001" customHeight="1">
      <c r="A66" s="81" t="s">
        <v>80</v>
      </c>
      <c r="B66" s="79" t="s">
        <v>83</v>
      </c>
      <c r="C66" s="73" t="s">
        <v>81</v>
      </c>
      <c r="D66" s="75">
        <v>10</v>
      </c>
      <c r="E66" s="3"/>
      <c r="F66" s="11">
        <v>70</v>
      </c>
      <c r="G66" s="1">
        <f t="shared" si="0"/>
        <v>700</v>
      </c>
      <c r="H66" s="17"/>
      <c r="L66" s="28"/>
      <c r="M66" s="28"/>
    </row>
    <row r="67" spans="1:13" ht="20.100000000000001" customHeight="1">
      <c r="A67" s="81" t="s">
        <v>82</v>
      </c>
      <c r="B67" s="79" t="s">
        <v>232</v>
      </c>
      <c r="C67" s="73" t="s">
        <v>84</v>
      </c>
      <c r="D67" s="75">
        <v>10</v>
      </c>
      <c r="E67" s="3"/>
      <c r="F67" s="11">
        <v>70</v>
      </c>
      <c r="G67" s="1">
        <f t="shared" si="0"/>
        <v>700</v>
      </c>
      <c r="H67" s="17"/>
      <c r="L67" s="28"/>
      <c r="M67" s="28"/>
    </row>
    <row r="68" spans="1:13" ht="20.100000000000001" customHeight="1">
      <c r="A68" s="81" t="s">
        <v>85</v>
      </c>
      <c r="B68" s="79" t="s">
        <v>86</v>
      </c>
      <c r="C68" s="73" t="s">
        <v>87</v>
      </c>
      <c r="D68" s="75">
        <v>3</v>
      </c>
      <c r="E68" s="3"/>
      <c r="F68" s="11">
        <v>70</v>
      </c>
      <c r="G68" s="1">
        <f t="shared" si="0"/>
        <v>210</v>
      </c>
      <c r="H68" s="17"/>
      <c r="L68" s="28"/>
      <c r="M68" s="28"/>
    </row>
    <row r="69" spans="1:13" ht="20.100000000000001" customHeight="1">
      <c r="A69" s="81" t="s">
        <v>85</v>
      </c>
      <c r="B69" s="79" t="s">
        <v>88</v>
      </c>
      <c r="C69" s="73" t="s">
        <v>87</v>
      </c>
      <c r="D69" s="75">
        <v>4</v>
      </c>
      <c r="E69" s="3"/>
      <c r="F69" s="11">
        <v>70</v>
      </c>
      <c r="G69" s="1">
        <f t="shared" si="0"/>
        <v>280</v>
      </c>
      <c r="H69" s="17"/>
      <c r="L69" s="28"/>
      <c r="M69" s="28"/>
    </row>
    <row r="70" spans="1:13" ht="20.100000000000001" customHeight="1">
      <c r="A70" s="81" t="s">
        <v>85</v>
      </c>
      <c r="B70" s="79" t="s">
        <v>233</v>
      </c>
      <c r="C70" s="73" t="s">
        <v>87</v>
      </c>
      <c r="D70" s="75">
        <v>8</v>
      </c>
      <c r="E70" s="3"/>
      <c r="F70" s="11">
        <v>70</v>
      </c>
      <c r="G70" s="1">
        <f t="shared" si="0"/>
        <v>560</v>
      </c>
      <c r="H70" s="17"/>
      <c r="L70" s="28"/>
      <c r="M70" s="28"/>
    </row>
    <row r="71" spans="1:13" ht="20.100000000000001" customHeight="1">
      <c r="A71" s="80" t="s">
        <v>89</v>
      </c>
      <c r="B71" s="80" t="s">
        <v>91</v>
      </c>
      <c r="C71" s="73" t="s">
        <v>90</v>
      </c>
      <c r="D71" s="75">
        <v>2</v>
      </c>
      <c r="E71" s="3"/>
      <c r="F71" s="11">
        <v>70</v>
      </c>
      <c r="G71" s="1">
        <f t="shared" si="0"/>
        <v>140</v>
      </c>
      <c r="H71" s="17"/>
      <c r="L71" s="28"/>
      <c r="M71" s="28"/>
    </row>
    <row r="72" spans="1:13" ht="20.100000000000001" customHeight="1">
      <c r="A72" s="80" t="s">
        <v>89</v>
      </c>
      <c r="B72" s="80" t="s">
        <v>113</v>
      </c>
      <c r="C72" s="73" t="s">
        <v>90</v>
      </c>
      <c r="D72" s="75">
        <v>10</v>
      </c>
      <c r="E72" s="3"/>
      <c r="F72" s="11">
        <v>70</v>
      </c>
      <c r="G72" s="1">
        <f t="shared" si="0"/>
        <v>700</v>
      </c>
      <c r="H72" s="17"/>
      <c r="L72" s="28"/>
      <c r="M72" s="28"/>
    </row>
    <row r="73" spans="1:13" ht="20.100000000000001" customHeight="1">
      <c r="A73" s="80" t="s">
        <v>89</v>
      </c>
      <c r="B73" s="80" t="s">
        <v>234</v>
      </c>
      <c r="C73" s="73" t="s">
        <v>90</v>
      </c>
      <c r="D73" s="75">
        <v>3</v>
      </c>
      <c r="E73" s="3"/>
      <c r="F73" s="11">
        <v>70</v>
      </c>
      <c r="G73" s="1">
        <f t="shared" si="0"/>
        <v>210</v>
      </c>
      <c r="H73" s="17"/>
      <c r="L73" s="28"/>
      <c r="M73" s="28"/>
    </row>
    <row r="74" spans="1:13" ht="20.100000000000001" customHeight="1">
      <c r="A74" s="81" t="s">
        <v>92</v>
      </c>
      <c r="B74" s="81" t="s">
        <v>235</v>
      </c>
      <c r="C74" s="73" t="s">
        <v>93</v>
      </c>
      <c r="D74" s="75">
        <v>8</v>
      </c>
      <c r="E74" s="3"/>
      <c r="F74" s="11">
        <v>70</v>
      </c>
      <c r="G74" s="1">
        <f t="shared" si="0"/>
        <v>560</v>
      </c>
      <c r="H74" s="17"/>
      <c r="L74" s="28"/>
      <c r="M74" s="28"/>
    </row>
    <row r="75" spans="1:13" ht="20.100000000000001" customHeight="1">
      <c r="A75" s="81" t="s">
        <v>92</v>
      </c>
      <c r="B75" s="81" t="s">
        <v>94</v>
      </c>
      <c r="C75" s="73" t="s">
        <v>93</v>
      </c>
      <c r="D75" s="75">
        <v>7</v>
      </c>
      <c r="E75" s="3"/>
      <c r="F75" s="11">
        <v>70</v>
      </c>
      <c r="G75" s="1">
        <f t="shared" si="0"/>
        <v>490</v>
      </c>
      <c r="H75" s="17"/>
      <c r="L75" s="28"/>
      <c r="M75" s="28"/>
    </row>
    <row r="76" spans="1:13" ht="20.100000000000001" customHeight="1">
      <c r="A76" s="80" t="s">
        <v>95</v>
      </c>
      <c r="B76" s="80" t="s">
        <v>236</v>
      </c>
      <c r="C76" s="73" t="s">
        <v>96</v>
      </c>
      <c r="D76" s="75">
        <v>6</v>
      </c>
      <c r="E76" s="3"/>
      <c r="F76" s="11">
        <v>70</v>
      </c>
      <c r="G76" s="1">
        <f t="shared" si="0"/>
        <v>420</v>
      </c>
      <c r="H76" s="17"/>
      <c r="L76" s="28"/>
      <c r="M76" s="28"/>
    </row>
    <row r="77" spans="1:13" ht="20.100000000000001" customHeight="1">
      <c r="A77" s="80" t="s">
        <v>95</v>
      </c>
      <c r="B77" s="80" t="s">
        <v>237</v>
      </c>
      <c r="C77" s="73" t="s">
        <v>96</v>
      </c>
      <c r="D77" s="75">
        <v>9</v>
      </c>
      <c r="E77" s="3"/>
      <c r="F77" s="11">
        <v>70</v>
      </c>
      <c r="G77" s="1">
        <f t="shared" si="0"/>
        <v>630</v>
      </c>
      <c r="H77" s="17"/>
      <c r="L77" s="28"/>
      <c r="M77" s="28"/>
    </row>
    <row r="78" spans="1:13" ht="20.100000000000001" customHeight="1">
      <c r="A78" s="81" t="s">
        <v>97</v>
      </c>
      <c r="B78" s="81" t="s">
        <v>238</v>
      </c>
      <c r="C78" s="73" t="s">
        <v>98</v>
      </c>
      <c r="D78" s="75">
        <v>10</v>
      </c>
      <c r="E78" s="3"/>
      <c r="F78" s="11">
        <v>70</v>
      </c>
      <c r="G78" s="1">
        <f t="shared" si="0"/>
        <v>700</v>
      </c>
      <c r="H78" s="17"/>
      <c r="L78" s="28"/>
      <c r="M78" s="28"/>
    </row>
    <row r="79" spans="1:13" ht="20.100000000000001" customHeight="1">
      <c r="A79" s="80" t="s">
        <v>99</v>
      </c>
      <c r="B79" s="80" t="s">
        <v>239</v>
      </c>
      <c r="C79" s="73" t="s">
        <v>100</v>
      </c>
      <c r="D79" s="75">
        <v>5</v>
      </c>
      <c r="E79" s="3"/>
      <c r="F79" s="11">
        <v>70</v>
      </c>
      <c r="G79" s="1">
        <f t="shared" si="0"/>
        <v>350</v>
      </c>
      <c r="H79" s="17"/>
      <c r="L79" s="28"/>
      <c r="M79" s="28"/>
    </row>
    <row r="80" spans="1:13" ht="20.100000000000001" customHeight="1">
      <c r="A80" s="81" t="s">
        <v>101</v>
      </c>
      <c r="B80" s="81" t="s">
        <v>102</v>
      </c>
      <c r="C80" s="73" t="s">
        <v>103</v>
      </c>
      <c r="D80" s="75">
        <v>5</v>
      </c>
      <c r="E80" s="3"/>
      <c r="F80" s="11">
        <v>70</v>
      </c>
      <c r="G80" s="1">
        <f t="shared" si="0"/>
        <v>350</v>
      </c>
      <c r="H80" s="17"/>
      <c r="L80" s="28"/>
      <c r="M80" s="28"/>
    </row>
    <row r="81" spans="1:13" ht="20.100000000000001" customHeight="1">
      <c r="A81" s="81" t="s">
        <v>104</v>
      </c>
      <c r="B81" s="79" t="s">
        <v>114</v>
      </c>
      <c r="C81" s="73" t="s">
        <v>105</v>
      </c>
      <c r="D81" s="75">
        <v>3</v>
      </c>
      <c r="E81" s="3"/>
      <c r="F81" s="11">
        <v>70</v>
      </c>
      <c r="G81" s="1">
        <f t="shared" ref="G78:G82" si="1">D81*F81</f>
        <v>210</v>
      </c>
      <c r="H81" s="17"/>
      <c r="L81" s="28"/>
      <c r="M81" s="28"/>
    </row>
    <row r="82" spans="1:13" ht="20.100000000000001" customHeight="1">
      <c r="A82" s="81" t="s">
        <v>104</v>
      </c>
      <c r="B82" s="79" t="s">
        <v>240</v>
      </c>
      <c r="C82" s="73" t="s">
        <v>105</v>
      </c>
      <c r="D82" s="75">
        <v>2</v>
      </c>
      <c r="E82" s="3"/>
      <c r="F82" s="11">
        <v>70</v>
      </c>
      <c r="G82" s="1">
        <f t="shared" si="1"/>
        <v>140</v>
      </c>
      <c r="H82" s="17"/>
      <c r="L82" s="28"/>
      <c r="M82" s="28"/>
    </row>
    <row r="83" spans="1:13" ht="20.100000000000001" customHeight="1">
      <c r="A83" s="81"/>
      <c r="B83" s="79"/>
      <c r="C83" s="73"/>
      <c r="D83" s="77">
        <v>105</v>
      </c>
      <c r="E83" s="3"/>
      <c r="F83" s="11"/>
      <c r="G83" s="1"/>
      <c r="H83" s="17"/>
      <c r="L83" s="28"/>
      <c r="M83" s="28"/>
    </row>
    <row r="84" spans="1:13" ht="20.100000000000001" customHeight="1">
      <c r="A84" s="81" t="s">
        <v>241</v>
      </c>
      <c r="B84" s="79" t="s">
        <v>114</v>
      </c>
      <c r="C84" s="73" t="s">
        <v>242</v>
      </c>
      <c r="D84" s="75">
        <v>5</v>
      </c>
      <c r="E84" s="3"/>
      <c r="F84" s="11">
        <v>60</v>
      </c>
      <c r="G84" s="1">
        <f t="shared" ref="G84:G85" si="2">D84*F84</f>
        <v>300</v>
      </c>
      <c r="H84" s="17"/>
      <c r="L84" s="28"/>
      <c r="M84" s="28"/>
    </row>
    <row r="85" spans="1:13" ht="20.100000000000001" customHeight="1">
      <c r="A85" s="81" t="s">
        <v>243</v>
      </c>
      <c r="B85" s="79" t="s">
        <v>114</v>
      </c>
      <c r="C85" s="73" t="s">
        <v>244</v>
      </c>
      <c r="D85" s="75">
        <v>5</v>
      </c>
      <c r="E85" s="3"/>
      <c r="F85" s="11">
        <v>60</v>
      </c>
      <c r="G85" s="1">
        <f t="shared" si="2"/>
        <v>300</v>
      </c>
      <c r="H85" s="17"/>
      <c r="L85" s="28"/>
      <c r="M85" s="28"/>
    </row>
    <row r="86" spans="1:13" ht="20.100000000000001" customHeight="1">
      <c r="A86" s="81" t="s">
        <v>245</v>
      </c>
      <c r="B86" s="80" t="s">
        <v>246</v>
      </c>
      <c r="C86" s="73" t="s">
        <v>247</v>
      </c>
      <c r="D86" s="75">
        <v>1</v>
      </c>
      <c r="E86" s="3"/>
      <c r="F86" s="11">
        <v>60</v>
      </c>
      <c r="G86" s="1">
        <f t="shared" ref="G86:G101" si="3">D86*F86</f>
        <v>60</v>
      </c>
      <c r="H86" s="17"/>
      <c r="L86" s="28"/>
      <c r="M86" s="28"/>
    </row>
    <row r="87" spans="1:13" ht="20.100000000000001" customHeight="1">
      <c r="A87" s="81" t="s">
        <v>245</v>
      </c>
      <c r="B87" s="80" t="s">
        <v>248</v>
      </c>
      <c r="C87" s="73" t="s">
        <v>247</v>
      </c>
      <c r="D87" s="75">
        <v>4</v>
      </c>
      <c r="E87" s="3"/>
      <c r="F87" s="11">
        <v>60</v>
      </c>
      <c r="G87" s="1">
        <f t="shared" si="3"/>
        <v>240</v>
      </c>
      <c r="H87" s="17"/>
      <c r="L87" s="28"/>
      <c r="M87" s="28"/>
    </row>
    <row r="88" spans="1:13" ht="20.100000000000001" customHeight="1">
      <c r="A88" s="81" t="s">
        <v>249</v>
      </c>
      <c r="B88" s="81" t="s">
        <v>250</v>
      </c>
      <c r="C88" s="73" t="s">
        <v>251</v>
      </c>
      <c r="D88" s="75">
        <v>10</v>
      </c>
      <c r="E88" s="3"/>
      <c r="F88" s="11">
        <v>60</v>
      </c>
      <c r="G88" s="1">
        <f t="shared" si="3"/>
        <v>600</v>
      </c>
      <c r="H88" s="17"/>
      <c r="L88" s="28"/>
      <c r="M88" s="28"/>
    </row>
    <row r="89" spans="1:13" ht="20.100000000000001" customHeight="1">
      <c r="A89" s="81" t="s">
        <v>252</v>
      </c>
      <c r="B89" s="80" t="s">
        <v>253</v>
      </c>
      <c r="C89" s="73" t="s">
        <v>254</v>
      </c>
      <c r="D89" s="75">
        <v>10</v>
      </c>
      <c r="E89" s="3"/>
      <c r="F89" s="11">
        <v>60</v>
      </c>
      <c r="G89" s="1">
        <f t="shared" si="3"/>
        <v>600</v>
      </c>
      <c r="H89" s="17"/>
      <c r="L89" s="28"/>
      <c r="M89" s="28"/>
    </row>
    <row r="90" spans="1:13" ht="20.100000000000001" customHeight="1">
      <c r="A90" s="81" t="s">
        <v>255</v>
      </c>
      <c r="B90" s="81" t="s">
        <v>256</v>
      </c>
      <c r="C90" s="73" t="s">
        <v>257</v>
      </c>
      <c r="D90" s="75">
        <v>10</v>
      </c>
      <c r="E90" s="3"/>
      <c r="F90" s="11">
        <v>60</v>
      </c>
      <c r="G90" s="1">
        <f t="shared" si="3"/>
        <v>600</v>
      </c>
      <c r="H90" s="17"/>
      <c r="L90" s="28"/>
      <c r="M90" s="28"/>
    </row>
    <row r="91" spans="1:13" ht="20.100000000000001" customHeight="1">
      <c r="A91" s="81" t="s">
        <v>258</v>
      </c>
      <c r="B91" s="80" t="s">
        <v>259</v>
      </c>
      <c r="C91" s="73" t="s">
        <v>260</v>
      </c>
      <c r="D91" s="75">
        <v>10</v>
      </c>
      <c r="E91" s="3"/>
      <c r="F91" s="11">
        <v>60</v>
      </c>
      <c r="G91" s="1">
        <f t="shared" si="3"/>
        <v>600</v>
      </c>
      <c r="H91" s="17"/>
      <c r="L91" s="28"/>
      <c r="M91" s="28"/>
    </row>
    <row r="92" spans="1:13" ht="20.100000000000001" customHeight="1">
      <c r="A92" s="81" t="s">
        <v>261</v>
      </c>
      <c r="B92" s="81" t="s">
        <v>262</v>
      </c>
      <c r="C92" s="73" t="s">
        <v>263</v>
      </c>
      <c r="D92" s="75">
        <v>5</v>
      </c>
      <c r="E92" s="3"/>
      <c r="F92" s="11">
        <v>60</v>
      </c>
      <c r="G92" s="1">
        <f t="shared" si="3"/>
        <v>300</v>
      </c>
      <c r="H92" s="17"/>
      <c r="L92" s="28"/>
      <c r="M92" s="28"/>
    </row>
    <row r="93" spans="1:13" ht="20.100000000000001" customHeight="1">
      <c r="A93" s="81" t="s">
        <v>264</v>
      </c>
      <c r="B93" s="79" t="s">
        <v>106</v>
      </c>
      <c r="C93" s="73" t="s">
        <v>265</v>
      </c>
      <c r="D93" s="75">
        <v>5</v>
      </c>
      <c r="E93" s="3"/>
      <c r="F93" s="11">
        <v>60</v>
      </c>
      <c r="G93" s="1">
        <f t="shared" si="3"/>
        <v>300</v>
      </c>
      <c r="H93" s="17"/>
      <c r="L93" s="28"/>
      <c r="M93" s="28"/>
    </row>
    <row r="94" spans="1:13" ht="20.100000000000001" customHeight="1">
      <c r="A94" s="81" t="s">
        <v>266</v>
      </c>
      <c r="B94" s="79" t="s">
        <v>106</v>
      </c>
      <c r="C94" s="73" t="s">
        <v>267</v>
      </c>
      <c r="D94" s="75">
        <v>5</v>
      </c>
      <c r="E94" s="3"/>
      <c r="F94" s="11">
        <v>60</v>
      </c>
      <c r="G94" s="1">
        <f t="shared" si="3"/>
        <v>300</v>
      </c>
      <c r="H94" s="17"/>
      <c r="L94" s="28"/>
      <c r="M94" s="28"/>
    </row>
    <row r="95" spans="1:13" ht="20.100000000000001" customHeight="1">
      <c r="A95" s="81"/>
      <c r="B95" s="79"/>
      <c r="C95" s="73"/>
      <c r="D95" s="77">
        <v>70</v>
      </c>
      <c r="E95" s="3"/>
      <c r="F95" s="11"/>
      <c r="G95" s="1"/>
      <c r="H95" s="17"/>
      <c r="L95" s="28"/>
      <c r="M95" s="28"/>
    </row>
    <row r="96" spans="1:13" ht="20.100000000000001" customHeight="1">
      <c r="A96" s="84" t="s">
        <v>268</v>
      </c>
      <c r="B96" s="75" t="s">
        <v>269</v>
      </c>
      <c r="C96" s="74" t="s">
        <v>270</v>
      </c>
      <c r="D96" s="75">
        <v>3</v>
      </c>
      <c r="E96" s="3"/>
      <c r="F96" s="11">
        <v>70</v>
      </c>
      <c r="G96" s="1">
        <f t="shared" si="3"/>
        <v>210</v>
      </c>
      <c r="H96" s="17"/>
      <c r="L96" s="28"/>
      <c r="M96" s="28"/>
    </row>
    <row r="97" spans="1:13" ht="20.100000000000001" customHeight="1">
      <c r="A97" s="84" t="s">
        <v>271</v>
      </c>
      <c r="B97" s="75" t="s">
        <v>272</v>
      </c>
      <c r="C97" s="74" t="s">
        <v>273</v>
      </c>
      <c r="D97" s="75">
        <v>3</v>
      </c>
      <c r="E97" s="3"/>
      <c r="F97" s="11">
        <v>70</v>
      </c>
      <c r="G97" s="1">
        <f t="shared" si="3"/>
        <v>210</v>
      </c>
      <c r="H97" s="17"/>
      <c r="L97" s="28"/>
      <c r="M97" s="28"/>
    </row>
    <row r="98" spans="1:13" ht="20.100000000000001" customHeight="1">
      <c r="A98" s="84" t="s">
        <v>274</v>
      </c>
      <c r="B98" s="75" t="s">
        <v>275</v>
      </c>
      <c r="C98" s="74" t="s">
        <v>276</v>
      </c>
      <c r="D98" s="75">
        <v>3</v>
      </c>
      <c r="E98" s="3"/>
      <c r="F98" s="11">
        <v>70</v>
      </c>
      <c r="G98" s="1">
        <f t="shared" si="3"/>
        <v>210</v>
      </c>
      <c r="H98" s="17"/>
      <c r="L98" s="28"/>
      <c r="M98" s="28"/>
    </row>
    <row r="99" spans="1:13" ht="20.100000000000001" customHeight="1">
      <c r="A99" s="84" t="s">
        <v>277</v>
      </c>
      <c r="B99" s="75" t="s">
        <v>278</v>
      </c>
      <c r="C99" s="74" t="s">
        <v>279</v>
      </c>
      <c r="D99" s="75">
        <v>3</v>
      </c>
      <c r="E99" s="3"/>
      <c r="F99" s="11">
        <v>70</v>
      </c>
      <c r="G99" s="1">
        <f t="shared" si="3"/>
        <v>210</v>
      </c>
      <c r="H99" s="17"/>
      <c r="L99" s="28"/>
      <c r="M99" s="28"/>
    </row>
    <row r="100" spans="1:13" ht="20.100000000000001" customHeight="1">
      <c r="A100" s="84" t="s">
        <v>280</v>
      </c>
      <c r="B100" s="75" t="s">
        <v>281</v>
      </c>
      <c r="C100" s="74" t="s">
        <v>282</v>
      </c>
      <c r="D100" s="75">
        <v>3</v>
      </c>
      <c r="E100" s="3"/>
      <c r="F100" s="11">
        <v>70</v>
      </c>
      <c r="G100" s="1">
        <f t="shared" si="3"/>
        <v>210</v>
      </c>
      <c r="H100" s="17"/>
      <c r="L100" s="28"/>
      <c r="M100" s="28"/>
    </row>
    <row r="101" spans="1:13" ht="20.100000000000001" customHeight="1">
      <c r="A101" s="84"/>
      <c r="B101" s="75"/>
      <c r="C101" s="74"/>
      <c r="D101" s="77">
        <v>15</v>
      </c>
      <c r="E101" s="3"/>
      <c r="F101" s="11">
        <v>70</v>
      </c>
      <c r="G101" s="1">
        <f t="shared" si="3"/>
        <v>1050</v>
      </c>
      <c r="H101" s="17"/>
      <c r="L101" s="28"/>
      <c r="M101" s="28"/>
    </row>
    <row r="102" spans="1:13" ht="20.100000000000001" customHeight="1">
      <c r="A102" s="17"/>
      <c r="B102" s="17"/>
      <c r="C102" s="17"/>
      <c r="D102" s="13"/>
      <c r="E102" s="13"/>
      <c r="F102" s="4" t="s">
        <v>32</v>
      </c>
      <c r="G102" s="5">
        <f>SUM(G24:G101)</f>
        <v>45135.280000000021</v>
      </c>
    </row>
    <row r="103" spans="1:13" ht="20.100000000000001" customHeight="1">
      <c r="A103" s="17"/>
      <c r="B103" s="17"/>
      <c r="C103" s="17"/>
      <c r="D103" s="13"/>
      <c r="E103" s="13"/>
      <c r="F103" s="4" t="s">
        <v>33</v>
      </c>
      <c r="G103" s="6">
        <f>+G102*0.12</f>
        <v>5416.2336000000023</v>
      </c>
    </row>
    <row r="104" spans="1:13" ht="20.100000000000001" customHeight="1">
      <c r="A104" s="17"/>
      <c r="B104" s="17"/>
      <c r="C104" s="17"/>
      <c r="D104" s="13"/>
      <c r="E104" s="13"/>
      <c r="F104" s="4" t="s">
        <v>34</v>
      </c>
      <c r="G104" s="6">
        <f>+G102+G103</f>
        <v>50551.51360000002</v>
      </c>
    </row>
    <row r="105" spans="1:13" ht="20.100000000000001" customHeight="1">
      <c r="A105" s="17"/>
      <c r="B105" s="17"/>
      <c r="C105" s="17"/>
      <c r="D105" s="13"/>
      <c r="E105" s="13"/>
      <c r="F105" s="17"/>
      <c r="G105" s="17"/>
    </row>
    <row r="106" spans="1:13" ht="20.100000000000001" customHeight="1">
      <c r="B106" s="89" t="s">
        <v>283</v>
      </c>
      <c r="C106" s="86"/>
      <c r="D106" s="86"/>
    </row>
    <row r="107" spans="1:13" ht="20.100000000000001" customHeight="1">
      <c r="B107" s="89" t="s">
        <v>284</v>
      </c>
      <c r="C107" s="86"/>
      <c r="D107" s="86"/>
    </row>
    <row r="108" spans="1:13" ht="20.100000000000001" customHeight="1">
      <c r="B108" s="95" t="s">
        <v>47</v>
      </c>
      <c r="C108" s="93" t="s">
        <v>78</v>
      </c>
      <c r="D108" s="93" t="s">
        <v>31</v>
      </c>
    </row>
    <row r="109" spans="1:13" ht="20.100000000000001" customHeight="1">
      <c r="B109" s="92" t="s">
        <v>285</v>
      </c>
      <c r="C109" s="96" t="s">
        <v>286</v>
      </c>
      <c r="D109" s="92">
        <v>1</v>
      </c>
    </row>
    <row r="110" spans="1:13" ht="20.100000000000001" customHeight="1">
      <c r="B110" s="92" t="s">
        <v>79</v>
      </c>
      <c r="C110" s="96" t="s">
        <v>287</v>
      </c>
      <c r="D110" s="92">
        <v>1</v>
      </c>
    </row>
    <row r="111" spans="1:13" ht="20.100000000000001" customHeight="1">
      <c r="B111" s="92" t="s">
        <v>288</v>
      </c>
      <c r="C111" s="96" t="s">
        <v>289</v>
      </c>
      <c r="D111" s="92">
        <v>1</v>
      </c>
    </row>
    <row r="112" spans="1:13" ht="20.100000000000001" customHeight="1">
      <c r="B112" s="92" t="s">
        <v>290</v>
      </c>
      <c r="C112" s="96" t="s">
        <v>291</v>
      </c>
      <c r="D112" s="92">
        <v>2</v>
      </c>
    </row>
    <row r="113" spans="2:4" ht="20.100000000000001" customHeight="1">
      <c r="B113" s="92" t="s">
        <v>107</v>
      </c>
      <c r="C113" s="96" t="s">
        <v>292</v>
      </c>
      <c r="D113" s="92">
        <v>1</v>
      </c>
    </row>
    <row r="114" spans="2:4" ht="20.100000000000001" customHeight="1">
      <c r="B114" s="92" t="s">
        <v>52</v>
      </c>
      <c r="C114" s="97" t="s">
        <v>293</v>
      </c>
      <c r="D114" s="92">
        <v>1</v>
      </c>
    </row>
    <row r="115" spans="2:4" ht="20.100000000000001" customHeight="1">
      <c r="B115" s="92" t="s">
        <v>108</v>
      </c>
      <c r="C115" s="96" t="s">
        <v>294</v>
      </c>
      <c r="D115" s="92">
        <v>1</v>
      </c>
    </row>
    <row r="116" spans="2:4" ht="20.100000000000001" customHeight="1">
      <c r="B116" s="92" t="s">
        <v>109</v>
      </c>
      <c r="C116" s="96" t="s">
        <v>295</v>
      </c>
      <c r="D116" s="92">
        <v>2</v>
      </c>
    </row>
    <row r="117" spans="2:4" ht="20.100000000000001" customHeight="1">
      <c r="B117" s="92"/>
      <c r="C117" s="96" t="s">
        <v>295</v>
      </c>
      <c r="D117" s="92">
        <v>2</v>
      </c>
    </row>
    <row r="118" spans="2:4" ht="20.100000000000001" customHeight="1">
      <c r="B118" s="92" t="s">
        <v>110</v>
      </c>
      <c r="C118" s="96" t="s">
        <v>296</v>
      </c>
      <c r="D118" s="92">
        <v>1</v>
      </c>
    </row>
    <row r="119" spans="2:4" ht="20.100000000000001" customHeight="1">
      <c r="B119" s="92" t="s">
        <v>111</v>
      </c>
      <c r="C119" s="96" t="s">
        <v>297</v>
      </c>
      <c r="D119" s="92">
        <v>2</v>
      </c>
    </row>
    <row r="120" spans="2:4" ht="20.100000000000001" customHeight="1">
      <c r="B120" s="92" t="s">
        <v>112</v>
      </c>
      <c r="C120" s="96" t="s">
        <v>298</v>
      </c>
      <c r="D120" s="92">
        <v>2</v>
      </c>
    </row>
    <row r="121" spans="2:4" ht="20.100000000000001" customHeight="1">
      <c r="B121" s="92"/>
      <c r="C121" s="91" t="s">
        <v>299</v>
      </c>
      <c r="D121" s="92">
        <v>1</v>
      </c>
    </row>
    <row r="122" spans="2:4" ht="20.100000000000001" customHeight="1">
      <c r="B122" s="92"/>
      <c r="C122" s="96"/>
      <c r="D122" s="93">
        <v>17</v>
      </c>
    </row>
    <row r="123" spans="2:4" ht="20.100000000000001" customHeight="1">
      <c r="B123" s="90" t="s">
        <v>300</v>
      </c>
      <c r="C123" s="91" t="s">
        <v>301</v>
      </c>
      <c r="D123" s="92">
        <v>1</v>
      </c>
    </row>
    <row r="124" spans="2:4" ht="20.100000000000001" customHeight="1">
      <c r="B124" s="90" t="s">
        <v>302</v>
      </c>
      <c r="C124" s="91" t="s">
        <v>303</v>
      </c>
      <c r="D124" s="92">
        <v>1</v>
      </c>
    </row>
    <row r="125" spans="2:4" ht="20.100000000000001" customHeight="1">
      <c r="B125" s="90" t="s">
        <v>304</v>
      </c>
      <c r="C125" s="91" t="s">
        <v>305</v>
      </c>
      <c r="D125" s="92">
        <v>1</v>
      </c>
    </row>
    <row r="126" spans="2:4" ht="20.100000000000001" customHeight="1">
      <c r="B126" s="90" t="s">
        <v>306</v>
      </c>
      <c r="C126" s="91" t="s">
        <v>307</v>
      </c>
      <c r="D126" s="92">
        <v>1</v>
      </c>
    </row>
    <row r="127" spans="2:4" ht="20.100000000000001" customHeight="1">
      <c r="B127" s="90" t="s">
        <v>308</v>
      </c>
      <c r="C127" s="91" t="s">
        <v>309</v>
      </c>
      <c r="D127" s="92">
        <v>1</v>
      </c>
    </row>
    <row r="128" spans="2:4" ht="20.100000000000001" customHeight="1">
      <c r="B128" s="90" t="s">
        <v>310</v>
      </c>
      <c r="C128" s="91" t="s">
        <v>311</v>
      </c>
      <c r="D128" s="92">
        <v>1</v>
      </c>
    </row>
    <row r="129" spans="2:4" ht="20.100000000000001" customHeight="1">
      <c r="B129" s="90" t="s">
        <v>312</v>
      </c>
      <c r="C129" s="91" t="s">
        <v>313</v>
      </c>
      <c r="D129" s="92">
        <v>1</v>
      </c>
    </row>
    <row r="130" spans="2:4" ht="20.100000000000001" customHeight="1">
      <c r="B130" s="90" t="s">
        <v>314</v>
      </c>
      <c r="C130" s="91" t="s">
        <v>313</v>
      </c>
      <c r="D130" s="92">
        <v>1</v>
      </c>
    </row>
    <row r="131" spans="2:4" ht="20.100000000000001" customHeight="1">
      <c r="B131" s="90" t="s">
        <v>315</v>
      </c>
      <c r="C131" s="91" t="s">
        <v>316</v>
      </c>
      <c r="D131" s="92">
        <v>1</v>
      </c>
    </row>
    <row r="132" spans="2:4" ht="20.100000000000001" customHeight="1">
      <c r="B132" s="90" t="s">
        <v>317</v>
      </c>
      <c r="C132" s="91" t="s">
        <v>316</v>
      </c>
      <c r="D132" s="92">
        <v>1</v>
      </c>
    </row>
    <row r="133" spans="2:4" ht="20.100000000000001" customHeight="1">
      <c r="B133" s="90" t="s">
        <v>318</v>
      </c>
      <c r="C133" s="91" t="s">
        <v>319</v>
      </c>
      <c r="D133" s="92">
        <v>1</v>
      </c>
    </row>
    <row r="134" spans="2:4" ht="20.100000000000001" customHeight="1">
      <c r="B134" s="90" t="s">
        <v>320</v>
      </c>
      <c r="C134" s="91" t="s">
        <v>321</v>
      </c>
      <c r="D134" s="92">
        <v>1</v>
      </c>
    </row>
    <row r="135" spans="2:4" ht="20.100000000000001" customHeight="1">
      <c r="B135" s="92" t="s">
        <v>322</v>
      </c>
      <c r="C135" s="96" t="s">
        <v>323</v>
      </c>
      <c r="D135" s="92">
        <v>1</v>
      </c>
    </row>
    <row r="136" spans="2:4" ht="20.100000000000001" customHeight="1">
      <c r="B136" s="92" t="s">
        <v>324</v>
      </c>
      <c r="C136" s="96" t="s">
        <v>325</v>
      </c>
      <c r="D136" s="92">
        <v>1</v>
      </c>
    </row>
    <row r="137" spans="2:4" ht="20.100000000000001" customHeight="1">
      <c r="B137" s="92"/>
      <c r="C137" s="93" t="s">
        <v>326</v>
      </c>
      <c r="D137" s="92"/>
    </row>
    <row r="138" spans="2:4" ht="20.100000000000001" customHeight="1">
      <c r="B138" s="90" t="s">
        <v>327</v>
      </c>
      <c r="C138" s="91" t="s">
        <v>328</v>
      </c>
      <c r="D138" s="92">
        <v>2</v>
      </c>
    </row>
    <row r="139" spans="2:4" ht="20.100000000000001" customHeight="1">
      <c r="B139" s="90" t="s">
        <v>329</v>
      </c>
      <c r="C139" s="91" t="s">
        <v>330</v>
      </c>
      <c r="D139" s="92">
        <v>2</v>
      </c>
    </row>
    <row r="140" spans="2:4" ht="20.100000000000001" customHeight="1">
      <c r="B140" s="90" t="s">
        <v>331</v>
      </c>
      <c r="C140" s="91" t="s">
        <v>332</v>
      </c>
      <c r="D140" s="92">
        <v>1</v>
      </c>
    </row>
    <row r="141" spans="2:4" ht="20.100000000000001" customHeight="1">
      <c r="B141" s="94"/>
      <c r="C141" s="91"/>
      <c r="D141" s="93">
        <v>19</v>
      </c>
    </row>
    <row r="142" spans="2:4" ht="20.100000000000001" customHeight="1">
      <c r="B142" s="85" t="s">
        <v>333</v>
      </c>
      <c r="C142" s="85"/>
      <c r="D142" s="57"/>
    </row>
    <row r="143" spans="2:4" ht="20.100000000000001" customHeight="1">
      <c r="B143" s="99" t="s">
        <v>31</v>
      </c>
      <c r="C143" s="99" t="s">
        <v>78</v>
      </c>
      <c r="D143" s="57"/>
    </row>
    <row r="144" spans="2:4" ht="20.100000000000001" customHeight="1">
      <c r="B144" s="102"/>
      <c r="C144" s="101" t="s">
        <v>115</v>
      </c>
      <c r="D144" s="57"/>
    </row>
    <row r="145" spans="2:4" ht="20.100000000000001" customHeight="1">
      <c r="B145" s="103">
        <v>2</v>
      </c>
      <c r="C145" s="104" t="s">
        <v>119</v>
      </c>
      <c r="D145" s="57"/>
    </row>
    <row r="146" spans="2:4" ht="20.100000000000001" customHeight="1">
      <c r="B146" s="103">
        <v>1</v>
      </c>
      <c r="C146" s="104" t="s">
        <v>334</v>
      </c>
      <c r="D146" s="57"/>
    </row>
    <row r="147" spans="2:4" ht="20.100000000000001" customHeight="1">
      <c r="B147" s="103">
        <v>1</v>
      </c>
      <c r="C147" s="104" t="s">
        <v>335</v>
      </c>
      <c r="D147" s="57"/>
    </row>
    <row r="148" spans="2:4" ht="20.100000000000001" customHeight="1">
      <c r="B148" s="103">
        <v>1</v>
      </c>
      <c r="C148" s="104" t="s">
        <v>336</v>
      </c>
      <c r="D148" s="57"/>
    </row>
    <row r="149" spans="2:4" ht="20.100000000000001" customHeight="1">
      <c r="B149" s="103">
        <v>1</v>
      </c>
      <c r="C149" s="104" t="s">
        <v>337</v>
      </c>
      <c r="D149" s="57"/>
    </row>
    <row r="150" spans="2:4" ht="20.100000000000001" customHeight="1">
      <c r="B150" s="100">
        <v>1</v>
      </c>
      <c r="C150" s="105" t="s">
        <v>338</v>
      </c>
      <c r="D150" s="57"/>
    </row>
    <row r="151" spans="2:4" ht="20.100000000000001" customHeight="1">
      <c r="B151" s="103">
        <v>1</v>
      </c>
      <c r="C151" s="106" t="s">
        <v>116</v>
      </c>
      <c r="D151" s="57"/>
    </row>
    <row r="152" spans="2:4" ht="20.100000000000001" customHeight="1">
      <c r="B152" s="103">
        <v>3</v>
      </c>
      <c r="C152" s="106" t="s">
        <v>339</v>
      </c>
      <c r="D152" s="57"/>
    </row>
    <row r="153" spans="2:4" ht="20.100000000000001" customHeight="1">
      <c r="B153" s="103">
        <v>2</v>
      </c>
      <c r="C153" s="106" t="s">
        <v>340</v>
      </c>
      <c r="D153" s="57"/>
    </row>
    <row r="154" spans="2:4" ht="20.100000000000001" customHeight="1">
      <c r="B154" s="100">
        <v>1</v>
      </c>
      <c r="C154" s="105" t="s">
        <v>341</v>
      </c>
      <c r="D154" s="57"/>
    </row>
    <row r="155" spans="2:4" ht="20.100000000000001" customHeight="1">
      <c r="B155" s="103">
        <v>3</v>
      </c>
      <c r="C155" s="106" t="s">
        <v>342</v>
      </c>
      <c r="D155" s="57"/>
    </row>
    <row r="156" spans="2:4" ht="20.100000000000001" customHeight="1">
      <c r="B156" s="103">
        <v>2</v>
      </c>
      <c r="C156" s="106" t="s">
        <v>343</v>
      </c>
    </row>
    <row r="157" spans="2:4" ht="20.100000000000001" customHeight="1">
      <c r="B157" s="100">
        <v>2</v>
      </c>
      <c r="C157" s="105" t="s">
        <v>118</v>
      </c>
    </row>
    <row r="158" spans="2:4" ht="20.100000000000001" customHeight="1">
      <c r="B158" s="100">
        <v>2</v>
      </c>
      <c r="C158" s="105" t="s">
        <v>344</v>
      </c>
    </row>
    <row r="159" spans="2:4" ht="20.100000000000001" customHeight="1">
      <c r="B159" s="103">
        <v>1</v>
      </c>
      <c r="C159" s="106" t="s">
        <v>345</v>
      </c>
    </row>
    <row r="160" spans="2:4" ht="20.100000000000001" customHeight="1">
      <c r="B160" s="103"/>
      <c r="C160" s="106" t="s">
        <v>46</v>
      </c>
    </row>
    <row r="161" spans="2:3" ht="20.100000000000001" customHeight="1">
      <c r="B161" s="107">
        <v>24</v>
      </c>
      <c r="C161" s="106"/>
    </row>
    <row r="162" spans="2:3" ht="20.100000000000001" customHeight="1">
      <c r="B162" s="104"/>
      <c r="C162" s="104"/>
    </row>
    <row r="163" spans="2:3" ht="20.100000000000001" customHeight="1">
      <c r="B163" s="104"/>
      <c r="C163" s="107" t="s">
        <v>35</v>
      </c>
    </row>
    <row r="164" spans="2:3" ht="20.100000000000001" customHeight="1">
      <c r="B164" s="103">
        <v>1</v>
      </c>
      <c r="C164" s="104" t="s">
        <v>346</v>
      </c>
    </row>
    <row r="165" spans="2:3" ht="20.100000000000001" customHeight="1">
      <c r="B165" s="100">
        <v>1</v>
      </c>
      <c r="C165" s="105" t="s">
        <v>347</v>
      </c>
    </row>
    <row r="166" spans="2:3" ht="20.100000000000001" customHeight="1">
      <c r="B166" s="100">
        <v>1</v>
      </c>
      <c r="C166" s="105" t="s">
        <v>348</v>
      </c>
    </row>
    <row r="167" spans="2:3" ht="20.100000000000001" customHeight="1">
      <c r="B167" s="100">
        <v>1</v>
      </c>
      <c r="C167" s="105" t="s">
        <v>349</v>
      </c>
    </row>
    <row r="168" spans="2:3" ht="20.100000000000001" customHeight="1">
      <c r="B168" s="100">
        <v>1</v>
      </c>
      <c r="C168" s="105" t="s">
        <v>350</v>
      </c>
    </row>
    <row r="169" spans="2:3" ht="20.100000000000001" customHeight="1">
      <c r="B169" s="100">
        <v>1</v>
      </c>
      <c r="C169" s="105" t="s">
        <v>351</v>
      </c>
    </row>
    <row r="170" spans="2:3" ht="20.100000000000001" customHeight="1">
      <c r="B170" s="100">
        <v>1</v>
      </c>
      <c r="C170" s="105" t="s">
        <v>352</v>
      </c>
    </row>
    <row r="171" spans="2:3" ht="20.100000000000001" customHeight="1">
      <c r="B171" s="100">
        <v>1</v>
      </c>
      <c r="C171" s="105" t="s">
        <v>353</v>
      </c>
    </row>
    <row r="172" spans="2:3" ht="20.100000000000001" customHeight="1">
      <c r="B172" s="100">
        <v>1</v>
      </c>
      <c r="C172" s="105" t="s">
        <v>354</v>
      </c>
    </row>
    <row r="173" spans="2:3" ht="20.100000000000001" customHeight="1">
      <c r="B173" s="100">
        <v>1</v>
      </c>
      <c r="C173" s="105" t="s">
        <v>45</v>
      </c>
    </row>
    <row r="174" spans="2:3" ht="20.100000000000001" customHeight="1">
      <c r="B174" s="103">
        <v>1</v>
      </c>
      <c r="C174" s="105" t="s">
        <v>355</v>
      </c>
    </row>
    <row r="175" spans="2:3" ht="20.100000000000001" customHeight="1">
      <c r="B175" s="100">
        <v>2</v>
      </c>
      <c r="C175" s="105" t="s">
        <v>356</v>
      </c>
    </row>
    <row r="176" spans="2:3" ht="20.100000000000001" customHeight="1">
      <c r="B176" s="100">
        <v>1</v>
      </c>
      <c r="C176" s="105" t="s">
        <v>357</v>
      </c>
    </row>
    <row r="177" spans="2:4" ht="20.100000000000001" customHeight="1">
      <c r="B177" s="100">
        <v>1</v>
      </c>
      <c r="C177" s="105" t="s">
        <v>358</v>
      </c>
    </row>
    <row r="178" spans="2:4" ht="20.100000000000001" customHeight="1">
      <c r="B178" s="103">
        <v>1</v>
      </c>
      <c r="C178" s="105" t="s">
        <v>359</v>
      </c>
    </row>
    <row r="179" spans="2:4" ht="20.100000000000001" customHeight="1">
      <c r="B179" s="101">
        <v>16</v>
      </c>
      <c r="C179" s="105"/>
    </row>
    <row r="180" spans="2:4" ht="20.100000000000001" customHeight="1">
      <c r="B180" s="46"/>
      <c r="C180" s="58"/>
    </row>
    <row r="181" spans="2:4" ht="20.100000000000001" customHeight="1">
      <c r="B181" s="87" t="s">
        <v>360</v>
      </c>
      <c r="C181" s="72"/>
      <c r="D181" s="88"/>
    </row>
    <row r="182" spans="2:4" ht="20.100000000000001" customHeight="1">
      <c r="B182" s="100">
        <v>1</v>
      </c>
      <c r="C182" s="105" t="s">
        <v>361</v>
      </c>
      <c r="D182" s="98" t="s">
        <v>362</v>
      </c>
    </row>
    <row r="183" spans="2:4" ht="20.100000000000001" customHeight="1">
      <c r="B183" s="100">
        <v>1</v>
      </c>
      <c r="C183" s="105" t="s">
        <v>363</v>
      </c>
      <c r="D183" s="98" t="s">
        <v>364</v>
      </c>
    </row>
    <row r="184" spans="2:4" ht="20.100000000000001" customHeight="1">
      <c r="B184" s="100">
        <v>1</v>
      </c>
      <c r="C184" s="105" t="s">
        <v>365</v>
      </c>
      <c r="D184" s="98" t="s">
        <v>366</v>
      </c>
    </row>
    <row r="185" spans="2:4" ht="20.100000000000001" customHeight="1">
      <c r="B185" s="100">
        <v>1</v>
      </c>
      <c r="C185" s="105" t="s">
        <v>367</v>
      </c>
      <c r="D185" s="98" t="s">
        <v>368</v>
      </c>
    </row>
    <row r="186" spans="2:4" ht="20.100000000000001" customHeight="1">
      <c r="B186" s="100">
        <v>0</v>
      </c>
      <c r="C186" s="105" t="s">
        <v>369</v>
      </c>
      <c r="D186" s="98" t="s">
        <v>370</v>
      </c>
    </row>
    <row r="187" spans="2:4" ht="20.100000000000001" customHeight="1">
      <c r="B187" s="100">
        <v>1</v>
      </c>
      <c r="C187" s="105" t="s">
        <v>371</v>
      </c>
      <c r="D187" s="98"/>
    </row>
    <row r="188" spans="2:4" ht="20.100000000000001" customHeight="1">
      <c r="B188" s="100">
        <v>1</v>
      </c>
      <c r="C188" s="105" t="s">
        <v>372</v>
      </c>
      <c r="D188" s="98"/>
    </row>
    <row r="189" spans="2:4" ht="20.100000000000001" customHeight="1">
      <c r="B189" s="100">
        <v>1</v>
      </c>
      <c r="C189" s="105" t="s">
        <v>373</v>
      </c>
      <c r="D189" s="98"/>
    </row>
    <row r="190" spans="2:4" ht="20.100000000000001" customHeight="1">
      <c r="B190" s="100">
        <v>0</v>
      </c>
      <c r="C190" s="105" t="s">
        <v>374</v>
      </c>
      <c r="D190" s="98"/>
    </row>
    <row r="191" spans="2:4" ht="20.100000000000001" customHeight="1">
      <c r="B191" s="100">
        <v>1</v>
      </c>
      <c r="C191" s="105" t="s">
        <v>375</v>
      </c>
      <c r="D191" s="98"/>
    </row>
    <row r="192" spans="2:4" ht="20.100000000000001" customHeight="1">
      <c r="B192" s="101">
        <v>13</v>
      </c>
      <c r="C192" s="105"/>
      <c r="D192" s="98"/>
    </row>
    <row r="193" spans="2:4" ht="20.100000000000001" customHeight="1">
      <c r="B193" s="15"/>
      <c r="C193" s="16"/>
      <c r="D193" s="56"/>
    </row>
    <row r="195" spans="2:4" ht="20.100000000000001" customHeight="1">
      <c r="B195" s="44" t="s">
        <v>39</v>
      </c>
      <c r="C195" s="45" t="s">
        <v>40</v>
      </c>
    </row>
    <row r="196" spans="2:4" ht="20.100000000000001" customHeight="1">
      <c r="B196" s="44"/>
      <c r="C196" s="45" t="s">
        <v>41</v>
      </c>
    </row>
    <row r="197" spans="2:4" ht="20.100000000000001" customHeight="1">
      <c r="B197" s="44"/>
      <c r="C197" s="45" t="s">
        <v>42</v>
      </c>
    </row>
    <row r="198" spans="2:4" ht="20.100000000000001" customHeight="1">
      <c r="B198" s="44"/>
      <c r="C198" s="45" t="s">
        <v>43</v>
      </c>
    </row>
    <row r="199" spans="2:4" ht="20.100000000000001" customHeight="1">
      <c r="B199" s="44"/>
      <c r="C199" s="45" t="s">
        <v>44</v>
      </c>
    </row>
    <row r="203" spans="2:4" ht="20.100000000000001" customHeight="1" thickBot="1">
      <c r="B203" s="32" t="s">
        <v>36</v>
      </c>
      <c r="C203" s="7"/>
    </row>
    <row r="204" spans="2:4" ht="20.100000000000001" customHeight="1">
      <c r="B204" s="31"/>
      <c r="C204" s="8"/>
    </row>
    <row r="205" spans="2:4" ht="20.100000000000001" customHeight="1">
      <c r="B205" s="17"/>
      <c r="C205" s="10"/>
    </row>
    <row r="206" spans="2:4" ht="20.100000000000001" customHeight="1" thickBot="1">
      <c r="B206" s="17" t="s">
        <v>37</v>
      </c>
      <c r="C206" s="9"/>
    </row>
    <row r="207" spans="2:4" ht="20.100000000000001" customHeight="1">
      <c r="B207" s="17"/>
      <c r="C207" s="10"/>
    </row>
    <row r="208" spans="2:4" ht="20.100000000000001" customHeight="1">
      <c r="B208" s="17"/>
      <c r="C208" s="10"/>
    </row>
    <row r="209" spans="2:3" ht="20.100000000000001" customHeight="1" thickBot="1">
      <c r="B209" s="17" t="s">
        <v>15</v>
      </c>
      <c r="C209" s="9"/>
    </row>
    <row r="210" spans="2:3" ht="20.100000000000001" customHeight="1">
      <c r="B210" s="17"/>
      <c r="C210" s="10"/>
    </row>
    <row r="211" spans="2:3" ht="20.100000000000001" customHeight="1">
      <c r="B211" s="17"/>
      <c r="C211" s="10"/>
    </row>
    <row r="212" spans="2:3" ht="20.100000000000001" customHeight="1" thickBot="1">
      <c r="B212" s="17" t="s">
        <v>38</v>
      </c>
      <c r="C212" s="9"/>
    </row>
    <row r="213" spans="2:3" ht="20.100000000000001" customHeight="1">
      <c r="B213" s="17"/>
      <c r="C213" s="10"/>
    </row>
    <row r="214" spans="2:3" ht="20.100000000000001" customHeight="1">
      <c r="B214" s="17"/>
      <c r="C214" s="10"/>
    </row>
    <row r="215" spans="2:3" ht="20.100000000000001" customHeight="1" thickBot="1">
      <c r="B215" s="17" t="s">
        <v>16</v>
      </c>
      <c r="C215" s="9"/>
    </row>
  </sheetData>
  <mergeCells count="11">
    <mergeCell ref="B107:D107"/>
    <mergeCell ref="B106:D106"/>
    <mergeCell ref="B142:C142"/>
    <mergeCell ref="B181:D181"/>
    <mergeCell ref="A11:B11"/>
    <mergeCell ref="L5:M6"/>
    <mergeCell ref="D2:E2"/>
    <mergeCell ref="C4:C5"/>
    <mergeCell ref="C2:C3"/>
    <mergeCell ref="D4:E4"/>
    <mergeCell ref="D5:E5"/>
  </mergeCells>
  <phoneticPr fontId="21" type="noConversion"/>
  <conditionalFormatting sqref="A24:A101">
    <cfRule type="duplicateValues" dxfId="1" priority="34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66" t="s">
        <v>22</v>
      </c>
      <c r="D2" s="62" t="s">
        <v>21</v>
      </c>
      <c r="E2" s="63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67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64" t="s">
        <v>23</v>
      </c>
      <c r="D4" s="68" t="s">
        <v>25</v>
      </c>
      <c r="E4" s="69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65"/>
      <c r="D5" s="70" t="s">
        <v>26</v>
      </c>
      <c r="E5" s="71"/>
      <c r="F5" s="43"/>
      <c r="G5" s="43"/>
      <c r="H5" s="43"/>
      <c r="I5" s="43"/>
      <c r="J5" s="43"/>
      <c r="K5" s="43"/>
      <c r="L5" s="61"/>
      <c r="M5" s="61"/>
      <c r="N5" s="15"/>
    </row>
    <row r="6" spans="1:14" ht="20.100000000000001" customHeight="1">
      <c r="A6" s="43"/>
      <c r="B6" s="43"/>
      <c r="C6" s="43"/>
      <c r="D6" s="43"/>
      <c r="E6" s="43"/>
      <c r="L6" s="61"/>
      <c r="M6" s="61"/>
    </row>
    <row r="7" spans="1:14" ht="20.100000000000001" customHeight="1">
      <c r="A7" s="24" t="s">
        <v>0</v>
      </c>
      <c r="B7" s="24"/>
      <c r="C7" s="30">
        <f ca="1">NOW()</f>
        <v>45342.457727546294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48</v>
      </c>
      <c r="D9" s="26" t="s">
        <v>3</v>
      </c>
      <c r="E9" s="47" t="s">
        <v>49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59" t="s">
        <v>19</v>
      </c>
      <c r="B11" s="60"/>
      <c r="C11" s="25" t="s">
        <v>50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51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54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53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3" t="s">
        <v>55</v>
      </c>
      <c r="B24" s="53"/>
      <c r="C24" s="55" t="s">
        <v>56</v>
      </c>
      <c r="D24" s="53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46" t="s">
        <v>57</v>
      </c>
      <c r="B25" s="46"/>
      <c r="C25" s="52" t="s">
        <v>58</v>
      </c>
      <c r="D25" s="53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46" t="s">
        <v>59</v>
      </c>
      <c r="B26" s="46"/>
      <c r="C26" s="52" t="s">
        <v>60</v>
      </c>
      <c r="D26" s="53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46" t="s">
        <v>61</v>
      </c>
      <c r="B27" s="46" t="s">
        <v>62</v>
      </c>
      <c r="C27" s="52" t="s">
        <v>63</v>
      </c>
      <c r="D27" s="53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46" t="s">
        <v>64</v>
      </c>
      <c r="B28" s="46" t="s">
        <v>62</v>
      </c>
      <c r="C28" s="52" t="s">
        <v>65</v>
      </c>
      <c r="D28" s="53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46" t="s">
        <v>66</v>
      </c>
      <c r="B29" s="46"/>
      <c r="C29" s="52" t="s">
        <v>67</v>
      </c>
      <c r="D29" s="53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46" t="s">
        <v>68</v>
      </c>
      <c r="B30" s="46" t="s">
        <v>69</v>
      </c>
      <c r="C30" s="52" t="s">
        <v>70</v>
      </c>
      <c r="D30" s="53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46" t="s">
        <v>71</v>
      </c>
      <c r="B31" s="46"/>
      <c r="C31" s="52" t="s">
        <v>72</v>
      </c>
      <c r="D31" s="53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46" t="s">
        <v>73</v>
      </c>
      <c r="B32" s="46"/>
      <c r="C32" s="52" t="s">
        <v>74</v>
      </c>
      <c r="D32" s="53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46" t="s">
        <v>75</v>
      </c>
      <c r="B33" s="46" t="s">
        <v>76</v>
      </c>
      <c r="C33" s="52" t="s">
        <v>77</v>
      </c>
      <c r="D33" s="53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46"/>
      <c r="B34" s="46"/>
      <c r="C34" s="52"/>
      <c r="D34" s="54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32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33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34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36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37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38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2024-02-20T16:02:41Z</cp:lastPrinted>
  <dcterms:created xsi:type="dcterms:W3CDTF">2023-01-26T13:28:36Z</dcterms:created>
  <dcterms:modified xsi:type="dcterms:W3CDTF">2024-02-20T16:57:30Z</dcterms:modified>
</cp:coreProperties>
</file>