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1AA80073-691B-4BD1-967D-4A3FE88F05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Hoja1!$A$2:$G$183</definedName>
    <definedName name="_xlnm.Print_Area" localSheetId="1">Hoja2!$A$1:$G$53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37" i="1"/>
  <c r="G38" i="1"/>
  <c r="G39" i="1"/>
  <c r="G40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B154" i="1" l="1"/>
  <c r="C15" i="1" l="1"/>
  <c r="G45" i="1"/>
  <c r="G42" i="1"/>
  <c r="G31" i="1"/>
  <c r="G32" i="1"/>
  <c r="G33" i="1"/>
  <c r="G34" i="1"/>
  <c r="G35" i="1"/>
  <c r="G44" i="1" l="1"/>
  <c r="G30" i="1"/>
  <c r="G34" i="2" l="1"/>
  <c r="G33" i="2"/>
  <c r="G32" i="2"/>
  <c r="G30" i="2"/>
  <c r="G29" i="2"/>
  <c r="G28" i="2"/>
  <c r="G27" i="2"/>
  <c r="G26" i="2"/>
  <c r="G25" i="2"/>
  <c r="G24" i="2"/>
  <c r="C7" i="2"/>
  <c r="G35" i="2" l="1"/>
  <c r="G36" i="2" s="1"/>
  <c r="G37" i="2" s="1"/>
  <c r="G25" i="1" l="1"/>
  <c r="G26" i="1"/>
  <c r="G27" i="1"/>
  <c r="G28" i="1"/>
  <c r="G29" i="1"/>
  <c r="G24" i="1" l="1"/>
  <c r="G63" i="1" l="1"/>
  <c r="G64" i="1" s="1"/>
  <c r="G65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3BE3527-6D78-403B-B236-A5B0FF80D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168D388-F3E1-40DA-B412-8EF030BA2E9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<sst xmlns="http://schemas.openxmlformats.org/spreadsheetml/2006/main" count="296" uniqueCount="245">
  <si>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</si>
  <si>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</si>
  <si>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</si>
  <si>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</si>
  <si>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</si>
  <si>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</si>
  <si>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</si>
  <si>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</si>
  <si>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</si>
  <si>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</si>
  <si>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</si>
  <si>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</si>
  <si>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</si>
  <si>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</si>
  <si>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</si>
  <si>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</si>
  <si>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</si>
  <si>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</si>
  <si>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</si>
  <si>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</si>
  <si>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</si>
  <si>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</si>
  <si>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</si>
  <si>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</si>
  <si>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</si>
  <si>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</si>
  <si>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</si>
  <si>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</si>
  <si>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</si>
  <si>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</si>
  <si>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</si>
  <si>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CANTIDAD</t>
  </si>
  <si>
    <t xml:space="preserve">SUBTOTAL </t>
  </si>
  <si>
    <t>IVA 12%</t>
  </si>
  <si>
    <t>TOTAL</t>
  </si>
  <si>
    <t>BANDEJA INFERIOR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</si>
  <si>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</si>
  <si>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</si>
  <si>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</si>
  <si>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</si>
  <si>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</si>
  <si>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</si>
  <si>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</si>
  <si>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</si>
  <si>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</si>
  <si>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GUBIA</t>
  </si>
  <si>
    <t>INTERHOSPITAL</t>
  </si>
  <si>
    <t>O992454407001</t>
  </si>
  <si>
    <t>INTERHOPSITAL</t>
  </si>
  <si>
    <t>AV DEL BOMBERO</t>
  </si>
  <si>
    <t>DR. ZAPATA</t>
  </si>
  <si>
    <t>8:00AM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</si>
  <si>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</si>
  <si>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</si>
  <si>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</si>
  <si>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</si>
  <si>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</si>
  <si>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</si>
  <si>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</si>
  <si>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</si>
  <si>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</si>
  <si>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</si>
  <si>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</si>
  <si>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</si>
  <si>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</si>
  <si>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</si>
  <si>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</si>
  <si>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</si>
  <si>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</si>
  <si>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</si>
  <si>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</si>
  <si>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</si>
  <si>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</si>
  <si>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18B5272</t>
  </si>
  <si>
    <t>PLACA BLOQ. RECONSTRUCCION 3.5mm *18 ORIF. TIT.</t>
  </si>
  <si>
    <t>DESCRIPCIÓN</t>
  </si>
  <si>
    <t>BANDEJA SUPERIOR</t>
  </si>
  <si>
    <t>MEDIDOR DE PROFUNDIDAD</t>
  </si>
  <si>
    <t>MANGO EN T DE ANCLAJE RAPIDO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</si>
  <si>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</si>
  <si>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</si>
  <si>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</si>
  <si>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</si>
  <si>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</si>
  <si>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</si>
  <si>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</si>
  <si>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</si>
  <si>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</si>
  <si>
    <t xml:space="preserve">ANCLAJE JACOBS </t>
  </si>
  <si>
    <t>ANCLAJE DE BROCA</t>
  </si>
  <si>
    <t xml:space="preserve">LLAVE JACOBS </t>
  </si>
  <si>
    <t>3:30PM</t>
  </si>
  <si>
    <t>DR. UQUILLAS</t>
  </si>
  <si>
    <t>INSTRUMENTAL TORNILLOS CANULADOS 6.5 TITANIO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</si>
  <si>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</si>
  <si>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</si>
  <si>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</si>
  <si>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</si>
  <si>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</si>
  <si>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</si>
  <si>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</si>
  <si>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</si>
  <si>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</si>
  <si>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</si>
  <si>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</si>
  <si>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</si>
  <si>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</si>
  <si>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</si>
  <si>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</si>
  <si>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</si>
  <si>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</si>
  <si>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</si>
  <si>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</si>
  <si>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</si>
  <si>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</si>
  <si>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</si>
  <si>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</si>
  <si>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</si>
  <si>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</si>
  <si>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</si>
  <si>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</si>
  <si>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</si>
  <si>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</si>
  <si>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</si>
  <si>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</si>
  <si>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</si>
  <si>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</si>
  <si>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</si>
  <si>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</si>
  <si>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</si>
  <si>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</si>
  <si>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</si>
  <si>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</si>
  <si>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</si>
  <si>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</si>
  <si>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</si>
  <si>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</si>
  <si>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</si>
  <si>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</si>
  <si>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</si>
  <si>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</si>
  <si>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</si>
  <si>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</si>
  <si>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</si>
  <si>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</si>
  <si>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</si>
  <si>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</si>
  <si>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</si>
  <si>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</si>
  <si>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</si>
  <si>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</si>
  <si>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</si>
  <si>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</si>
  <si>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</si>
  <si>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</si>
  <si>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</si>
  <si>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</si>
  <si>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</si>
  <si>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</si>
  <si>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</si>
  <si>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</si>
  <si>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</si>
  <si>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</si>
  <si>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</si>
  <si>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</si>
  <si>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</si>
  <si>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</si>
  <si>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</si>
  <si>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</si>
  <si>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</si>
  <si>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</si>
  <si>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</si>
  <si>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</si>
  <si>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</si>
  <si>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</si>
  <si>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</si>
  <si>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</si>
  <si>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</si>
  <si>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</si>
  <si>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</si>
  <si>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</si>
  <si>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</si>
  <si>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</si>
  <si>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</si>
  <si>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</si>
  <si>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</si>
  <si>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</si>
  <si>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</si>
  <si>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</si>
  <si>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</si>
  <si>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</si>
  <si>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</si>
  <si>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</si>
  <si>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</si>
  <si>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</si>
  <si>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</si>
  <si>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</si>
  <si>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</si>
  <si>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</si>
  <si>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</si>
  <si>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</si>
  <si>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</si>
  <si>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</si>
  <si>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</si>
  <si>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>DESCRIPCION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</si>
  <si>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</si>
  <si>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</si>
  <si>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</si>
  <si>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</si>
  <si>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</si>
  <si>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</si>
  <si>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</si>
  <si>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</si>
  <si>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</si>
  <si>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 xml:space="preserve">TOPE </t>
  </si>
  <si>
    <t xml:space="preserve">ANCLAJE DE REAMER </t>
  </si>
  <si>
    <t xml:space="preserve">JACOBS </t>
  </si>
  <si>
    <t xml:space="preserve">PROTECTOR DE BATERIAS </t>
  </si>
  <si>
    <t>2310111003-002</t>
  </si>
  <si>
    <t>JTI</t>
  </si>
  <si>
    <t>2310111004-002</t>
  </si>
  <si>
    <t>ANCLAJE DE PINES HASTA 1.5MM</t>
  </si>
  <si>
    <t>2310111005-002</t>
  </si>
  <si>
    <t>ANCLAJE DE PINES HASTA 2.0MM</t>
  </si>
  <si>
    <t>2310111001-002</t>
  </si>
  <si>
    <t xml:space="preserve">MOTOR NEGRO </t>
  </si>
  <si>
    <t>MOTOR DE ANCLAJES NEGRO No. 2</t>
  </si>
  <si>
    <t>BATERIA ROJA #3 Y #4</t>
  </si>
  <si>
    <t>EQUIPO BASICO 4.5 # 5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</si>
  <si>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</si>
  <si>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</si>
  <si>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</si>
  <si>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</si>
  <si>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</si>
  <si>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DISECTOR DE COOB</t>
  </si>
  <si>
    <t>CURETA LARGA</t>
  </si>
  <si>
    <t>CURETA CORTA</t>
  </si>
  <si>
    <t>OSTEOTOMO</t>
  </si>
  <si>
    <t>PINZAS REDUCTORAS CANGREJO ARANDELA</t>
  </si>
  <si>
    <t>PINZA VERBRUGUER ARANDELA</t>
  </si>
  <si>
    <t>PINZA EN PUNTA CREMALLERA</t>
  </si>
  <si>
    <t>PASADOR DE ALAMBRE</t>
  </si>
  <si>
    <t>ATORNILLADOR MANGO TORQUE NEGRO</t>
  </si>
  <si>
    <t>MARTILLO MACIZO</t>
  </si>
  <si>
    <t>PINZAS REDUCTORAS CLAN DE LAYNE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</si>
</sst>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  <numFmt numFmtId="175" formatCode="_ * #,##0.00_ ;_ * \-#,##0.00_ ;_ * &quot;-&quot;??_ ;_ @_ "/>
    <numFmt numFmtId="177" formatCode="0.000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i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7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3" fillId="0" borderId="0">
      <alignment vertical="center"/>
    </xf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0" fontId="17" fillId="0" borderId="0"/>
    <xf numFmtId="44" fontId="1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4" fillId="0" borderId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</cellStyleXfs>
  <cellXfs count="120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 wrapText="1"/>
    </xf>
    <xf numFmtId="0" fontId="9" fillId="0" borderId="17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25" fillId="6" borderId="1" xfId="0" applyFont="1" applyFill="1" applyBorder="1"/>
    <xf numFmtId="0" fontId="9" fillId="0" borderId="1" xfId="0" applyFont="1" applyBorder="1" applyAlignment="1">
      <alignment horizontal="center" vertical="center"/>
    </xf>
    <xf numFmtId="177" fontId="3" fillId="0" borderId="1" xfId="1" applyNumberFormat="1" applyFont="1" applyBorder="1" applyAlignment="1">
      <alignment horizontal="left" shrinkToFit="1"/>
    </xf>
    <xf numFmtId="177" fontId="3" fillId="0" borderId="1" xfId="1" applyNumberFormat="1" applyFont="1" applyBorder="1" applyAlignment="1">
      <alignment horizontal="center" shrinkToFit="1"/>
    </xf>
    <xf numFmtId="0" fontId="3" fillId="0" borderId="1" xfId="1" applyFont="1" applyBorder="1" applyAlignment="1">
      <alignment horizontal="center" shrinkToFit="1"/>
    </xf>
    <xf numFmtId="0" fontId="22" fillId="0" borderId="1" xfId="0" applyFont="1" applyBorder="1" applyAlignment="1">
      <alignment horizontal="center"/>
    </xf>
    <xf numFmtId="0" fontId="7" fillId="0" borderId="17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3" fillId="0" borderId="0" xfId="0" applyFont="1"/>
    <xf numFmtId="0" fontId="8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49" fontId="3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3" fillId="7" borderId="1" xfId="0" applyFont="1" applyFill="1" applyBorder="1" applyAlignment="1" applyProtection="1">
      <alignment horizontal="center" wrapText="1" readingOrder="1"/>
      <protection locked="0"/>
    </xf>
    <xf numFmtId="0" fontId="2" fillId="7" borderId="1" xfId="0" applyFont="1" applyFill="1" applyBorder="1" applyAlignment="1" applyProtection="1">
      <alignment horizontal="center" wrapText="1" readingOrder="1"/>
      <protection locked="0"/>
    </xf>
    <xf numFmtId="0" fontId="22" fillId="6" borderId="1" xfId="0" applyFont="1" applyFill="1" applyBorder="1" applyAlignment="1">
      <alignment horizontal="center"/>
    </xf>
    <xf numFmtId="0" fontId="3" fillId="0" borderId="0" xfId="0" applyFont="1"/>
    <xf numFmtId="0" fontId="8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8" fillId="0" borderId="1" xfId="0" applyFont="1" applyBorder="1"/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 wrapText="1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1" fontId="2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1" fontId="9" fillId="0" borderId="1" xfId="0" applyNumberFormat="1" applyFont="1" applyBorder="1" applyAlignment="1">
      <alignment horizontal="center"/>
    </xf>
  </cellXfs>
  <cellStyles count="177">
    <cellStyle name="Millares 2" xfId="55" xr:uid="{C8776C4E-A9D2-4A53-A877-7393FD0E56A7}"/>
    <cellStyle name="Millares 2 2" xfId="174" xr:uid="{83048E8E-33D0-4BA6-9FDC-5BFCE376FDFB}"/>
    <cellStyle name="Moneda [0] 2" xfId="3" xr:uid="{393760EF-4D64-4900-84FC-89E79C4BBE0C}"/>
    <cellStyle name="Moneda [0] 2 2" xfId="17" xr:uid="{4F2BF179-C9F4-4706-9651-F5245E4A491B}"/>
    <cellStyle name="Moneda [0] 2 2 2" xfId="98" xr:uid="{5E8885DA-A257-42F7-A039-4BA4F667A9D1}"/>
    <cellStyle name="Moneda [0] 2 2 3" xfId="141" xr:uid="{CC1F76E4-B765-4834-A192-040514D02D14}"/>
    <cellStyle name="Moneda [0] 2 3" xfId="40" xr:uid="{AE8C1583-CCCF-4D18-936D-9ED0E551DD46}"/>
    <cellStyle name="Moneda [0] 2 3 2" xfId="92" xr:uid="{8013548B-705E-46E1-ABA7-2E269E0B8FCA}"/>
    <cellStyle name="Moneda [0] 2 3 3" xfId="150" xr:uid="{1611B24C-E24E-42F1-9C74-D405D9C97F80}"/>
    <cellStyle name="Moneda [0] 2 4" xfId="58" xr:uid="{5EFE7180-B8EB-4FA0-9A76-53216CD9B18B}"/>
    <cellStyle name="Moneda [0] 2 5" xfId="88" xr:uid="{5AEB7724-023F-423D-BF52-3FACD296B968}"/>
    <cellStyle name="Moneda [0] 2 6" xfId="122" xr:uid="{1D66B0CC-AC0B-468F-AD3B-094F86E53E61}"/>
    <cellStyle name="Moneda [0] 3" xfId="9" xr:uid="{55E48315-DB41-4798-8F4C-29D40A95113F}"/>
    <cellStyle name="Moneda [0] 3 2" xfId="16" xr:uid="{9D5FBB5F-57E1-425B-82C0-F2785CE0A1A3}"/>
    <cellStyle name="Moneda [0] 3 3" xfId="97" xr:uid="{3443E272-2F56-4C85-818A-3161C51A4935}"/>
    <cellStyle name="Moneda [0] 3 4" xfId="121" xr:uid="{200E9E75-821E-4673-B39C-9BAB8AB6700D}"/>
    <cellStyle name="Moneda [0] 3 5" xfId="142" xr:uid="{3AEBCAA9-E3C0-4017-BED6-8D7821746E12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2 2 2" xfId="70" xr:uid="{B89801AF-47E6-4057-A24E-BD976C0E86F2}"/>
    <cellStyle name="Moneda [0] 4 2 3" xfId="69" xr:uid="{1779CE4D-99DA-49D6-A3BC-0D10FED54F72}"/>
    <cellStyle name="Moneda [0] 4 3" xfId="91" xr:uid="{3A4E4417-181D-4C93-B2D3-BB2CB9063147}"/>
    <cellStyle name="Moneda [0] 4 4" xfId="156" xr:uid="{51A77A2D-F617-45FB-8D3C-750CE4F22B51}"/>
    <cellStyle name="Moneda [0] 5" xfId="13" xr:uid="{091E4E8C-A64F-4126-9CC9-7FF44BFB4C72}"/>
    <cellStyle name="Moneda [0] 5 2" xfId="160" xr:uid="{C7660139-C32E-4110-B447-15D9EECE30D5}"/>
    <cellStyle name="Moneda [0] 6" xfId="84" xr:uid="{5516D225-1095-4858-AAD9-CB2D3D2B6A0B}"/>
    <cellStyle name="Moneda [0] 7" xfId="119" xr:uid="{A8470BE3-11A5-4920-B378-C33968401503}"/>
    <cellStyle name="Moneda 10" xfId="23" xr:uid="{CED4B969-FF72-474E-A136-14BD13F6999A}"/>
    <cellStyle name="Moneda 10 2" xfId="103" xr:uid="{594A8F8E-49A6-40D9-BD55-EB017F566E79}"/>
    <cellStyle name="Moneda 10 3" xfId="146" xr:uid="{CEE23332-8DE4-45C3-B586-00BB5AD41B16}"/>
    <cellStyle name="Moneda 11" xfId="24" xr:uid="{A402EDE5-B168-4312-B4FA-0846B6F1C8E6}"/>
    <cellStyle name="Moneda 11 2" xfId="104" xr:uid="{661F1B13-DA3C-4841-8A50-9072DE61AC5D}"/>
    <cellStyle name="Moneda 11 3" xfId="155" xr:uid="{32E177A8-5861-412D-B3CF-3877BC3365BC}"/>
    <cellStyle name="Moneda 12" xfId="28" xr:uid="{71C1CC8D-88FC-4CAF-BE2A-6D2F17921C2E}"/>
    <cellStyle name="Moneda 12 2" xfId="105" xr:uid="{281D04CF-FEAC-4A8D-BA19-C289A817BE5B}"/>
    <cellStyle name="Moneda 12 3" xfId="154" xr:uid="{1EB9E31E-7474-492B-B4F4-E4B1E1B3AD1B}"/>
    <cellStyle name="Moneda 13" xfId="27" xr:uid="{D76BB79E-834B-424D-A6D1-EDECFC7F8DC5}"/>
    <cellStyle name="Moneda 13 2" xfId="106" xr:uid="{570FC143-2F8E-49B4-AF73-A773795EBAC8}"/>
    <cellStyle name="Moneda 13 3" xfId="153" xr:uid="{AF188A8A-A398-4E4A-973F-46301E426189}"/>
    <cellStyle name="Moneda 14" xfId="30" xr:uid="{640FA442-40F5-4F4A-BD48-3B2D52258DE6}"/>
    <cellStyle name="Moneda 14 2" xfId="101" xr:uid="{93D36595-088A-455D-A0E1-C1B541A22866}"/>
    <cellStyle name="Moneda 14 3" xfId="152" xr:uid="{12A9ECF4-B043-4041-A539-11F91D8EC60E}"/>
    <cellStyle name="Moneda 15" xfId="29" xr:uid="{74CF0703-39F2-43A2-9D0B-DD8330E68E7D}"/>
    <cellStyle name="Moneda 15 2" xfId="107" xr:uid="{45D51003-FAE8-4576-B195-597350D9A931}"/>
    <cellStyle name="Moneda 15 3" xfId="151" xr:uid="{34FD9EC3-1F06-45ED-91E1-8373E820FD1C}"/>
    <cellStyle name="Moneda 16" xfId="31" xr:uid="{6A5075A1-9B53-44C4-ADF7-AD52EF950362}"/>
    <cellStyle name="Moneda 16 2" xfId="108" xr:uid="{0DE97F22-F2E0-4F6A-BB3F-1794E4B9D50B}"/>
    <cellStyle name="Moneda 16 3" xfId="157" xr:uid="{F9FD760E-CD95-4C5E-B85C-0E2EB5F3E90D}"/>
    <cellStyle name="Moneda 17" xfId="32" xr:uid="{89B16CA1-4B00-44AD-A789-E197FFD4482A}"/>
    <cellStyle name="Moneda 17 2" xfId="109" xr:uid="{F7A62A4F-821C-4732-8E7D-83F79BBDECF2}"/>
    <cellStyle name="Moneda 17 3" xfId="158" xr:uid="{364D725A-DD68-4433-BE96-7D887B52B534}"/>
    <cellStyle name="Moneda 18" xfId="34" xr:uid="{CC545FB2-D9B2-46E6-B4D7-3C08C875AA59}"/>
    <cellStyle name="Moneda 18 2" xfId="110" xr:uid="{AFE6A833-87B2-405E-962E-AAB194BF1D85}"/>
    <cellStyle name="Moneda 18 3" xfId="159" xr:uid="{CEDD3B20-BD55-4185-A3CD-F20AB8C65F15}"/>
    <cellStyle name="Moneda 19" xfId="36" xr:uid="{B2AA26E0-EFB0-495B-B942-D75FEE21D522}"/>
    <cellStyle name="Moneda 19 2" xfId="62" xr:uid="{9CA6862E-2AF2-4BC2-A0A2-6E377EDF8AB6}"/>
    <cellStyle name="Moneda 19 2 2" xfId="75" xr:uid="{B98388A8-758C-4D17-BAF4-CD9B7893A289}"/>
    <cellStyle name="Moneda 19 3" xfId="67" xr:uid="{BB7B4077-B73B-4DF8-B2D4-F4B59F3925A9}"/>
    <cellStyle name="Moneda 19 4" xfId="83" xr:uid="{12BFEB98-E080-4220-B062-0240ECE99741}"/>
    <cellStyle name="Moneda 19 5" xfId="161" xr:uid="{2CFC99C3-B048-40BD-A1CA-F8D5ED540230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2 3" xfId="149" xr:uid="{235361B6-F81F-445B-A22B-0E5946DEBE2E}"/>
    <cellStyle name="Moneda 2 2 3" xfId="63" xr:uid="{3A3E735B-82E5-471A-A6BF-17CDE9C0FB33}"/>
    <cellStyle name="Moneda 2 2 4" xfId="99" xr:uid="{56C37EAA-8927-4504-9D1B-AC3D986F08E6}"/>
    <cellStyle name="Moneda 2 3" xfId="85" xr:uid="{674E33BC-E40B-416B-97EF-02258BBF8C81}"/>
    <cellStyle name="Moneda 2 4" xfId="96" xr:uid="{C7AAF379-5741-4EED-87C9-70A33616DBF4}"/>
    <cellStyle name="Moneda 2 5" xfId="114" xr:uid="{CBFE1264-F349-4D54-9FFB-AC34B3F33C86}"/>
    <cellStyle name="Moneda 2 6" xfId="120" xr:uid="{934FF6FE-C52A-43CE-A15B-F883EF5C8439}"/>
    <cellStyle name="Moneda 2 7" xfId="135" xr:uid="{E81E913E-DD9B-4EFA-83DE-9C58FB0660B3}"/>
    <cellStyle name="Moneda 20" xfId="37" xr:uid="{5210073C-A3A8-4AF0-A0C9-9805591F8893}"/>
    <cellStyle name="Moneda 20 2" xfId="162" xr:uid="{F4144C85-00ED-4F76-997B-483B2ACDB855}"/>
    <cellStyle name="Moneda 21" xfId="41" xr:uid="{58FDE374-3EB2-4CC3-B991-38388EA42FEA}"/>
    <cellStyle name="Moneda 21 2" xfId="165" xr:uid="{85A4293A-7425-4936-B6D9-00E95C93F5CB}"/>
    <cellStyle name="Moneda 22" xfId="38" xr:uid="{80EED47E-C537-4CCE-9CEA-49D719598E7D}"/>
    <cellStyle name="Moneda 22 2" xfId="163" xr:uid="{B641537D-2C16-40EF-BECF-2E17A3071962}"/>
    <cellStyle name="Moneda 23" xfId="39" xr:uid="{D2ECB3D7-6456-4CAB-B753-109DE241A9DF}"/>
    <cellStyle name="Moneda 23 2" xfId="164" xr:uid="{754B82A3-A0AC-445F-8F70-3B124682DF14}"/>
    <cellStyle name="Moneda 24" xfId="42" xr:uid="{EE64C222-06F4-4CC1-8CD4-6AFC388EE402}"/>
    <cellStyle name="Moneda 24 2" xfId="166" xr:uid="{91CE2486-8D02-4DD8-B803-9F071EAE307F}"/>
    <cellStyle name="Moneda 25" xfId="43" xr:uid="{B5EDD5EF-812D-4736-A0D3-F9431853C1A1}"/>
    <cellStyle name="Moneda 25 2" xfId="167" xr:uid="{53C30719-A842-41A3-AE62-6511AB14A0AD}"/>
    <cellStyle name="Moneda 26" xfId="44" xr:uid="{BC40B51D-0E12-4259-983E-9F9508B6E092}"/>
    <cellStyle name="Moneda 26 2" xfId="168" xr:uid="{2F394ED3-FDF4-4F83-91DC-93A49E3D0451}"/>
    <cellStyle name="Moneda 27" xfId="48" xr:uid="{0BDE1588-28B3-40B3-BF13-DE1EEF60B40B}"/>
    <cellStyle name="Moneda 27 2" xfId="171" xr:uid="{49602549-D37E-49DF-9F12-D0CF27272972}"/>
    <cellStyle name="Moneda 28" xfId="46" xr:uid="{6E06677A-7B9C-4331-A063-FB2835AA677E}"/>
    <cellStyle name="Moneda 28 2" xfId="169" xr:uid="{95537701-05D5-48CB-9833-C1E52ACFAA80}"/>
    <cellStyle name="Moneda 29" xfId="47" xr:uid="{72ED2513-D6F5-4553-B533-7D8D7DE388D0}"/>
    <cellStyle name="Moneda 29 2" xfId="170" xr:uid="{52466995-B9F8-4D48-A5D9-5262EE39620C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2 3" xfId="137" xr:uid="{5BFD310D-52E5-4240-AE70-39BCC78B325B}"/>
    <cellStyle name="Moneda 3 2 3" xfId="4" xr:uid="{8063989F-6643-4B3A-B4B1-072443B97873}"/>
    <cellStyle name="Moneda 3 2 3 2" xfId="59" xr:uid="{18DC1E84-E708-4CBE-A49E-F207FD990CB6}"/>
    <cellStyle name="Moneda 3 2 3 2 2" xfId="143" xr:uid="{D6465F89-5E0D-4654-ABAA-01872657C465}"/>
    <cellStyle name="Moneda 3 3" xfId="95" xr:uid="{FF472115-0DDD-4BBA-AFBA-70C1FEDDA0B0}"/>
    <cellStyle name="Moneda 3 4" xfId="125" xr:uid="{30BC1C6D-221C-436E-AEAA-E56CA4FB6034}"/>
    <cellStyle name="Moneda 3 5" xfId="139" xr:uid="{DEF93BFC-418B-4ED8-A8D0-490FA7A08BED}"/>
    <cellStyle name="Moneda 30" xfId="49" xr:uid="{AA562356-CEC2-4AEF-BAB5-1E35DFF2411B}"/>
    <cellStyle name="Moneda 30 2" xfId="71" xr:uid="{B1D44C04-B6E3-46EF-9D47-3069B7FDD06B}"/>
    <cellStyle name="Moneda 31" xfId="50" xr:uid="{2384C5C7-8407-40C1-B78B-7593314ADCFF}"/>
    <cellStyle name="Moneda 31 2" xfId="72" xr:uid="{245E3EFE-9D47-481A-9C0F-C5BB098F6CAF}"/>
    <cellStyle name="Moneda 32" xfId="51" xr:uid="{A978242F-1CFA-4609-A6F9-93003387B49D}"/>
    <cellStyle name="Moneda 32 2" xfId="73" xr:uid="{C8531F36-F558-4172-8217-68E2CF2BDD7E}"/>
    <cellStyle name="Moneda 33" xfId="52" xr:uid="{9ACC3E17-58CF-4308-AF8E-525EDA2537A6}"/>
    <cellStyle name="Moneda 33 2" xfId="74" xr:uid="{F4C8BB19-C7C9-448D-9586-688A6B1D6070}"/>
    <cellStyle name="Moneda 34" xfId="53" xr:uid="{97DD1DE5-E114-4887-BF9F-CBD747682A9B}"/>
    <cellStyle name="Moneda 34 2" xfId="172" xr:uid="{05B53C75-E4EB-4E78-A3F1-579D16D91747}"/>
    <cellStyle name="Moneda 35" xfId="54" xr:uid="{AD220FA7-7276-48A9-B16F-CC3E56451095}"/>
    <cellStyle name="Moneda 35 2" xfId="173" xr:uid="{E8A11A41-B352-4B9E-9A85-77CD6E3040BD}"/>
    <cellStyle name="Moneda 36" xfId="57" xr:uid="{4D6C44A2-F145-4AFE-9AE5-43F1D170E0A5}"/>
    <cellStyle name="Moneda 36 2" xfId="176" xr:uid="{B493B8C2-D026-41EC-90EC-9E66BEA088AA}"/>
    <cellStyle name="Moneda 37" xfId="56" xr:uid="{2694CDD5-9FBA-4321-9D0F-78BC80E1AD89}"/>
    <cellStyle name="Moneda 37 2" xfId="175" xr:uid="{88D68B27-994E-4D37-8748-A688D219C900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100" xr:uid="{518F7F96-93F3-4509-97E3-C59CBA8C4DBE}"/>
    <cellStyle name="Moneda 4 3" xfId="126" xr:uid="{29192E0A-1D32-4002-9941-9C49B8F0C824}"/>
    <cellStyle name="Moneda 4 4" xfId="140" xr:uid="{F8182344-2FD5-4C1E-AFBA-A1B467F393BF}"/>
    <cellStyle name="Moneda 40" xfId="68" xr:uid="{98509A31-D8D7-4998-A882-F88C4963B86E}"/>
    <cellStyle name="Moneda 41" xfId="76" xr:uid="{829C21B3-BFCE-4407-8CD3-BBD90D804351}"/>
    <cellStyle name="Moneda 42" xfId="77" xr:uid="{C6859CD6-F6BC-4ED2-A095-36F9DBB4F247}"/>
    <cellStyle name="Moneda 43" xfId="78" xr:uid="{D68CEBDB-9E51-459E-B3AF-A265751B2448}"/>
    <cellStyle name="Moneda 44" xfId="79" xr:uid="{C9928112-3308-450D-8E6D-0C919187B6D0}"/>
    <cellStyle name="Moneda 45" xfId="80" xr:uid="{AEA1FEB3-EB98-4B4C-8E46-AE25167B5496}"/>
    <cellStyle name="Moneda 46" xfId="82" xr:uid="{7EFC7107-053B-40CA-9C4E-D774A2E35155}"/>
    <cellStyle name="Moneda 47" xfId="81" xr:uid="{D7D6BB86-81DB-411A-9347-716F9933EE4C}"/>
    <cellStyle name="Moneda 48" xfId="87" xr:uid="{D01E7337-561A-47A9-9AD7-87651269E4B3}"/>
    <cellStyle name="Moneda 49" xfId="86" xr:uid="{7B5FF0DB-04B5-4C0B-AF69-F95F9DB2E8A5}"/>
    <cellStyle name="Moneda 5" xfId="15" xr:uid="{285CF87D-B4E8-4FF8-9D25-62FE492B835F}"/>
    <cellStyle name="Moneda 5 2" xfId="90" xr:uid="{CE56EE9D-A4D1-4C1D-8E28-EFE4AEE1C6DB}"/>
    <cellStyle name="Moneda 5 3" xfId="144" xr:uid="{C228786C-8254-4183-93F1-89FFFEB05696}"/>
    <cellStyle name="Moneda 50" xfId="111" xr:uid="{780B0112-BBF6-4994-87B2-D5FB7B3B1E20}"/>
    <cellStyle name="Moneda 51" xfId="112" xr:uid="{6BB715CC-C3FE-4AEB-88A5-900D70849D26}"/>
    <cellStyle name="Moneda 52" xfId="113" xr:uid="{A1E8A1F6-7A23-47D3-8D6D-68BA806BB334}"/>
    <cellStyle name="Moneda 53" xfId="115" xr:uid="{FDD317B2-060C-48BA-B73B-F2F13279E110}"/>
    <cellStyle name="Moneda 54" xfId="116" xr:uid="{01985CB6-CDA3-4D5E-9BD1-E4A0B90319CB}"/>
    <cellStyle name="Moneda 55" xfId="118" xr:uid="{64DAEA75-4D84-40BB-82FD-5A6C4439554C}"/>
    <cellStyle name="Moneda 56" xfId="123" xr:uid="{F5229B92-6928-42DC-85B6-CBE328F0FFC2}"/>
    <cellStyle name="Moneda 57" xfId="129" xr:uid="{A21B68FD-58BA-4124-8F3D-80B11089C138}"/>
    <cellStyle name="Moneda 58" xfId="133" xr:uid="{604105B6-B208-472C-8C9B-FBC95E3A5B9D}"/>
    <cellStyle name="Moneda 59" xfId="134" xr:uid="{3D5397A7-C2DE-49F7-B6CA-76658411D7BB}"/>
    <cellStyle name="Moneda 6" xfId="20" xr:uid="{4A1E6639-FE08-4398-BACB-FB742CD3AC67}"/>
    <cellStyle name="Moneda 6 2" xfId="89" xr:uid="{0459525D-24B2-45CC-AFD8-61399F97DA4C}"/>
    <cellStyle name="Moneda 6 3" xfId="145" xr:uid="{65E93A61-1C43-442B-AB79-AFFB2EFD3266}"/>
    <cellStyle name="Moneda 60" xfId="136" xr:uid="{E334B559-C5B2-4DED-8608-4F5BAB002977}"/>
    <cellStyle name="Moneda 7" xfId="21" xr:uid="{F1F7D56D-8F98-4D42-BF09-8E68F53DF02B}"/>
    <cellStyle name="Moneda 7 2" xfId="93" xr:uid="{DE602904-003F-41EA-BC6B-507B0DDEA597}"/>
    <cellStyle name="Moneda 7 3" xfId="148" xr:uid="{565698BC-A62D-4BE9-8016-165590875659}"/>
    <cellStyle name="Moneda 8" xfId="10" xr:uid="{C2050219-8DBC-42BA-8974-6213DAF00693}"/>
    <cellStyle name="Moneda 8 2" xfId="94" xr:uid="{B7E29D04-5FF9-4750-BB5F-484A72351E1F}"/>
    <cellStyle name="Moneda 8 3" xfId="124" xr:uid="{972CA839-E363-4E5D-9CB1-1D9462571EB2}"/>
    <cellStyle name="Moneda 8 4" xfId="138" xr:uid="{6047F6DC-B8D9-46B1-B027-671EDF57FFE9}"/>
    <cellStyle name="Moneda 9" xfId="22" xr:uid="{0A579F4A-78A0-428B-A8EE-A185C2888CEB}"/>
    <cellStyle name="Moneda 9 2" xfId="102" xr:uid="{E41530E2-A743-4E6D-91B1-FE160626F47D}"/>
    <cellStyle name="Moneda 9 3" xfId="147" xr:uid="{E7243655-519A-4360-A450-61E0D10A463B}"/>
    <cellStyle name="Normal" xfId="0" builtinId="0"/>
    <cellStyle name="Normal 2" xfId="1" xr:uid="{00000000-0005-0000-0000-000002000000}"/>
    <cellStyle name="Normal 2 2" xfId="130" xr:uid="{79EBB636-8277-447C-BB33-963EE2D850F7}"/>
    <cellStyle name="Normal 2 3" xfId="127" xr:uid="{E7EF9721-5E6D-430D-B01D-94615D2DE1AD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Porcentaje 2 2" xfId="131" xr:uid="{DE074489-0DFA-4270-9680-93C2F47C37F3}"/>
    <cellStyle name="常规 3" xfId="128" xr:uid="{1042D812-E896-477D-86D9-E9D39631B58F}"/>
    <cellStyle name="常规 4" xfId="60" xr:uid="{F924C058-F22B-42D8-8837-B3653E359BA7}"/>
    <cellStyle name="常规 5" xfId="117" xr:uid="{222567E3-0D88-487F-9819-E63167F853E9}"/>
    <cellStyle name="常规_PI2012BMC03" xfId="132" xr:uid="{0BCBCB6B-DF6E-4A92-BDC6-4BDC3C3C795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54E1A8F-59EB-4021-8A7A-97D452E5D2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9"/>
  <sheetViews>
    <sheetView showGridLines="0" tabSelected="1" view="pageBreakPreview" topLeftCell="A124" zoomScaleNormal="100" zoomScaleSheetLayoutView="100" workbookViewId="0">
      <selection activeCell="F135" sqref="F135"/>
    </sheetView>
  </sheetViews>
  <sheetFormatPr baseColWidth="10" defaultColWidth="11.42578125" defaultRowHeight="20.100000000000001" customHeight="1"/>
  <cols>
    <col min="1" max="1" width="18.42578125" style="15" customWidth="1"/>
    <col min="2" max="2" width="16.5703125" style="16" customWidth="1"/>
    <col min="3" max="3" width="90.140625" style="19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75" t="s">
        <v>22</v>
      </c>
      <c r="D2" s="71" t="s">
        <v>21</v>
      </c>
      <c r="E2" s="72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76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73" t="s">
        <v>23</v>
      </c>
      <c r="D4" s="77" t="s">
        <v>25</v>
      </c>
      <c r="E4" s="78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74"/>
      <c r="D5" s="79" t="s">
        <v>26</v>
      </c>
      <c r="E5" s="80"/>
      <c r="F5" s="43"/>
      <c r="G5" s="43"/>
      <c r="H5" s="43"/>
      <c r="I5" s="43"/>
      <c r="J5" s="43"/>
      <c r="K5" s="43"/>
      <c r="L5" s="70"/>
      <c r="M5" s="70"/>
      <c r="N5" s="15"/>
    </row>
    <row r="6" spans="1:14" ht="20.100000000000001" customHeight="1">
      <c r="A6" s="43"/>
      <c r="B6" s="43"/>
      <c r="C6" s="43"/>
      <c r="D6" s="43"/>
      <c r="E6" s="43"/>
      <c r="L6" s="70"/>
      <c r="M6" s="70"/>
    </row>
    <row r="7" spans="1:14" ht="20.100000000000001" customHeight="1">
      <c r="A7" s="24" t="s">
        <v>0</v>
      </c>
      <c r="B7" s="24"/>
      <c r="C7" s="30">
        <f ca="1">NOW()</f>
        <v>45374.42424537037</v>
      </c>
      <c r="D7" s="24" t="s">
        <v>1</v>
      </c>
      <c r="E7" s="33">
        <v>20240300427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46</v>
      </c>
      <c r="D9" s="26" t="s">
        <v>3</v>
      </c>
      <c r="E9" s="47" t="s">
        <v>47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68" t="s">
        <v>19</v>
      </c>
      <c r="B11" s="69"/>
      <c r="C11" s="25" t="s">
        <v>48</v>
      </c>
      <c r="D11" s="26" t="s">
        <v>20</v>
      </c>
      <c r="E11" s="48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49" t="s">
        <v>49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f ca="1">NOW()</f>
        <v>45374.42424537037</v>
      </c>
      <c r="D15" s="26" t="s">
        <v>7</v>
      </c>
      <c r="E15" s="27" t="s">
        <v>91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92</v>
      </c>
      <c r="D17" s="50"/>
      <c r="E17" s="51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81" t="s">
        <v>113</v>
      </c>
      <c r="B24" s="81">
        <v>200114110</v>
      </c>
      <c r="C24" s="89" t="s">
        <v>114</v>
      </c>
      <c r="D24" s="81">
        <v>3</v>
      </c>
      <c r="E24" s="3"/>
      <c r="F24" s="11">
        <v>225.6</v>
      </c>
      <c r="G24" s="1">
        <f t="shared" ref="G24:G61" si="0">D24*F24</f>
        <v>676.8</v>
      </c>
      <c r="H24" s="17"/>
      <c r="L24" s="28"/>
      <c r="M24" s="28"/>
    </row>
    <row r="25" spans="1:13" ht="20.100000000000001" customHeight="1">
      <c r="A25" s="81" t="s">
        <v>115</v>
      </c>
      <c r="B25" s="81" t="s">
        <v>116</v>
      </c>
      <c r="C25" s="89" t="s">
        <v>117</v>
      </c>
      <c r="D25" s="81">
        <v>2</v>
      </c>
      <c r="E25" s="3"/>
      <c r="F25" s="11">
        <v>225.6</v>
      </c>
      <c r="G25" s="1">
        <f t="shared" si="0"/>
        <v>451.2</v>
      </c>
      <c r="H25" s="17"/>
      <c r="L25" s="28"/>
      <c r="M25" s="28"/>
    </row>
    <row r="26" spans="1:13" ht="20.100000000000001" customHeight="1">
      <c r="A26" s="81" t="s">
        <v>118</v>
      </c>
      <c r="B26" s="81" t="s">
        <v>119</v>
      </c>
      <c r="C26" s="89" t="s">
        <v>120</v>
      </c>
      <c r="D26" s="81">
        <v>1</v>
      </c>
      <c r="E26" s="3"/>
      <c r="F26" s="11">
        <v>225.6</v>
      </c>
      <c r="G26" s="1">
        <f t="shared" si="0"/>
        <v>225.6</v>
      </c>
      <c r="H26" s="17"/>
      <c r="L26" s="28"/>
      <c r="M26" s="28"/>
    </row>
    <row r="27" spans="1:13" ht="20.100000000000001" customHeight="1">
      <c r="A27" s="81" t="s">
        <v>121</v>
      </c>
      <c r="B27" s="81" t="s">
        <v>122</v>
      </c>
      <c r="C27" s="89" t="s">
        <v>123</v>
      </c>
      <c r="D27" s="81">
        <v>3</v>
      </c>
      <c r="E27" s="3"/>
      <c r="F27" s="11">
        <v>225.6</v>
      </c>
      <c r="G27" s="1">
        <f t="shared" si="0"/>
        <v>676.8</v>
      </c>
      <c r="H27" s="17"/>
      <c r="L27" s="28"/>
      <c r="M27" s="28"/>
    </row>
    <row r="28" spans="1:13" ht="20.100000000000001" customHeight="1">
      <c r="A28" s="90" t="s">
        <v>124</v>
      </c>
      <c r="B28" s="90" t="s">
        <v>125</v>
      </c>
      <c r="C28" s="89" t="s">
        <v>126</v>
      </c>
      <c r="D28" s="81">
        <v>3</v>
      </c>
      <c r="E28" s="3"/>
      <c r="F28" s="11">
        <v>225.6</v>
      </c>
      <c r="G28" s="1">
        <f t="shared" si="0"/>
        <v>676.8</v>
      </c>
      <c r="H28" s="17"/>
      <c r="L28" s="28"/>
      <c r="M28" s="28"/>
    </row>
    <row r="29" spans="1:13" ht="20.100000000000001" customHeight="1">
      <c r="A29" s="90" t="s">
        <v>127</v>
      </c>
      <c r="B29" s="91">
        <v>190703806</v>
      </c>
      <c r="C29" s="89" t="s">
        <v>128</v>
      </c>
      <c r="D29" s="81">
        <v>3</v>
      </c>
      <c r="E29" s="3"/>
      <c r="F29" s="11">
        <v>225.6</v>
      </c>
      <c r="G29" s="1">
        <f t="shared" si="0"/>
        <v>676.8</v>
      </c>
      <c r="H29" s="17"/>
      <c r="L29" s="28"/>
      <c r="M29" s="28"/>
    </row>
    <row r="30" spans="1:13" ht="20.100000000000001" customHeight="1">
      <c r="A30" s="90" t="s">
        <v>129</v>
      </c>
      <c r="B30" s="91">
        <v>190703804</v>
      </c>
      <c r="C30" s="89" t="s">
        <v>130</v>
      </c>
      <c r="D30" s="81">
        <v>3</v>
      </c>
      <c r="E30" s="3"/>
      <c r="F30" s="11">
        <v>225.6</v>
      </c>
      <c r="G30" s="1">
        <f t="shared" si="0"/>
        <v>676.8</v>
      </c>
      <c r="H30" s="17"/>
      <c r="L30" s="28"/>
      <c r="M30" s="28"/>
    </row>
    <row r="31" spans="1:13" ht="20.100000000000001" customHeight="1">
      <c r="A31" s="90" t="s">
        <v>131</v>
      </c>
      <c r="B31" s="91">
        <v>200114130</v>
      </c>
      <c r="C31" s="89" t="s">
        <v>132</v>
      </c>
      <c r="D31" s="81">
        <v>3</v>
      </c>
      <c r="E31" s="3"/>
      <c r="F31" s="11">
        <v>225.6</v>
      </c>
      <c r="G31" s="1">
        <f t="shared" si="0"/>
        <v>676.8</v>
      </c>
      <c r="H31" s="17"/>
      <c r="L31" s="28"/>
      <c r="M31" s="28"/>
    </row>
    <row r="32" spans="1:13" ht="20.100000000000001" customHeight="1">
      <c r="A32" s="90" t="s">
        <v>133</v>
      </c>
      <c r="B32" s="91">
        <v>200114131</v>
      </c>
      <c r="C32" s="89" t="s">
        <v>134</v>
      </c>
      <c r="D32" s="81">
        <v>3</v>
      </c>
      <c r="E32" s="3"/>
      <c r="F32" s="11">
        <v>225.6</v>
      </c>
      <c r="G32" s="1">
        <f t="shared" si="0"/>
        <v>676.8</v>
      </c>
      <c r="H32" s="17"/>
      <c r="L32" s="28"/>
      <c r="M32" s="28"/>
    </row>
    <row r="33" spans="1:13" ht="20.100000000000001" customHeight="1">
      <c r="A33" s="90" t="s">
        <v>135</v>
      </c>
      <c r="B33" s="91">
        <v>200114132</v>
      </c>
      <c r="C33" s="89" t="s">
        <v>136</v>
      </c>
      <c r="D33" s="81">
        <v>3</v>
      </c>
      <c r="E33" s="3"/>
      <c r="F33" s="11">
        <v>225.6</v>
      </c>
      <c r="G33" s="1">
        <f t="shared" si="0"/>
        <v>676.8</v>
      </c>
      <c r="H33" s="17"/>
      <c r="L33" s="28"/>
      <c r="M33" s="28"/>
    </row>
    <row r="34" spans="1:13" ht="20.100000000000001" customHeight="1">
      <c r="A34" s="90" t="s">
        <v>137</v>
      </c>
      <c r="B34" s="91">
        <v>200114133</v>
      </c>
      <c r="C34" s="89" t="s">
        <v>138</v>
      </c>
      <c r="D34" s="81">
        <v>3</v>
      </c>
      <c r="E34" s="3"/>
      <c r="F34" s="11">
        <v>225.6</v>
      </c>
      <c r="G34" s="1">
        <f t="shared" si="0"/>
        <v>676.8</v>
      </c>
      <c r="H34" s="17"/>
      <c r="L34" s="28"/>
      <c r="M34" s="28"/>
    </row>
    <row r="35" spans="1:13" ht="20.100000000000001" customHeight="1">
      <c r="A35" s="90" t="s">
        <v>139</v>
      </c>
      <c r="B35" s="91">
        <v>200114134</v>
      </c>
      <c r="C35" s="89" t="s">
        <v>140</v>
      </c>
      <c r="D35" s="81">
        <v>3</v>
      </c>
      <c r="E35" s="3"/>
      <c r="F35" s="11">
        <v>225.6</v>
      </c>
      <c r="G35" s="1">
        <f t="shared" si="0"/>
        <v>676.8</v>
      </c>
      <c r="H35" s="17"/>
      <c r="L35" s="28"/>
      <c r="M35" s="28"/>
    </row>
    <row r="36" spans="1:13" ht="20.100000000000001" customHeight="1">
      <c r="A36" s="90" t="s">
        <v>141</v>
      </c>
      <c r="B36" s="91">
        <v>200114135</v>
      </c>
      <c r="C36" s="89" t="s">
        <v>142</v>
      </c>
      <c r="D36" s="81">
        <v>3</v>
      </c>
      <c r="E36" s="3"/>
      <c r="F36" s="11">
        <v>225.6</v>
      </c>
      <c r="G36" s="1">
        <f t="shared" si="0"/>
        <v>676.8</v>
      </c>
      <c r="H36" s="17"/>
      <c r="L36" s="28"/>
      <c r="M36" s="28"/>
    </row>
    <row r="37" spans="1:13" ht="20.100000000000001" customHeight="1">
      <c r="A37" s="90" t="s">
        <v>143</v>
      </c>
      <c r="B37" s="91">
        <v>200114123</v>
      </c>
      <c r="C37" s="89" t="s">
        <v>144</v>
      </c>
      <c r="D37" s="81">
        <v>4</v>
      </c>
      <c r="E37" s="3"/>
      <c r="F37" s="11">
        <v>225.6</v>
      </c>
      <c r="G37" s="1">
        <f t="shared" si="0"/>
        <v>902.4</v>
      </c>
      <c r="H37" s="17"/>
      <c r="L37" s="28"/>
      <c r="M37" s="28"/>
    </row>
    <row r="38" spans="1:13" ht="20.100000000000001" customHeight="1">
      <c r="A38" s="90" t="s">
        <v>145</v>
      </c>
      <c r="B38" s="91">
        <v>200114124</v>
      </c>
      <c r="C38" s="89" t="s">
        <v>146</v>
      </c>
      <c r="D38" s="81">
        <v>4</v>
      </c>
      <c r="E38" s="3"/>
      <c r="F38" s="11">
        <v>225.6</v>
      </c>
      <c r="G38" s="1">
        <f t="shared" si="0"/>
        <v>902.4</v>
      </c>
      <c r="H38" s="17"/>
      <c r="L38" s="28"/>
      <c r="M38" s="28"/>
    </row>
    <row r="39" spans="1:13" ht="20.100000000000001" customHeight="1">
      <c r="A39" s="90" t="s">
        <v>147</v>
      </c>
      <c r="B39" s="91">
        <v>200114125</v>
      </c>
      <c r="C39" s="89" t="s">
        <v>148</v>
      </c>
      <c r="D39" s="81">
        <v>2</v>
      </c>
      <c r="E39" s="3"/>
      <c r="F39" s="11">
        <v>225.6</v>
      </c>
      <c r="G39" s="1">
        <f t="shared" si="0"/>
        <v>451.2</v>
      </c>
      <c r="H39" s="17"/>
      <c r="L39" s="28"/>
      <c r="M39" s="28"/>
    </row>
    <row r="40" spans="1:13" ht="20.100000000000001" customHeight="1">
      <c r="A40" s="90" t="s">
        <v>149</v>
      </c>
      <c r="B40" s="91">
        <v>200114126</v>
      </c>
      <c r="C40" s="89" t="s">
        <v>150</v>
      </c>
      <c r="D40" s="81">
        <v>2</v>
      </c>
      <c r="E40" s="3"/>
      <c r="F40" s="11">
        <v>225.6</v>
      </c>
      <c r="G40" s="1">
        <f t="shared" si="0"/>
        <v>451.2</v>
      </c>
      <c r="H40" s="17"/>
      <c r="L40" s="28"/>
      <c r="M40" s="28"/>
    </row>
    <row r="41" spans="1:13" ht="20.100000000000001" customHeight="1">
      <c r="A41" s="90"/>
      <c r="B41" s="91"/>
      <c r="C41" s="89"/>
      <c r="D41" s="84">
        <v>48</v>
      </c>
      <c r="E41" s="3"/>
      <c r="F41" s="11"/>
      <c r="G41" s="1"/>
      <c r="H41" s="17"/>
      <c r="L41" s="28"/>
      <c r="M41" s="28"/>
    </row>
    <row r="42" spans="1:13" ht="20.100000000000001" customHeight="1">
      <c r="A42" s="90" t="s">
        <v>151</v>
      </c>
      <c r="B42" s="91">
        <v>210228152</v>
      </c>
      <c r="C42" s="89" t="s">
        <v>152</v>
      </c>
      <c r="D42" s="81">
        <v>5</v>
      </c>
      <c r="E42" s="3"/>
      <c r="F42" s="11">
        <v>48</v>
      </c>
      <c r="G42" s="1">
        <f t="shared" si="0"/>
        <v>240</v>
      </c>
      <c r="H42" s="17"/>
      <c r="L42" s="28"/>
      <c r="M42" s="28"/>
    </row>
    <row r="43" spans="1:13" ht="20.100000000000001" customHeight="1">
      <c r="A43" s="63"/>
      <c r="B43" s="62"/>
      <c r="C43" s="58"/>
      <c r="D43" s="61">
        <v>6</v>
      </c>
      <c r="E43" s="3"/>
      <c r="F43" s="11"/>
      <c r="G43" s="1"/>
      <c r="H43" s="17"/>
      <c r="L43" s="28"/>
      <c r="M43" s="28"/>
    </row>
    <row r="44" spans="1:13" ht="20.100000000000001" customHeight="1">
      <c r="A44" s="98" t="s">
        <v>153</v>
      </c>
      <c r="B44" s="96" t="s">
        <v>154</v>
      </c>
      <c r="C44" s="99" t="s">
        <v>155</v>
      </c>
      <c r="D44" s="100">
        <v>2</v>
      </c>
      <c r="E44" s="3"/>
      <c r="F44" s="11">
        <v>331.04</v>
      </c>
      <c r="G44" s="1">
        <f t="shared" si="0"/>
        <v>662.08</v>
      </c>
      <c r="H44" s="17"/>
      <c r="L44" s="28"/>
      <c r="M44" s="28"/>
    </row>
    <row r="45" spans="1:13" ht="20.100000000000001" customHeight="1">
      <c r="A45" s="98" t="s">
        <v>156</v>
      </c>
      <c r="B45" s="96" t="s">
        <v>154</v>
      </c>
      <c r="C45" s="99" t="s">
        <v>157</v>
      </c>
      <c r="D45" s="100">
        <v>2</v>
      </c>
      <c r="E45" s="3"/>
      <c r="F45" s="11">
        <v>331.04</v>
      </c>
      <c r="G45" s="1">
        <f t="shared" si="0"/>
        <v>662.08</v>
      </c>
      <c r="H45" s="17"/>
      <c r="L45" s="28"/>
      <c r="M45" s="28"/>
    </row>
    <row r="46" spans="1:13" ht="20.100000000000001" customHeight="1">
      <c r="A46" s="98" t="s">
        <v>158</v>
      </c>
      <c r="B46" s="96" t="s">
        <v>159</v>
      </c>
      <c r="C46" s="99" t="s">
        <v>160</v>
      </c>
      <c r="D46" s="100">
        <v>2</v>
      </c>
      <c r="E46" s="3"/>
      <c r="F46" s="11">
        <v>331.04</v>
      </c>
      <c r="G46" s="1">
        <f t="shared" si="0"/>
        <v>662.08</v>
      </c>
      <c r="H46" s="17"/>
      <c r="L46" s="28"/>
      <c r="M46" s="28"/>
    </row>
    <row r="47" spans="1:13" ht="20.100000000000001" customHeight="1">
      <c r="A47" s="98" t="s">
        <v>161</v>
      </c>
      <c r="B47" s="96" t="s">
        <v>162</v>
      </c>
      <c r="C47" s="99" t="s">
        <v>163</v>
      </c>
      <c r="D47" s="100">
        <v>2</v>
      </c>
      <c r="E47" s="3"/>
      <c r="F47" s="11">
        <v>331.04</v>
      </c>
      <c r="G47" s="1">
        <f t="shared" si="0"/>
        <v>662.08</v>
      </c>
      <c r="H47" s="17"/>
      <c r="L47" s="28"/>
      <c r="M47" s="28"/>
    </row>
    <row r="48" spans="1:13" ht="20.100000000000001" customHeight="1">
      <c r="A48" s="98" t="s">
        <v>164</v>
      </c>
      <c r="B48" s="96" t="s">
        <v>165</v>
      </c>
      <c r="C48" s="99" t="s">
        <v>166</v>
      </c>
      <c r="D48" s="100">
        <v>2</v>
      </c>
      <c r="E48" s="3"/>
      <c r="F48" s="11">
        <v>331.04</v>
      </c>
      <c r="G48" s="1">
        <f t="shared" si="0"/>
        <v>662.08</v>
      </c>
      <c r="H48" s="17"/>
      <c r="L48" s="28"/>
      <c r="M48" s="28"/>
    </row>
    <row r="49" spans="1:13" ht="20.100000000000001" customHeight="1">
      <c r="A49" s="98" t="s">
        <v>167</v>
      </c>
      <c r="B49" s="96" t="s">
        <v>168</v>
      </c>
      <c r="C49" s="99" t="s">
        <v>169</v>
      </c>
      <c r="D49" s="100">
        <v>2</v>
      </c>
      <c r="E49" s="3"/>
      <c r="F49" s="11">
        <v>331.04</v>
      </c>
      <c r="G49" s="1">
        <f t="shared" si="0"/>
        <v>662.08</v>
      </c>
      <c r="H49" s="17"/>
      <c r="L49" s="28"/>
      <c r="M49" s="28"/>
    </row>
    <row r="50" spans="1:13" ht="20.100000000000001" customHeight="1">
      <c r="A50" s="98" t="s">
        <v>170</v>
      </c>
      <c r="B50" s="96" t="s">
        <v>171</v>
      </c>
      <c r="C50" s="99" t="s">
        <v>172</v>
      </c>
      <c r="D50" s="100">
        <v>2</v>
      </c>
      <c r="E50" s="3"/>
      <c r="F50" s="11">
        <v>331.04</v>
      </c>
      <c r="G50" s="1">
        <f t="shared" si="0"/>
        <v>662.08</v>
      </c>
      <c r="H50" s="17"/>
      <c r="L50" s="28"/>
      <c r="M50" s="28"/>
    </row>
    <row r="51" spans="1:13" ht="20.100000000000001" customHeight="1">
      <c r="A51" s="98" t="s">
        <v>173</v>
      </c>
      <c r="B51" s="96" t="s">
        <v>171</v>
      </c>
      <c r="C51" s="99" t="s">
        <v>174</v>
      </c>
      <c r="D51" s="100">
        <v>2</v>
      </c>
      <c r="E51" s="3"/>
      <c r="F51" s="11">
        <v>331.04</v>
      </c>
      <c r="G51" s="1">
        <f t="shared" si="0"/>
        <v>662.08</v>
      </c>
      <c r="H51" s="17"/>
      <c r="L51" s="28"/>
      <c r="M51" s="28"/>
    </row>
    <row r="52" spans="1:13" ht="20.100000000000001" customHeight="1">
      <c r="A52" s="98" t="s">
        <v>175</v>
      </c>
      <c r="B52" s="96" t="s">
        <v>176</v>
      </c>
      <c r="C52" s="99" t="s">
        <v>177</v>
      </c>
      <c r="D52" s="100">
        <v>1</v>
      </c>
      <c r="E52" s="3"/>
      <c r="F52" s="11">
        <v>331.04</v>
      </c>
      <c r="G52" s="1">
        <f t="shared" si="0"/>
        <v>331.04</v>
      </c>
      <c r="H52" s="17"/>
      <c r="L52" s="28"/>
      <c r="M52" s="28"/>
    </row>
    <row r="53" spans="1:13" ht="20.100000000000001" customHeight="1">
      <c r="A53" s="98" t="s">
        <v>175</v>
      </c>
      <c r="B53" s="96" t="s">
        <v>178</v>
      </c>
      <c r="C53" s="99" t="s">
        <v>177</v>
      </c>
      <c r="D53" s="100">
        <v>1</v>
      </c>
      <c r="E53" s="3"/>
      <c r="F53" s="11">
        <v>331.04</v>
      </c>
      <c r="G53" s="1">
        <f t="shared" si="0"/>
        <v>331.04</v>
      </c>
      <c r="H53" s="17"/>
      <c r="L53" s="28"/>
      <c r="M53" s="28"/>
    </row>
    <row r="54" spans="1:13" ht="20.100000000000001" customHeight="1">
      <c r="A54" s="98" t="s">
        <v>179</v>
      </c>
      <c r="B54" s="96" t="s">
        <v>180</v>
      </c>
      <c r="C54" s="99" t="s">
        <v>181</v>
      </c>
      <c r="D54" s="100">
        <v>2</v>
      </c>
      <c r="E54" s="3"/>
      <c r="F54" s="11">
        <v>331.04</v>
      </c>
      <c r="G54" s="1">
        <f t="shared" si="0"/>
        <v>662.08</v>
      </c>
      <c r="H54" s="17"/>
      <c r="L54" s="28"/>
      <c r="M54" s="28"/>
    </row>
    <row r="55" spans="1:13" ht="20.100000000000001" customHeight="1">
      <c r="A55" s="98" t="s">
        <v>182</v>
      </c>
      <c r="B55" s="96" t="s">
        <v>183</v>
      </c>
      <c r="C55" s="99" t="s">
        <v>184</v>
      </c>
      <c r="D55" s="100">
        <v>2</v>
      </c>
      <c r="E55" s="3"/>
      <c r="F55" s="11">
        <v>331.04</v>
      </c>
      <c r="G55" s="1">
        <f t="shared" si="0"/>
        <v>662.08</v>
      </c>
      <c r="H55" s="17"/>
      <c r="L55" s="28"/>
      <c r="M55" s="28"/>
    </row>
    <row r="56" spans="1:13" ht="20.100000000000001" customHeight="1">
      <c r="A56" s="98" t="s">
        <v>185</v>
      </c>
      <c r="B56" s="96" t="s">
        <v>186</v>
      </c>
      <c r="C56" s="99" t="s">
        <v>187</v>
      </c>
      <c r="D56" s="100">
        <v>2</v>
      </c>
      <c r="E56" s="3"/>
      <c r="F56" s="11">
        <v>331.04</v>
      </c>
      <c r="G56" s="1">
        <f t="shared" si="0"/>
        <v>662.08</v>
      </c>
      <c r="H56" s="17"/>
      <c r="L56" s="28"/>
      <c r="M56" s="28"/>
    </row>
    <row r="57" spans="1:13" ht="20.100000000000001" customHeight="1">
      <c r="A57" s="98" t="s">
        <v>188</v>
      </c>
      <c r="B57" s="96" t="s">
        <v>189</v>
      </c>
      <c r="C57" s="99" t="s">
        <v>190</v>
      </c>
      <c r="D57" s="100">
        <v>2</v>
      </c>
      <c r="E57" s="3"/>
      <c r="F57" s="11">
        <v>331.04</v>
      </c>
      <c r="G57" s="1">
        <f t="shared" si="0"/>
        <v>662.08</v>
      </c>
      <c r="H57" s="17"/>
      <c r="L57" s="28"/>
      <c r="M57" s="28"/>
    </row>
    <row r="58" spans="1:13" ht="20.100000000000001" customHeight="1">
      <c r="A58" s="98" t="s">
        <v>191</v>
      </c>
      <c r="B58" s="96" t="s">
        <v>192</v>
      </c>
      <c r="C58" s="99" t="s">
        <v>193</v>
      </c>
      <c r="D58" s="100">
        <v>2</v>
      </c>
      <c r="E58" s="3"/>
      <c r="F58" s="11">
        <v>331.04</v>
      </c>
      <c r="G58" s="1">
        <f t="shared" si="0"/>
        <v>662.08</v>
      </c>
      <c r="H58" s="17"/>
      <c r="L58" s="28"/>
      <c r="M58" s="28"/>
    </row>
    <row r="59" spans="1:13" ht="20.100000000000001" customHeight="1">
      <c r="A59" s="98" t="s">
        <v>194</v>
      </c>
      <c r="B59" s="96" t="s">
        <v>195</v>
      </c>
      <c r="C59" s="99" t="s">
        <v>196</v>
      </c>
      <c r="D59" s="100">
        <v>2</v>
      </c>
      <c r="E59" s="3"/>
      <c r="F59" s="11">
        <v>331.04</v>
      </c>
      <c r="G59" s="1">
        <f t="shared" si="0"/>
        <v>662.08</v>
      </c>
      <c r="H59" s="17"/>
      <c r="L59" s="28"/>
      <c r="M59" s="28"/>
    </row>
    <row r="60" spans="1:13" ht="20.100000000000001" customHeight="1">
      <c r="A60" s="98" t="s">
        <v>197</v>
      </c>
      <c r="B60" s="96" t="s">
        <v>198</v>
      </c>
      <c r="C60" s="99" t="s">
        <v>199</v>
      </c>
      <c r="D60" s="100">
        <v>2</v>
      </c>
      <c r="E60" s="3"/>
      <c r="F60" s="11">
        <v>331.04</v>
      </c>
      <c r="G60" s="1">
        <f t="shared" si="0"/>
        <v>662.08</v>
      </c>
      <c r="H60" s="17"/>
      <c r="L60" s="28"/>
      <c r="M60" s="28"/>
    </row>
    <row r="61" spans="1:13" ht="20.100000000000001" customHeight="1">
      <c r="A61" s="98" t="s">
        <v>200</v>
      </c>
      <c r="B61" s="96" t="s">
        <v>201</v>
      </c>
      <c r="C61" s="99" t="s">
        <v>202</v>
      </c>
      <c r="D61" s="100">
        <v>2</v>
      </c>
      <c r="E61" s="3"/>
      <c r="F61" s="11">
        <v>331.04</v>
      </c>
      <c r="G61" s="1">
        <f t="shared" si="0"/>
        <v>662.08</v>
      </c>
      <c r="H61" s="17"/>
      <c r="L61" s="28"/>
      <c r="M61" s="28"/>
    </row>
    <row r="62" spans="1:13" ht="20.100000000000001" customHeight="1">
      <c r="A62" s="98"/>
      <c r="B62" s="96"/>
      <c r="C62" s="99"/>
      <c r="D62" s="101">
        <v>34</v>
      </c>
      <c r="E62" s="3"/>
      <c r="F62" s="11"/>
      <c r="G62" s="1"/>
      <c r="H62" s="17"/>
      <c r="L62" s="28"/>
      <c r="M62" s="28"/>
    </row>
    <row r="63" spans="1:13" ht="20.100000000000001" customHeight="1">
      <c r="A63" s="17"/>
      <c r="B63" s="17"/>
      <c r="C63" s="17"/>
      <c r="D63" s="13"/>
      <c r="E63" s="13"/>
      <c r="F63" s="4" t="s">
        <v>32</v>
      </c>
      <c r="G63" s="5">
        <f>SUM(G24:G62)</f>
        <v>22324.160000000018</v>
      </c>
    </row>
    <row r="64" spans="1:13" ht="20.100000000000001" customHeight="1">
      <c r="A64" s="17"/>
      <c r="B64" s="17"/>
      <c r="C64" s="17"/>
      <c r="D64" s="13"/>
      <c r="E64" s="13"/>
      <c r="F64" s="4" t="s">
        <v>33</v>
      </c>
      <c r="G64" s="6">
        <f>+G63*0.12</f>
        <v>2678.8992000000021</v>
      </c>
    </row>
    <row r="65" spans="1:7" ht="20.100000000000001" customHeight="1">
      <c r="A65" s="17"/>
      <c r="B65" s="17"/>
      <c r="C65" s="17"/>
      <c r="D65" s="13"/>
      <c r="E65" s="13"/>
      <c r="F65" s="4" t="s">
        <v>34</v>
      </c>
      <c r="G65" s="6">
        <f>+G63+G64</f>
        <v>25003.059200000022</v>
      </c>
    </row>
    <row r="66" spans="1:7" ht="20.100000000000001" customHeight="1">
      <c r="A66" s="17"/>
      <c r="B66" s="17"/>
      <c r="C66" s="17"/>
      <c r="D66" s="13"/>
      <c r="E66" s="13"/>
      <c r="F66" s="17"/>
      <c r="G66" s="17"/>
    </row>
    <row r="67" spans="1:7" ht="20.100000000000001" customHeight="1">
      <c r="B67" s="87"/>
      <c r="C67" s="86" t="s">
        <v>93</v>
      </c>
      <c r="D67" s="56"/>
    </row>
    <row r="68" spans="1:7" ht="20.100000000000001" customHeight="1">
      <c r="B68" s="84" t="s">
        <v>31</v>
      </c>
      <c r="C68" s="84" t="s">
        <v>75</v>
      </c>
      <c r="D68" s="56"/>
    </row>
    <row r="69" spans="1:7" ht="20.100000000000001" customHeight="1">
      <c r="B69" s="83"/>
      <c r="C69" s="85" t="s">
        <v>76</v>
      </c>
      <c r="D69" s="56"/>
    </row>
    <row r="70" spans="1:7" ht="20.100000000000001" customHeight="1">
      <c r="B70" s="82">
        <v>1</v>
      </c>
      <c r="C70" s="83" t="s">
        <v>94</v>
      </c>
      <c r="D70" s="56"/>
    </row>
    <row r="71" spans="1:7" ht="20.100000000000001" customHeight="1">
      <c r="B71" s="82">
        <v>1</v>
      </c>
      <c r="C71" s="83" t="s">
        <v>95</v>
      </c>
      <c r="D71" s="56"/>
    </row>
    <row r="72" spans="1:7" ht="20.100000000000001" customHeight="1">
      <c r="B72" s="84">
        <v>2</v>
      </c>
      <c r="C72" s="92"/>
      <c r="D72" s="56"/>
    </row>
    <row r="73" spans="1:7" ht="20.100000000000001" customHeight="1">
      <c r="B73" s="83"/>
      <c r="C73" s="85" t="s">
        <v>96</v>
      </c>
      <c r="D73" s="56"/>
    </row>
    <row r="74" spans="1:7" ht="20.100000000000001" customHeight="1">
      <c r="B74" s="81">
        <v>1</v>
      </c>
      <c r="C74" s="83" t="s">
        <v>97</v>
      </c>
      <c r="D74" s="56"/>
    </row>
    <row r="75" spans="1:7" ht="20.100000000000001" customHeight="1">
      <c r="B75" s="81">
        <v>1</v>
      </c>
      <c r="C75" s="83" t="s">
        <v>98</v>
      </c>
      <c r="D75" s="56"/>
    </row>
    <row r="76" spans="1:7" ht="20.100000000000001" customHeight="1">
      <c r="B76" s="81">
        <v>1</v>
      </c>
      <c r="C76" s="83" t="s">
        <v>99</v>
      </c>
      <c r="D76" s="56"/>
    </row>
    <row r="77" spans="1:7" ht="20.100000000000001" customHeight="1">
      <c r="B77" s="82">
        <v>1</v>
      </c>
      <c r="C77" s="83" t="s">
        <v>100</v>
      </c>
      <c r="D77" s="56"/>
    </row>
    <row r="78" spans="1:7" ht="20.100000000000001" customHeight="1">
      <c r="B78" s="82">
        <v>2</v>
      </c>
      <c r="C78" s="83" t="s">
        <v>101</v>
      </c>
      <c r="D78" s="56"/>
    </row>
    <row r="79" spans="1:7" ht="20.100000000000001" customHeight="1">
      <c r="B79" s="82">
        <v>1</v>
      </c>
      <c r="C79" s="83" t="s">
        <v>102</v>
      </c>
      <c r="D79" s="56"/>
    </row>
    <row r="80" spans="1:7" ht="20.100000000000001" customHeight="1">
      <c r="B80" s="88">
        <v>7</v>
      </c>
      <c r="C80" s="83"/>
      <c r="D80" s="56"/>
    </row>
    <row r="81" spans="2:3" ht="20.100000000000001" customHeight="1">
      <c r="B81" s="83"/>
      <c r="C81" s="85" t="s">
        <v>35</v>
      </c>
    </row>
    <row r="82" spans="2:3" ht="20.100000000000001" customHeight="1">
      <c r="B82" s="82">
        <v>1</v>
      </c>
      <c r="C82" s="83" t="s">
        <v>77</v>
      </c>
    </row>
    <row r="83" spans="2:3" ht="20.100000000000001" customHeight="1">
      <c r="B83" s="82">
        <v>1</v>
      </c>
      <c r="C83" s="83" t="s">
        <v>103</v>
      </c>
    </row>
    <row r="84" spans="2:3" ht="20.100000000000001" customHeight="1">
      <c r="B84" s="82">
        <v>1</v>
      </c>
      <c r="C84" s="83" t="s">
        <v>104</v>
      </c>
    </row>
    <row r="85" spans="2:3" ht="20.100000000000001" customHeight="1">
      <c r="B85" s="82">
        <v>1</v>
      </c>
      <c r="C85" s="83" t="s">
        <v>105</v>
      </c>
    </row>
    <row r="86" spans="2:3" ht="20.100000000000001" customHeight="1">
      <c r="B86" s="82">
        <v>0</v>
      </c>
      <c r="C86" s="83" t="s">
        <v>106</v>
      </c>
    </row>
    <row r="87" spans="2:3" ht="20.100000000000001" customHeight="1">
      <c r="B87" s="82">
        <v>1</v>
      </c>
      <c r="C87" s="83" t="s">
        <v>107</v>
      </c>
    </row>
    <row r="88" spans="2:3" ht="20.100000000000001" customHeight="1">
      <c r="B88" s="82">
        <v>1</v>
      </c>
      <c r="C88" s="83" t="s">
        <v>108</v>
      </c>
    </row>
    <row r="89" spans="2:3" ht="20.100000000000001" customHeight="1">
      <c r="B89" s="82">
        <v>1</v>
      </c>
      <c r="C89" s="83" t="s">
        <v>109</v>
      </c>
    </row>
    <row r="90" spans="2:3" ht="20.100000000000001" customHeight="1">
      <c r="B90" s="82">
        <v>5</v>
      </c>
      <c r="C90" s="83" t="s">
        <v>110</v>
      </c>
    </row>
    <row r="91" spans="2:3" ht="20.100000000000001" customHeight="1">
      <c r="B91" s="82">
        <v>1</v>
      </c>
      <c r="C91" s="83" t="s">
        <v>111</v>
      </c>
    </row>
    <row r="92" spans="2:3" ht="20.100000000000001" customHeight="1">
      <c r="B92" s="82">
        <v>10</v>
      </c>
      <c r="C92" s="83" t="s">
        <v>112</v>
      </c>
    </row>
    <row r="93" spans="2:3" ht="20.100000000000001" customHeight="1">
      <c r="B93" s="88">
        <v>23</v>
      </c>
      <c r="C93" s="83"/>
    </row>
    <row r="94" spans="2:3" ht="20.100000000000001" customHeight="1">
      <c r="B94" s="60">
        <v>1</v>
      </c>
      <c r="C94" s="59" t="s">
        <v>79</v>
      </c>
    </row>
    <row r="95" spans="2:3" ht="20.100000000000001" customHeight="1">
      <c r="B95" s="60">
        <v>1</v>
      </c>
      <c r="C95" s="59" t="s">
        <v>80</v>
      </c>
    </row>
    <row r="96" spans="2:3" ht="20.100000000000001" customHeight="1">
      <c r="B96" s="60">
        <v>1</v>
      </c>
      <c r="C96" s="59" t="s">
        <v>81</v>
      </c>
    </row>
    <row r="97" spans="2:5" ht="20.100000000000001" customHeight="1">
      <c r="B97" s="60">
        <v>1</v>
      </c>
      <c r="C97" s="59" t="s">
        <v>82</v>
      </c>
    </row>
    <row r="98" spans="2:5" ht="20.100000000000001" customHeight="1">
      <c r="B98" s="60">
        <v>1</v>
      </c>
      <c r="C98" s="59" t="s">
        <v>45</v>
      </c>
    </row>
    <row r="99" spans="2:5" ht="20.100000000000001" customHeight="1">
      <c r="B99" s="64">
        <v>1</v>
      </c>
      <c r="C99" s="59" t="s">
        <v>83</v>
      </c>
    </row>
    <row r="100" spans="2:5" ht="20.100000000000001" customHeight="1">
      <c r="B100" s="60">
        <v>2</v>
      </c>
      <c r="C100" s="59" t="s">
        <v>84</v>
      </c>
    </row>
    <row r="101" spans="2:5" ht="20.100000000000001" customHeight="1">
      <c r="B101" s="60">
        <v>1</v>
      </c>
      <c r="C101" s="59" t="s">
        <v>85</v>
      </c>
    </row>
    <row r="102" spans="2:5" ht="20.100000000000001" customHeight="1">
      <c r="B102" s="60">
        <v>1</v>
      </c>
      <c r="C102" s="59" t="s">
        <v>86</v>
      </c>
    </row>
    <row r="103" spans="2:5" ht="20.100000000000001" customHeight="1">
      <c r="B103" s="64">
        <v>1</v>
      </c>
      <c r="C103" s="59" t="s">
        <v>87</v>
      </c>
    </row>
    <row r="104" spans="2:5" ht="20.100000000000001" customHeight="1">
      <c r="B104" s="61">
        <v>16</v>
      </c>
      <c r="C104" s="59"/>
    </row>
    <row r="105" spans="2:5" ht="20.100000000000001" customHeight="1">
      <c r="B105" s="46"/>
      <c r="C105" s="57"/>
    </row>
    <row r="106" spans="2:5" s="95" customFormat="1" ht="20.100000000000001" customHeight="1">
      <c r="B106" s="94"/>
      <c r="C106" s="93"/>
      <c r="D106" s="97"/>
      <c r="E106" s="97"/>
    </row>
    <row r="107" spans="2:5" s="95" customFormat="1" ht="20.100000000000001" customHeight="1">
      <c r="B107" s="102" t="s">
        <v>203</v>
      </c>
      <c r="C107" s="102"/>
      <c r="D107" s="97"/>
      <c r="E107" s="97"/>
    </row>
    <row r="108" spans="2:5" s="95" customFormat="1" ht="20.100000000000001" customHeight="1">
      <c r="B108" s="110" t="s">
        <v>31</v>
      </c>
      <c r="C108" s="110" t="s">
        <v>204</v>
      </c>
      <c r="D108" s="97"/>
      <c r="E108" s="97"/>
    </row>
    <row r="109" spans="2:5" s="95" customFormat="1" ht="20.100000000000001" customHeight="1">
      <c r="B109" s="104">
        <v>1</v>
      </c>
      <c r="C109" s="108" t="s">
        <v>205</v>
      </c>
      <c r="D109" s="97"/>
      <c r="E109" s="97"/>
    </row>
    <row r="110" spans="2:5" s="95" customFormat="1" ht="20.100000000000001" customHeight="1">
      <c r="B110" s="104">
        <v>1</v>
      </c>
      <c r="C110" s="108" t="s">
        <v>206</v>
      </c>
      <c r="D110" s="97"/>
      <c r="E110" s="97"/>
    </row>
    <row r="111" spans="2:5" s="95" customFormat="1" ht="20.100000000000001" customHeight="1">
      <c r="B111" s="104">
        <v>1</v>
      </c>
      <c r="C111" s="108" t="s">
        <v>207</v>
      </c>
      <c r="D111" s="97"/>
      <c r="E111" s="97"/>
    </row>
    <row r="112" spans="2:5" s="95" customFormat="1" ht="20.100000000000001" customHeight="1">
      <c r="B112" s="104">
        <v>2</v>
      </c>
      <c r="C112" s="108" t="s">
        <v>208</v>
      </c>
      <c r="D112" s="97"/>
      <c r="E112" s="97"/>
    </row>
    <row r="113" spans="2:5" s="95" customFormat="1" ht="20.100000000000001" customHeight="1">
      <c r="B113" s="104">
        <v>1</v>
      </c>
      <c r="C113" s="108" t="s">
        <v>209</v>
      </c>
      <c r="D113" s="97"/>
      <c r="E113" s="97"/>
    </row>
    <row r="114" spans="2:5" s="95" customFormat="1" ht="20.100000000000001" customHeight="1">
      <c r="B114" s="104">
        <v>2</v>
      </c>
      <c r="C114" s="108" t="s">
        <v>210</v>
      </c>
      <c r="D114" s="97"/>
      <c r="E114" s="97"/>
    </row>
    <row r="115" spans="2:5" s="95" customFormat="1" ht="20.100000000000001" customHeight="1">
      <c r="B115" s="104">
        <v>1</v>
      </c>
      <c r="C115" s="108" t="s">
        <v>211</v>
      </c>
      <c r="D115" s="97"/>
      <c r="E115" s="97"/>
    </row>
    <row r="116" spans="2:5" s="95" customFormat="1" ht="20.100000000000001" customHeight="1">
      <c r="B116" s="104">
        <v>7</v>
      </c>
      <c r="C116" s="108" t="s">
        <v>212</v>
      </c>
      <c r="D116" s="97"/>
      <c r="E116" s="97"/>
    </row>
    <row r="117" spans="2:5" s="95" customFormat="1" ht="20.100000000000001" customHeight="1">
      <c r="B117" s="104">
        <v>1</v>
      </c>
      <c r="C117" s="108" t="s">
        <v>213</v>
      </c>
      <c r="D117" s="97"/>
      <c r="E117" s="97"/>
    </row>
    <row r="118" spans="2:5" s="95" customFormat="1" ht="20.100000000000001" customHeight="1">
      <c r="B118" s="104">
        <v>1</v>
      </c>
      <c r="C118" s="108" t="s">
        <v>78</v>
      </c>
      <c r="D118" s="97"/>
      <c r="E118" s="97"/>
    </row>
    <row r="119" spans="2:5" s="95" customFormat="1" ht="20.100000000000001" customHeight="1">
      <c r="B119" s="104">
        <v>1</v>
      </c>
      <c r="C119" s="108" t="s">
        <v>97</v>
      </c>
      <c r="D119" s="97"/>
      <c r="E119" s="97"/>
    </row>
    <row r="120" spans="2:5" s="95" customFormat="1" ht="20.100000000000001" customHeight="1">
      <c r="B120" s="104">
        <v>1</v>
      </c>
      <c r="C120" s="108" t="s">
        <v>214</v>
      </c>
      <c r="D120" s="97"/>
      <c r="E120" s="97"/>
    </row>
    <row r="121" spans="2:5" s="95" customFormat="1" ht="20.100000000000001" customHeight="1">
      <c r="B121" s="107">
        <v>21</v>
      </c>
      <c r="C121" s="109"/>
      <c r="D121" s="97"/>
      <c r="E121" s="97"/>
    </row>
    <row r="122" spans="2:5" s="95" customFormat="1" ht="20.100000000000001" customHeight="1">
      <c r="B122" s="94"/>
      <c r="C122" s="93"/>
      <c r="D122" s="97"/>
      <c r="E122" s="97"/>
    </row>
    <row r="123" spans="2:5" s="103" customFormat="1" ht="20.100000000000001" customHeight="1">
      <c r="B123" s="112"/>
      <c r="C123" s="111" t="s">
        <v>228</v>
      </c>
      <c r="D123" s="105"/>
      <c r="E123" s="105"/>
    </row>
    <row r="124" spans="2:5" s="103" customFormat="1" ht="20.100000000000001" customHeight="1">
      <c r="B124" s="113" t="s">
        <v>31</v>
      </c>
      <c r="C124" s="114" t="s">
        <v>204</v>
      </c>
      <c r="D124" s="105"/>
      <c r="E124" s="105"/>
    </row>
    <row r="125" spans="2:5" s="103" customFormat="1" ht="20.100000000000001" customHeight="1">
      <c r="B125" s="115">
        <v>2</v>
      </c>
      <c r="C125" s="116" t="s">
        <v>229</v>
      </c>
      <c r="D125" s="105"/>
      <c r="E125" s="105"/>
    </row>
    <row r="126" spans="2:5" s="103" customFormat="1" ht="20.100000000000001" customHeight="1">
      <c r="B126" s="115">
        <v>2</v>
      </c>
      <c r="C126" s="116" t="s">
        <v>230</v>
      </c>
      <c r="D126" s="105"/>
      <c r="E126" s="105"/>
    </row>
    <row r="127" spans="2:5" s="103" customFormat="1" ht="20.100000000000001" customHeight="1">
      <c r="B127" s="115">
        <v>2</v>
      </c>
      <c r="C127" s="116" t="s">
        <v>231</v>
      </c>
      <c r="D127" s="105"/>
      <c r="E127" s="105"/>
    </row>
    <row r="128" spans="2:5" s="103" customFormat="1" ht="20.100000000000001" customHeight="1">
      <c r="B128" s="115">
        <v>2</v>
      </c>
      <c r="C128" s="116" t="s">
        <v>232</v>
      </c>
      <c r="D128" s="105"/>
      <c r="E128" s="105"/>
    </row>
    <row r="129" spans="2:5" s="103" customFormat="1" ht="20.100000000000001" customHeight="1">
      <c r="B129" s="115">
        <v>2</v>
      </c>
      <c r="C129" s="116" t="s">
        <v>233</v>
      </c>
      <c r="D129" s="105"/>
      <c r="E129" s="105"/>
    </row>
    <row r="130" spans="2:5" s="103" customFormat="1" ht="20.100000000000001" customHeight="1">
      <c r="B130" s="115">
        <v>1</v>
      </c>
      <c r="C130" s="116" t="s">
        <v>234</v>
      </c>
      <c r="D130" s="105"/>
      <c r="E130" s="105"/>
    </row>
    <row r="131" spans="2:5" s="103" customFormat="1" ht="20.100000000000001" customHeight="1">
      <c r="B131" s="115">
        <v>1</v>
      </c>
      <c r="C131" s="116" t="s">
        <v>235</v>
      </c>
      <c r="D131" s="105"/>
      <c r="E131" s="105"/>
    </row>
    <row r="132" spans="2:5" s="103" customFormat="1" ht="20.100000000000001" customHeight="1">
      <c r="B132" s="115">
        <v>1</v>
      </c>
      <c r="C132" s="116" t="s">
        <v>236</v>
      </c>
      <c r="D132" s="105"/>
      <c r="E132" s="105"/>
    </row>
    <row r="133" spans="2:5" s="103" customFormat="1" ht="20.100000000000001" customHeight="1">
      <c r="B133" s="117">
        <v>1</v>
      </c>
      <c r="C133" s="118" t="s">
        <v>237</v>
      </c>
      <c r="D133" s="105"/>
      <c r="E133" s="105"/>
    </row>
    <row r="134" spans="2:5" s="103" customFormat="1" ht="20.100000000000001" customHeight="1">
      <c r="B134" s="115">
        <v>2</v>
      </c>
      <c r="C134" s="116" t="s">
        <v>238</v>
      </c>
      <c r="D134" s="105"/>
      <c r="E134" s="105"/>
    </row>
    <row r="135" spans="2:5" s="103" customFormat="1" ht="20.100000000000001" customHeight="1">
      <c r="B135" s="115">
        <v>1</v>
      </c>
      <c r="C135" s="116" t="s">
        <v>239</v>
      </c>
      <c r="D135" s="105"/>
      <c r="E135" s="105"/>
    </row>
    <row r="136" spans="2:5" s="103" customFormat="1" ht="20.100000000000001" customHeight="1">
      <c r="B136" s="115">
        <v>1</v>
      </c>
      <c r="C136" s="116" t="s">
        <v>45</v>
      </c>
      <c r="D136" s="105"/>
      <c r="E136" s="105"/>
    </row>
    <row r="137" spans="2:5" s="103" customFormat="1" ht="20.100000000000001" customHeight="1">
      <c r="B137" s="115">
        <v>1</v>
      </c>
      <c r="C137" s="116" t="s">
        <v>240</v>
      </c>
      <c r="D137" s="105"/>
      <c r="E137" s="105"/>
    </row>
    <row r="138" spans="2:5" s="103" customFormat="1" ht="20.100000000000001" customHeight="1">
      <c r="B138" s="115">
        <v>1</v>
      </c>
      <c r="C138" s="116" t="s">
        <v>241</v>
      </c>
      <c r="D138" s="105"/>
      <c r="E138" s="105"/>
    </row>
    <row r="139" spans="2:5" s="103" customFormat="1" ht="20.100000000000001" customHeight="1">
      <c r="B139" s="115">
        <v>1</v>
      </c>
      <c r="C139" s="116" t="s">
        <v>242</v>
      </c>
      <c r="D139" s="105"/>
      <c r="E139" s="105"/>
    </row>
    <row r="140" spans="2:5" s="103" customFormat="1" ht="20.100000000000001" customHeight="1">
      <c r="B140" s="115">
        <v>1</v>
      </c>
      <c r="C140" s="116" t="s">
        <v>243</v>
      </c>
      <c r="D140" s="105"/>
      <c r="E140" s="105"/>
    </row>
    <row r="141" spans="2:5" s="103" customFormat="1" ht="20.100000000000001" customHeight="1">
      <c r="B141" s="117">
        <v>2</v>
      </c>
      <c r="C141" s="116" t="s">
        <v>244</v>
      </c>
      <c r="D141" s="105"/>
      <c r="E141" s="105"/>
    </row>
    <row r="142" spans="2:5" s="103" customFormat="1" ht="20.100000000000001" customHeight="1">
      <c r="B142" s="119">
        <v>22</v>
      </c>
      <c r="C142" s="116"/>
      <c r="D142" s="105"/>
      <c r="E142" s="105"/>
    </row>
    <row r="143" spans="2:5" s="103" customFormat="1" ht="20.100000000000001" customHeight="1">
      <c r="B143" s="94"/>
      <c r="C143" s="93"/>
      <c r="D143" s="105"/>
      <c r="E143" s="105"/>
    </row>
    <row r="144" spans="2:5" s="95" customFormat="1" ht="20.100000000000001" customHeight="1">
      <c r="B144" s="65" t="s">
        <v>226</v>
      </c>
      <c r="C144" s="66"/>
      <c r="D144" s="67"/>
      <c r="E144" s="97"/>
    </row>
    <row r="145" spans="2:5" s="95" customFormat="1" ht="20.100000000000001" customHeight="1">
      <c r="B145" s="104">
        <v>1</v>
      </c>
      <c r="C145" s="106" t="s">
        <v>225</v>
      </c>
      <c r="D145" s="106" t="s">
        <v>224</v>
      </c>
      <c r="E145" s="97"/>
    </row>
    <row r="146" spans="2:5" s="95" customFormat="1" ht="20.100000000000001" customHeight="1">
      <c r="B146" s="104">
        <v>1</v>
      </c>
      <c r="C146" s="106" t="s">
        <v>223</v>
      </c>
      <c r="D146" s="106" t="s">
        <v>222</v>
      </c>
      <c r="E146" s="97"/>
    </row>
    <row r="147" spans="2:5" s="95" customFormat="1" ht="20.100000000000001" customHeight="1">
      <c r="B147" s="104">
        <v>1</v>
      </c>
      <c r="C147" s="106" t="s">
        <v>221</v>
      </c>
      <c r="D147" s="106" t="s">
        <v>220</v>
      </c>
      <c r="E147" s="97"/>
    </row>
    <row r="148" spans="2:5" s="95" customFormat="1" ht="20.100000000000001" customHeight="1">
      <c r="B148" s="104">
        <v>1</v>
      </c>
      <c r="C148" s="106" t="s">
        <v>88</v>
      </c>
      <c r="D148" s="106" t="s">
        <v>219</v>
      </c>
      <c r="E148" s="97"/>
    </row>
    <row r="149" spans="2:5" s="95" customFormat="1" ht="20.100000000000001" customHeight="1">
      <c r="B149" s="104">
        <v>1</v>
      </c>
      <c r="C149" s="106" t="s">
        <v>89</v>
      </c>
      <c r="D149" s="106" t="s">
        <v>218</v>
      </c>
      <c r="E149" s="97"/>
    </row>
    <row r="150" spans="2:5" s="95" customFormat="1" ht="20.100000000000001" customHeight="1">
      <c r="B150" s="104">
        <v>1</v>
      </c>
      <c r="C150" s="106" t="s">
        <v>217</v>
      </c>
      <c r="D150" s="108">
        <v>2310111007</v>
      </c>
      <c r="E150" s="97"/>
    </row>
    <row r="151" spans="2:5" s="95" customFormat="1" ht="20.100000000000001" customHeight="1">
      <c r="B151" s="104">
        <v>1</v>
      </c>
      <c r="C151" s="106" t="s">
        <v>90</v>
      </c>
      <c r="D151" s="108"/>
      <c r="E151" s="97"/>
    </row>
    <row r="152" spans="2:5" s="95" customFormat="1" ht="20.100000000000001" customHeight="1">
      <c r="B152" s="104">
        <v>1</v>
      </c>
      <c r="C152" s="106" t="s">
        <v>216</v>
      </c>
      <c r="D152" s="108"/>
      <c r="E152" s="97"/>
    </row>
    <row r="153" spans="2:5" s="95" customFormat="1" ht="20.100000000000001" customHeight="1">
      <c r="B153" s="104">
        <v>1</v>
      </c>
      <c r="C153" s="106" t="s">
        <v>215</v>
      </c>
      <c r="D153" s="108"/>
      <c r="E153" s="97"/>
    </row>
    <row r="154" spans="2:5" s="95" customFormat="1" ht="20.100000000000001" customHeight="1">
      <c r="B154" s="110">
        <f>SUM(B145:B153)</f>
        <v>9</v>
      </c>
      <c r="C154" s="106"/>
      <c r="D154" s="106"/>
      <c r="E154" s="97"/>
    </row>
    <row r="155" spans="2:5" s="95" customFormat="1" ht="20.100000000000001" customHeight="1">
      <c r="B155" s="94"/>
      <c r="C155" s="93"/>
      <c r="D155" s="97"/>
      <c r="E155" s="97"/>
    </row>
    <row r="156" spans="2:5" s="95" customFormat="1" ht="20.100000000000001" customHeight="1">
      <c r="B156" s="46">
        <v>2</v>
      </c>
      <c r="C156" s="57" t="s">
        <v>227</v>
      </c>
      <c r="D156" s="97"/>
      <c r="E156" s="97"/>
    </row>
    <row r="157" spans="2:5" s="95" customFormat="1" ht="20.100000000000001" customHeight="1">
      <c r="B157" s="94"/>
      <c r="C157" s="93"/>
      <c r="D157" s="97"/>
      <c r="E157" s="97"/>
    </row>
    <row r="159" spans="2:5" ht="20.100000000000001" customHeight="1">
      <c r="B159" s="44" t="s">
        <v>39</v>
      </c>
      <c r="C159" s="45" t="s">
        <v>40</v>
      </c>
    </row>
    <row r="160" spans="2:5" ht="20.100000000000001" customHeight="1">
      <c r="B160" s="44"/>
      <c r="C160" s="45" t="s">
        <v>41</v>
      </c>
    </row>
    <row r="161" spans="2:3" ht="20.100000000000001" customHeight="1">
      <c r="B161" s="44"/>
      <c r="C161" s="45" t="s">
        <v>42</v>
      </c>
    </row>
    <row r="162" spans="2:3" ht="20.100000000000001" customHeight="1">
      <c r="B162" s="44"/>
      <c r="C162" s="45" t="s">
        <v>43</v>
      </c>
    </row>
    <row r="163" spans="2:3" ht="20.100000000000001" customHeight="1">
      <c r="B163" s="44"/>
      <c r="C163" s="45" t="s">
        <v>44</v>
      </c>
    </row>
    <row r="167" spans="2:3" ht="20.100000000000001" customHeight="1" thickBot="1">
      <c r="B167" s="32" t="s">
        <v>36</v>
      </c>
      <c r="C167" s="7"/>
    </row>
    <row r="168" spans="2:3" ht="20.100000000000001" customHeight="1">
      <c r="B168" s="31"/>
      <c r="C168" s="8"/>
    </row>
    <row r="169" spans="2:3" ht="20.100000000000001" customHeight="1">
      <c r="B169" s="17"/>
      <c r="C169" s="10"/>
    </row>
    <row r="170" spans="2:3" ht="20.100000000000001" customHeight="1" thickBot="1">
      <c r="B170" s="17" t="s">
        <v>37</v>
      </c>
      <c r="C170" s="9"/>
    </row>
    <row r="171" spans="2:3" ht="20.100000000000001" customHeight="1">
      <c r="B171" s="17"/>
      <c r="C171" s="10"/>
    </row>
    <row r="172" spans="2:3" ht="20.100000000000001" customHeight="1">
      <c r="B172" s="17"/>
      <c r="C172" s="10"/>
    </row>
    <row r="173" spans="2:3" ht="20.100000000000001" customHeight="1" thickBot="1">
      <c r="B173" s="17" t="s">
        <v>15</v>
      </c>
      <c r="C173" s="9"/>
    </row>
    <row r="174" spans="2:3" ht="20.100000000000001" customHeight="1">
      <c r="B174" s="17"/>
      <c r="C174" s="10"/>
    </row>
    <row r="175" spans="2:3" ht="20.100000000000001" customHeight="1">
      <c r="B175" s="17"/>
      <c r="C175" s="10"/>
    </row>
    <row r="176" spans="2:3" ht="20.100000000000001" customHeight="1" thickBot="1">
      <c r="B176" s="17" t="s">
        <v>38</v>
      </c>
      <c r="C176" s="9"/>
    </row>
    <row r="177" spans="2:3" ht="20.100000000000001" customHeight="1">
      <c r="B177" s="17"/>
      <c r="C177" s="10"/>
    </row>
    <row r="178" spans="2:3" ht="20.100000000000001" customHeight="1">
      <c r="B178" s="17"/>
      <c r="C178" s="10"/>
    </row>
    <row r="179" spans="2:3" ht="20.100000000000001" customHeight="1" thickBot="1">
      <c r="B179" s="17" t="s">
        <v>16</v>
      </c>
      <c r="C179" s="9"/>
    </row>
  </sheetData>
  <mergeCells count="9">
    <mergeCell ref="L5:M6"/>
    <mergeCell ref="D2:E2"/>
    <mergeCell ref="C4:C5"/>
    <mergeCell ref="C2:C3"/>
    <mergeCell ref="D4:E4"/>
    <mergeCell ref="D5:E5"/>
    <mergeCell ref="A11:B11"/>
    <mergeCell ref="B107:C107"/>
    <mergeCell ref="B144:D144"/>
  </mergeCells>
  <phoneticPr fontId="20" type="noConversion"/>
  <conditionalFormatting sqref="A24:A42">
    <cfRule type="duplicateValues" dxfId="2" priority="1"/>
  </conditionalFormatting>
  <conditionalFormatting sqref="A43:A62">
    <cfRule type="duplicateValues" dxfId="1" priority="36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810F-0787-4723-A3B7-67853BBF373E}">
  <dimension ref="A1:N53"/>
  <sheetViews>
    <sheetView view="pageBreakPreview" topLeftCell="A7" zoomScale="60" zoomScaleNormal="100" workbookViewId="0">
      <selection activeCell="A7" sqref="A7:E17"/>
    </sheetView>
  </sheetViews>
  <sheetFormatPr baseColWidth="10" defaultColWidth="11.42578125" defaultRowHeight="20.100000000000001" customHeight="1"/>
  <cols>
    <col min="1" max="1" width="18.42578125" style="15" customWidth="1"/>
    <col min="2" max="2" width="18.7109375" style="16" customWidth="1"/>
    <col min="3" max="3" width="79.140625" style="19" bestFit="1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75" t="s">
        <v>22</v>
      </c>
      <c r="D2" s="71" t="s">
        <v>21</v>
      </c>
      <c r="E2" s="72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76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73" t="s">
        <v>23</v>
      </c>
      <c r="D4" s="77" t="s">
        <v>25</v>
      </c>
      <c r="E4" s="78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74"/>
      <c r="D5" s="79" t="s">
        <v>26</v>
      </c>
      <c r="E5" s="80"/>
      <c r="F5" s="43"/>
      <c r="G5" s="43"/>
      <c r="H5" s="43"/>
      <c r="I5" s="43"/>
      <c r="J5" s="43"/>
      <c r="K5" s="43"/>
      <c r="L5" s="70"/>
      <c r="M5" s="70"/>
      <c r="N5" s="15"/>
    </row>
    <row r="6" spans="1:14" ht="20.100000000000001" customHeight="1">
      <c r="A6" s="43"/>
      <c r="B6" s="43"/>
      <c r="C6" s="43"/>
      <c r="D6" s="43"/>
      <c r="E6" s="43"/>
      <c r="L6" s="70"/>
      <c r="M6" s="70"/>
    </row>
    <row r="7" spans="1:14" ht="20.100000000000001" customHeight="1">
      <c r="A7" s="24" t="s">
        <v>0</v>
      </c>
      <c r="B7" s="24"/>
      <c r="C7" s="30">
        <f ca="1">NOW()</f>
        <v>45374.42424537037</v>
      </c>
      <c r="D7" s="24" t="s">
        <v>1</v>
      </c>
      <c r="E7" s="33">
        <v>20231201869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46</v>
      </c>
      <c r="D9" s="26" t="s">
        <v>3</v>
      </c>
      <c r="E9" s="47" t="s">
        <v>47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68" t="s">
        <v>19</v>
      </c>
      <c r="B11" s="69"/>
      <c r="C11" s="25" t="s">
        <v>48</v>
      </c>
      <c r="D11" s="26" t="s">
        <v>20</v>
      </c>
      <c r="E11" s="48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49" t="s">
        <v>49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45281</v>
      </c>
      <c r="D15" s="26" t="s">
        <v>7</v>
      </c>
      <c r="E15" s="27" t="s">
        <v>51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50</v>
      </c>
      <c r="D17" s="50"/>
      <c r="E17" s="51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53" t="s">
        <v>52</v>
      </c>
      <c r="B24" s="53"/>
      <c r="C24" s="55" t="s">
        <v>53</v>
      </c>
      <c r="D24" s="53">
        <v>0</v>
      </c>
      <c r="E24" s="3"/>
      <c r="F24" s="11">
        <v>557.04</v>
      </c>
      <c r="G24" s="1">
        <f t="shared" ref="G24:G34" si="0">D24*F24</f>
        <v>0</v>
      </c>
      <c r="H24" s="17"/>
      <c r="L24" s="28"/>
      <c r="M24" s="28"/>
    </row>
    <row r="25" spans="1:13" ht="20.100000000000001" customHeight="1">
      <c r="A25" s="46" t="s">
        <v>54</v>
      </c>
      <c r="B25" s="46"/>
      <c r="C25" s="52" t="s">
        <v>55</v>
      </c>
      <c r="D25" s="53">
        <v>0</v>
      </c>
      <c r="E25" s="3"/>
      <c r="F25" s="11">
        <v>557.04</v>
      </c>
      <c r="G25" s="1">
        <f t="shared" si="0"/>
        <v>0</v>
      </c>
      <c r="H25" s="17"/>
      <c r="L25" s="28"/>
      <c r="M25" s="28"/>
    </row>
    <row r="26" spans="1:13" ht="20.100000000000001" customHeight="1">
      <c r="A26" s="46" t="s">
        <v>56</v>
      </c>
      <c r="B26" s="46"/>
      <c r="C26" s="52" t="s">
        <v>57</v>
      </c>
      <c r="D26" s="53">
        <v>0</v>
      </c>
      <c r="E26" s="3"/>
      <c r="F26" s="11">
        <v>557.04</v>
      </c>
      <c r="G26" s="1">
        <f t="shared" si="0"/>
        <v>0</v>
      </c>
      <c r="H26" s="17"/>
      <c r="L26" s="28"/>
      <c r="M26" s="28"/>
    </row>
    <row r="27" spans="1:13" ht="20.100000000000001" customHeight="1">
      <c r="A27" s="46" t="s">
        <v>58</v>
      </c>
      <c r="B27" s="46" t="s">
        <v>59</v>
      </c>
      <c r="C27" s="52" t="s">
        <v>60</v>
      </c>
      <c r="D27" s="53">
        <v>1</v>
      </c>
      <c r="E27" s="3"/>
      <c r="F27" s="11">
        <v>557.04</v>
      </c>
      <c r="G27" s="1">
        <f t="shared" si="0"/>
        <v>557.04</v>
      </c>
      <c r="H27" s="17"/>
      <c r="L27" s="28"/>
      <c r="M27" s="28"/>
    </row>
    <row r="28" spans="1:13" ht="20.100000000000001" customHeight="1">
      <c r="A28" s="46" t="s">
        <v>61</v>
      </c>
      <c r="B28" s="46" t="s">
        <v>59</v>
      </c>
      <c r="C28" s="52" t="s">
        <v>62</v>
      </c>
      <c r="D28" s="53">
        <v>1</v>
      </c>
      <c r="E28" s="3"/>
      <c r="F28" s="11">
        <v>557.04</v>
      </c>
      <c r="G28" s="1">
        <f t="shared" si="0"/>
        <v>557.04</v>
      </c>
      <c r="H28" s="17"/>
      <c r="L28" s="28"/>
      <c r="M28" s="28"/>
    </row>
    <row r="29" spans="1:13" ht="20.100000000000001" customHeight="1">
      <c r="A29" s="46" t="s">
        <v>63</v>
      </c>
      <c r="B29" s="46"/>
      <c r="C29" s="52" t="s">
        <v>64</v>
      </c>
      <c r="D29" s="53">
        <v>0</v>
      </c>
      <c r="E29" s="3"/>
      <c r="F29" s="11">
        <v>557.04</v>
      </c>
      <c r="G29" s="1">
        <f t="shared" si="0"/>
        <v>0</v>
      </c>
      <c r="H29" s="17"/>
      <c r="L29" s="28"/>
      <c r="M29" s="28"/>
    </row>
    <row r="30" spans="1:13" ht="20.100000000000001" customHeight="1">
      <c r="A30" s="46" t="s">
        <v>65</v>
      </c>
      <c r="B30" s="46" t="s">
        <v>66</v>
      </c>
      <c r="C30" s="52" t="s">
        <v>67</v>
      </c>
      <c r="D30" s="53">
        <v>1</v>
      </c>
      <c r="E30" s="3"/>
      <c r="F30" s="11">
        <v>557.04</v>
      </c>
      <c r="G30" s="1">
        <f t="shared" si="0"/>
        <v>557.04</v>
      </c>
      <c r="H30" s="17"/>
      <c r="L30" s="28"/>
      <c r="M30" s="28"/>
    </row>
    <row r="31" spans="1:13" ht="20.100000000000001" customHeight="1">
      <c r="A31" s="46" t="s">
        <v>68</v>
      </c>
      <c r="B31" s="46"/>
      <c r="C31" s="52" t="s">
        <v>69</v>
      </c>
      <c r="D31" s="53">
        <v>0</v>
      </c>
      <c r="E31" s="3"/>
      <c r="F31" s="11">
        <v>557.04</v>
      </c>
      <c r="G31" s="1"/>
      <c r="H31" s="17"/>
      <c r="L31" s="28"/>
      <c r="M31" s="28"/>
    </row>
    <row r="32" spans="1:13" ht="20.100000000000001" customHeight="1">
      <c r="A32" s="46" t="s">
        <v>70</v>
      </c>
      <c r="B32" s="46"/>
      <c r="C32" s="52" t="s">
        <v>71</v>
      </c>
      <c r="D32" s="53">
        <v>0</v>
      </c>
      <c r="E32" s="3"/>
      <c r="F32" s="11">
        <v>557.04</v>
      </c>
      <c r="G32" s="1">
        <f t="shared" si="0"/>
        <v>0</v>
      </c>
      <c r="H32" s="17"/>
      <c r="L32" s="28"/>
      <c r="M32" s="28"/>
    </row>
    <row r="33" spans="1:13" ht="20.100000000000001" customHeight="1">
      <c r="A33" s="46" t="s">
        <v>72</v>
      </c>
      <c r="B33" s="46" t="s">
        <v>73</v>
      </c>
      <c r="C33" s="52" t="s">
        <v>74</v>
      </c>
      <c r="D33" s="53">
        <v>1</v>
      </c>
      <c r="E33" s="3"/>
      <c r="F33" s="11">
        <v>557.04</v>
      </c>
      <c r="G33" s="1">
        <f t="shared" si="0"/>
        <v>557.04</v>
      </c>
      <c r="H33" s="17"/>
      <c r="L33" s="28"/>
      <c r="M33" s="28"/>
    </row>
    <row r="34" spans="1:13" ht="20.100000000000001" customHeight="1">
      <c r="A34" s="46"/>
      <c r="B34" s="46"/>
      <c r="C34" s="52"/>
      <c r="D34" s="54">
        <v>4</v>
      </c>
      <c r="E34" s="3"/>
      <c r="F34" s="11">
        <v>557.04</v>
      </c>
      <c r="G34" s="1">
        <f t="shared" si="0"/>
        <v>2228.16</v>
      </c>
      <c r="H34" s="17"/>
      <c r="L34" s="28"/>
      <c r="M34" s="28"/>
    </row>
    <row r="35" spans="1:13" ht="20.100000000000001" customHeight="1">
      <c r="A35" s="17"/>
      <c r="B35" s="17"/>
      <c r="C35" s="17"/>
      <c r="D35" s="13"/>
      <c r="E35" s="13"/>
      <c r="F35" s="4" t="s">
        <v>32</v>
      </c>
      <c r="G35" s="5">
        <f>SUM(G24:G34)</f>
        <v>4456.32</v>
      </c>
    </row>
    <row r="36" spans="1:13" ht="20.100000000000001" customHeight="1">
      <c r="A36" s="17"/>
      <c r="B36" s="17"/>
      <c r="C36" s="17"/>
      <c r="D36" s="13"/>
      <c r="E36" s="13"/>
      <c r="F36" s="4" t="s">
        <v>33</v>
      </c>
      <c r="G36" s="6">
        <f>+G35*0.12</f>
        <v>534.75839999999994</v>
      </c>
    </row>
    <row r="37" spans="1:13" ht="20.100000000000001" customHeight="1">
      <c r="A37" s="17"/>
      <c r="B37" s="17"/>
      <c r="C37" s="17"/>
      <c r="D37" s="13"/>
      <c r="E37" s="13"/>
      <c r="F37" s="4" t="s">
        <v>34</v>
      </c>
      <c r="G37" s="6">
        <f>+G35+G36</f>
        <v>4991.0783999999994</v>
      </c>
    </row>
    <row r="38" spans="1:13" ht="20.100000000000001" customHeight="1">
      <c r="A38" s="17"/>
      <c r="B38" s="17"/>
      <c r="C38" s="17"/>
      <c r="D38" s="13"/>
      <c r="E38" s="13"/>
      <c r="F38" s="17"/>
      <c r="G38" s="17"/>
    </row>
    <row r="41" spans="1:13" ht="20.100000000000001" customHeight="1" thickBot="1">
      <c r="B41" s="32" t="s">
        <v>36</v>
      </c>
      <c r="C41" s="7"/>
    </row>
    <row r="42" spans="1:13" ht="20.100000000000001" customHeight="1">
      <c r="B42" s="31"/>
      <c r="C42" s="8"/>
    </row>
    <row r="43" spans="1:13" ht="20.100000000000001" customHeight="1">
      <c r="B43" s="17"/>
      <c r="C43" s="10"/>
    </row>
    <row r="44" spans="1:13" ht="20.100000000000001" customHeight="1" thickBot="1">
      <c r="B44" s="17" t="s">
        <v>37</v>
      </c>
      <c r="C44" s="9"/>
    </row>
    <row r="45" spans="1:13" ht="20.100000000000001" customHeight="1">
      <c r="B45" s="17"/>
      <c r="C45" s="10"/>
    </row>
    <row r="46" spans="1:13" ht="20.100000000000001" customHeight="1">
      <c r="B46" s="17"/>
      <c r="C46" s="10"/>
    </row>
    <row r="47" spans="1:13" ht="20.100000000000001" customHeight="1" thickBot="1">
      <c r="B47" s="17" t="s">
        <v>15</v>
      </c>
      <c r="C47" s="9"/>
    </row>
    <row r="48" spans="1:13" ht="20.100000000000001" customHeight="1">
      <c r="B48" s="17"/>
      <c r="C48" s="10"/>
    </row>
    <row r="49" spans="2:3" ht="20.100000000000001" customHeight="1">
      <c r="B49" s="17"/>
      <c r="C49" s="10"/>
    </row>
    <row r="50" spans="2:3" ht="20.100000000000001" customHeight="1" thickBot="1">
      <c r="B50" s="17" t="s">
        <v>38</v>
      </c>
      <c r="C50" s="9"/>
    </row>
    <row r="51" spans="2:3" ht="20.100000000000001" customHeight="1">
      <c r="B51" s="17"/>
      <c r="C51" s="10"/>
    </row>
    <row r="52" spans="2:3" ht="20.100000000000001" customHeight="1">
      <c r="B52" s="17"/>
      <c r="C52" s="10"/>
    </row>
    <row r="53" spans="2:3" ht="20.100000000000001" customHeight="1" thickBot="1">
      <c r="B53" s="17" t="s">
        <v>16</v>
      </c>
      <c r="C53" s="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A24:A34">
    <cfRule type="duplicateValues" dxfId="0" priority="23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2024-03-23T15:11:04Z</cp:lastPrinted>
  <dcterms:created xsi:type="dcterms:W3CDTF">2023-01-26T13:28:36Z</dcterms:created>
  <dcterms:modified xsi:type="dcterms:W3CDTF">2024-03-23T15:15:59Z</dcterms:modified>
</cp:coreProperties>
</file>