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TERHOSPITAL\"/>
    </mc:Choice>
  </mc:AlternateContent>
  <xr:revisionPtr revIDLastSave="0" documentId="13_ncr:1_{F63429A0-1A64-42E3-9197-A3AB1C7FCE09}" xr6:coauthVersionLast="47" xr6:coauthVersionMax="47" xr10:uidLastSave="{00000000-0000-0000-0000-000000000000}"/>
  <bookViews>
    <workbookView xWindow="-120" yWindow="-120" windowWidth="24240" windowHeight="13140" xr2:uid="{132DBFC2-59EE-4E2C-B521-7BC56C683C1E}"/>
  </bookViews>
  <sheets>
    <sheet name="Hoja1" sheetId="1" r:id="rId1"/>
  </sheets>
  <definedNames>
    <definedName name="_xlnm.Print_Area" localSheetId="0">Hoja1!$A$1:$G$196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3" i="1" l="1"/>
  <c r="G52" i="1"/>
  <c r="B156" i="1" l="1"/>
  <c r="B134" i="1"/>
  <c r="B122" i="1"/>
  <c r="B98" i="1"/>
  <c r="B85" i="1"/>
  <c r="B166" i="1"/>
  <c r="G30" i="1"/>
  <c r="G63" i="1"/>
  <c r="G62" i="1"/>
  <c r="G60" i="1"/>
  <c r="G59" i="1"/>
  <c r="G58" i="1"/>
  <c r="G57" i="1"/>
  <c r="G56" i="1"/>
  <c r="G55" i="1"/>
  <c r="G54" i="1"/>
  <c r="G50" i="1"/>
  <c r="G49" i="1"/>
  <c r="G48" i="1"/>
  <c r="G47" i="1"/>
  <c r="G46" i="1"/>
  <c r="G45" i="1"/>
  <c r="G44" i="1"/>
  <c r="G43" i="1"/>
  <c r="G42" i="1"/>
  <c r="G40" i="1"/>
  <c r="G39" i="1"/>
  <c r="G38" i="1"/>
  <c r="G37" i="1"/>
  <c r="G35" i="1"/>
  <c r="G34" i="1"/>
  <c r="G33" i="1"/>
  <c r="G32" i="1"/>
  <c r="G29" i="1"/>
  <c r="G28" i="1"/>
  <c r="G27" i="1"/>
  <c r="G26" i="1"/>
  <c r="G25" i="1"/>
  <c r="G24" i="1"/>
  <c r="G23" i="1"/>
  <c r="G22" i="1"/>
  <c r="G65" i="1" l="1"/>
  <c r="G66" i="1" s="1"/>
  <c r="G67" i="1" s="1"/>
  <c r="B175" i="1"/>
  <c r="D61" i="1"/>
  <c r="D51" i="1"/>
  <c r="D41" i="1"/>
  <c r="D36" i="1"/>
  <c r="D31" i="1"/>
  <c r="C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5" authorId="0" shapeId="0" xr:uid="{5F0CB1AE-AD73-486E-95AE-DFC016025BE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CCC85C49-CB92-48B9-A19A-344D2C8FA93E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<sst xmlns="http://schemas.openxmlformats.org/spreadsheetml/2006/main" count="207" uniqueCount="199">
  <si>
    <t>REGISTRO DE NOTA DE ENTREGA</t>
  </si>
  <si>
    <t>Código: R-ORT-02</t>
  </si>
  <si>
    <t>ANEXO AL PROCEDIMIENTO DE DESPACHO</t>
  </si>
  <si>
    <t>Edicion: 00</t>
  </si>
  <si>
    <t>FECHA DE EMISIÓN:</t>
  </si>
  <si>
    <t>No. DOC</t>
  </si>
  <si>
    <t>NOMBRE CLIENTE</t>
  </si>
  <si>
    <t>RUC. CLIENTE</t>
  </si>
  <si>
    <t>INSTITUCION/CLINICA/HOSPITAL</t>
  </si>
  <si>
    <t>NOTA</t>
  </si>
  <si>
    <t xml:space="preserve"> 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</si>
  <si>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</si>
  <si>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</si>
  <si>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</si>
  <si>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</si>
  <si>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</si>
  <si>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</si>
  <si>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</si>
  <si>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</si>
  <si>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</si>
  <si>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</si>
  <si>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</si>
  <si>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</si>
  <si>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</si>
  <si>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</si>
  <si>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C30410039</t>
  </si>
  <si>
    <t>DIAMOND™ CO-CR-MO BIPOLAR HEAD 39# (F39/F24)</t>
  </si>
  <si>
    <t>DIAMOND™ CO-CR-MO BIPOLAR HEAD 41# (F41/F24)</t>
  </si>
  <si>
    <t>C30410043</t>
  </si>
  <si>
    <t>DIAMOND™ CO-CR-MO BIPOLAR HEAD 43# (F43/F24)</t>
  </si>
  <si>
    <t>C30410045</t>
  </si>
  <si>
    <t>DIAMOND™ CO-CR-MO BIPOLAR HEAD 45# (F45/F24)</t>
  </si>
  <si>
    <t>C30410047</t>
  </si>
  <si>
    <t>DIAMOND™ CO-CR-MO BIPOLAR HEAD 47# (F47/F28)</t>
  </si>
  <si>
    <t>C30410049</t>
  </si>
  <si>
    <t>DIAMOND™ CO-CR-MO BIPOLAR HEAD 49# (F49/F28)</t>
  </si>
  <si>
    <t>C30410051</t>
  </si>
  <si>
    <t>DIAMOND™ CO-CR-MO BIPOLAR HEAD 51# (F51/F28)</t>
  </si>
  <si>
    <t>C30410053</t>
  </si>
  <si>
    <t>DIAMOND™ CO-CR-MO BIPOLAR HEAD 53# (F53/F28)</t>
  </si>
  <si>
    <t>C30410055</t>
  </si>
  <si>
    <t>DIAMOND™ CO-CR-MO BIPOLAR HEAD 55# (F53/F28)</t>
  </si>
  <si>
    <t>C20810001</t>
  </si>
  <si>
    <t>DIAMOND™ CO-CR-MO FEMORAL STEM 1# (130 × 6.5 × 130°)</t>
  </si>
  <si>
    <t>C20810002</t>
  </si>
  <si>
    <t>DIAMOND™ CO-CR-MO FEMORAL STEM 2# (135 × 8 × 130°)</t>
  </si>
  <si>
    <t>C20810003</t>
  </si>
  <si>
    <t>DIAMOND™ CO-CR-MO FEMORAL STEM 3# (140 × 9 × 130°)</t>
  </si>
  <si>
    <t>C20810004</t>
  </si>
  <si>
    <t>DIAMOND™ CO-CR-MO FEMORAL STEM 4# (145 × 10 × 130°)</t>
  </si>
  <si>
    <t>P20820001B</t>
  </si>
  <si>
    <t>BONE CEMENT PLUG 1# (F11MM)</t>
  </si>
  <si>
    <t>P20820002B</t>
  </si>
  <si>
    <t>BONE CEMENT PLUG 2# (F12MM)</t>
  </si>
  <si>
    <t>P20820003B</t>
  </si>
  <si>
    <t>BONE CEMENT PLUG 3# (F13MM)</t>
  </si>
  <si>
    <t>P20820004B</t>
  </si>
  <si>
    <t>BONE CEMENT PLUG 4# (F14MM)</t>
  </si>
  <si>
    <t>T25310008</t>
  </si>
  <si>
    <t>OPTIMA™ CEMENTLESS FEMORAL STEM # 8 (F5.7 × 115 × 135°)</t>
  </si>
  <si>
    <t>T25310009</t>
  </si>
  <si>
    <t>OPTIMA™ CEMENTLESS FEMORAL STEM # 9 (F5.7 × 115 × 135°)</t>
  </si>
  <si>
    <t>T25310010</t>
  </si>
  <si>
    <t>OPTIMA™ CEMENTLESS FEMORAL STEM # 10 (F5.5 × 140 × 135°)</t>
  </si>
  <si>
    <t>T25310011</t>
  </si>
  <si>
    <t>OPTIMA™ CEMENTLESS FEMORAL STEM # 11 (F6.5 × 145 × 135°)</t>
  </si>
  <si>
    <t>T25310012</t>
  </si>
  <si>
    <t>OPTIMA™ CEMENTLESS FEMORAL STEM # 12 (F7.5 × 150 × 135°)</t>
  </si>
  <si>
    <t>T25310013</t>
  </si>
  <si>
    <t>OPTIMA™ CEMENTLESS FEMORAL STEM # 13 (F8.4 × 155 × 135°)</t>
  </si>
  <si>
    <t>T25310014</t>
  </si>
  <si>
    <t>OPTIMA™ CEMENTLESS FEMORAL STEM # 14 (F9.1 × 160 × 135°)</t>
  </si>
  <si>
    <t>T25310015</t>
  </si>
  <si>
    <t>OPTIMA™ CEMENTLESS FEMORAL STEM # 15 (F10.0 × 165 × 135°)</t>
  </si>
  <si>
    <t>T25310016</t>
  </si>
  <si>
    <t>OPTIMA™ CEMENTLESS FEMORAL STEM # 16 (F11.2 × 170 × 135°)</t>
  </si>
  <si>
    <t>C32112400</t>
  </si>
  <si>
    <t>DIAMOND™ CO-CR-MO FEMORAL HEAD ?24 × 0MM</t>
  </si>
  <si>
    <t>C32112403</t>
  </si>
  <si>
    <t>DIAMOND™ CO-CR-MO FEMORAL HEAD ?24 × 3.5MM</t>
  </si>
  <si>
    <t>C32112801</t>
  </si>
  <si>
    <t>DIAMOND™ CO-CR-MO FEMORAL HEAD ?28 × 1.5MM</t>
  </si>
  <si>
    <t>C32112805</t>
  </si>
  <si>
    <t>DIAMOND™ CO-CR-MO FEMORAL HEAD ?28 × 5MM</t>
  </si>
  <si>
    <t>C32112808</t>
  </si>
  <si>
    <t>DIAMOND™ CO-CR-MO FEMORAL HEAD ?28 × 8.5MM</t>
  </si>
  <si>
    <t>C32112812</t>
  </si>
  <si>
    <t>DIAMOND™ CO-CR-MO FEMORAL HEAD ?28 × 12MM</t>
  </si>
  <si>
    <t>C32112815</t>
  </si>
  <si>
    <t>DIAMOND™ CO-CR-MO FEMORAL HEAD ?28 × 15.5MM</t>
  </si>
  <si>
    <t>CAMPO DESECHABLE  EN U</t>
  </si>
  <si>
    <t>PROTESIS DE CADERA</t>
  </si>
  <si>
    <t>INSTRUMENTAL  PARA  ACETABULO # 1</t>
  </si>
  <si>
    <t>CANTIDAD</t>
  </si>
  <si>
    <t>DESCRIPCION</t>
  </si>
  <si>
    <t xml:space="preserve">BANDEJA SUPERIOR </t>
  </si>
  <si>
    <t xml:space="preserve">SEPARADORES EN L GRANDES </t>
  </si>
  <si>
    <t>RASPAS ACETABULARES 44,46,48,50,52,54,56,58,60</t>
  </si>
  <si>
    <t xml:space="preserve">SUJETADOR DE REAMER </t>
  </si>
  <si>
    <t xml:space="preserve">ATORNILLADOR DE 4.5MM </t>
  </si>
  <si>
    <t xml:space="preserve">ATORNILLADOR FLEXIBLE </t>
  </si>
  <si>
    <t xml:space="preserve">BROCA EN CONO </t>
  </si>
  <si>
    <t>MANGO AZUL PARA PROBADORES</t>
  </si>
  <si>
    <t>PROBADOR 22 MM</t>
  </si>
  <si>
    <t xml:space="preserve">PROBADOR 28MM </t>
  </si>
  <si>
    <t>PINZA SUJETA TORNILLOS</t>
  </si>
  <si>
    <t>BANDEJA INFERIOR</t>
  </si>
  <si>
    <t>PRUEBAS ACETABULARES 44,46,48,50,52,54,56,58,60</t>
  </si>
  <si>
    <t xml:space="preserve">MEDIDOR  PARA TORNILLO ACETABULAR </t>
  </si>
  <si>
    <t xml:space="preserve">BROCA 3.2MM FLEXIBLE </t>
  </si>
  <si>
    <t xml:space="preserve">MANGO PARA CABEZA 24, 28 </t>
  </si>
  <si>
    <t>POSICIONADOR DE CABEZA 24</t>
  </si>
  <si>
    <t>POSICIONADOR DE CABEZA 28</t>
  </si>
  <si>
    <t xml:space="preserve">MANGO PARA PRUEBAS ACETABULARES </t>
  </si>
  <si>
    <t>GUIA DE BROCA 3.2</t>
  </si>
  <si>
    <t>ATORNILLADOR CANULADO 4.5 MANGO AZUL</t>
  </si>
  <si>
    <t>BROCA LARGA 4.5 *6.5 * 320</t>
  </si>
  <si>
    <t>INSTRUMENTAL PARA FEMUR # 1</t>
  </si>
  <si>
    <t>BANDEJA SUPERIOR</t>
  </si>
  <si>
    <t xml:space="preserve">RASPA DE HUESO </t>
  </si>
  <si>
    <t>CABEZA FEMORAL DE PRUEBA  24 * 0</t>
  </si>
  <si>
    <t>CABEZA FEMORAL DE PRUEBA  24 * 3.5</t>
  </si>
  <si>
    <t>CABEZA FEMORAL DE PRUEBA  28 * 1.5</t>
  </si>
  <si>
    <t>CABEZA FEMORAL DE PRUEBA  28 * 5</t>
  </si>
  <si>
    <t>CABEZA FEMORAL DE PRUEBA  28 * 8.5</t>
  </si>
  <si>
    <t>CABEZA FEMORAL DE PRUEBA  28 * 12.0</t>
  </si>
  <si>
    <t>CABEZA FEMORAL DE PRUEBA  28 * 15.5</t>
  </si>
  <si>
    <t>SEPARADORES DE HOTMMAN CADERA ANCHOS</t>
  </si>
  <si>
    <t>REGLA POSICIONADOR</t>
  </si>
  <si>
    <t>CENTRALIZADOR</t>
  </si>
  <si>
    <t xml:space="preserve">RIMER RIGIDO </t>
  </si>
  <si>
    <t xml:space="preserve">REGLETA MEDIDORA VERDE </t>
  </si>
  <si>
    <t>CINCEL DE CAJA</t>
  </si>
  <si>
    <t>IMPACTOR DE VASTAGO FEMORAL</t>
  </si>
  <si>
    <t>POSICIONADOR DE VASTAGO FEMORAL</t>
  </si>
  <si>
    <t>PROBADOR CUELLO FEMORAL</t>
  </si>
  <si>
    <t>SUJETADOR PARA TAPON CEMENTADO</t>
  </si>
  <si>
    <t>RASPAS DE PRUEBA NO CEMENTADAS # 8-9-10-11-12-13-14-15-16</t>
  </si>
  <si>
    <t>PRUEBAS DE RASPA CEMENTADAS # 1-2-3-4</t>
  </si>
  <si>
    <t>MARTILLO</t>
  </si>
  <si>
    <t xml:space="preserve">SUJETADOR DE RASPA FEMORAL </t>
  </si>
  <si>
    <t>MANGO AZUL EN T PARA ANCLAJE RAPIDO</t>
  </si>
  <si>
    <t xml:space="preserve">IMPACTOR LISO </t>
  </si>
  <si>
    <t xml:space="preserve">TIRABUZON  EN T </t>
  </si>
  <si>
    <t>IMPACTOR DE CABEZA FEMORAL</t>
  </si>
  <si>
    <t>INSTRUMENTAL BASICO CADERA</t>
  </si>
  <si>
    <t xml:space="preserve">SEPARADOR DE BENNET </t>
  </si>
  <si>
    <t>SEPARADORES HIBS</t>
  </si>
  <si>
    <t>SEPARADORES HOMMAN ANCHOS</t>
  </si>
  <si>
    <t>SEPARADOR HOMMAN MEDIANO</t>
  </si>
  <si>
    <t>SEPARADORES HOMMAN FINOS</t>
  </si>
  <si>
    <t>DISECTOR DE COOB</t>
  </si>
  <si>
    <t>CURETA</t>
  </si>
  <si>
    <t>OSTEOTOMOS</t>
  </si>
  <si>
    <t>RASPA HUESO PUTTY</t>
  </si>
  <si>
    <t>GANCHO</t>
  </si>
  <si>
    <t>PASADOR DE ALAMBRE</t>
  </si>
  <si>
    <t>JUEGO PROBADOR DE CABEZAS</t>
  </si>
  <si>
    <t>PINZA DE AGARRE FUERTE CURVA</t>
  </si>
  <si>
    <t>ROLLO DE ALAMBRE</t>
  </si>
  <si>
    <t>CIZALLA</t>
  </si>
  <si>
    <t>GUBIA PICO DE PATO</t>
  </si>
  <si>
    <t>CUCHARETA DOBLE</t>
  </si>
  <si>
    <t xml:space="preserve">POSICIONADOR </t>
  </si>
  <si>
    <t>MOTOR CADERA DESOUTTLER # 1</t>
  </si>
  <si>
    <t>MOTOR SIERRA CADERA DESOUTTLER # 1</t>
  </si>
  <si>
    <t>ADAPTADORES ANCLAJE RAPIDO</t>
  </si>
  <si>
    <t>LLAVES JACOBS</t>
  </si>
  <si>
    <t>BATERIAS NEGRAS DESOUTTER  # 1 # 2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</si>
  <si>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</si>
  <si>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</si>
  <si>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</si>
  <si>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</si>
  <si>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</si>
  <si>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PRECIO UNITARIO</t>
  </si>
  <si>
    <t>PRECIO TOTAL</t>
  </si>
  <si>
    <t>O992454407001</t>
  </si>
  <si>
    <t xml:space="preserve">INTERHOSPITAL S.A </t>
  </si>
  <si>
    <t>AV. DEL BOMBERO</t>
  </si>
  <si>
    <t>DR.. MERCHAN</t>
  </si>
  <si>
    <t>INSTRUMENTAL BIPOLAR # 1</t>
  </si>
  <si>
    <t>GUIA DE CUELLO</t>
  </si>
  <si>
    <t>PINZA RETENEDORA</t>
  </si>
  <si>
    <t>COPAS DE PRUEBA BIPOLAR 39- 41-43-45-47-49-51-53-55</t>
  </si>
  <si>
    <t>PRENSA DOBLADORA</t>
  </si>
  <si>
    <t>POSICIONADOR BLANCO PLASTICO</t>
  </si>
  <si>
    <t>HOJAS DE SIERRA (2 GRANDES- 2 PEQUEÑAS)</t>
  </si>
  <si>
    <t xml:space="preserve">GUBIA </t>
  </si>
  <si>
    <t xml:space="preserve">SUBTOTAL </t>
  </si>
  <si>
    <t>IVA 12%</t>
  </si>
  <si>
    <t>TOTAL</t>
  </si>
  <si>
    <t>99-0055/41</t>
  </si>
  <si>
    <t>211102/3102</t>
  </si>
  <si>
    <t>DIAMOND™ CO-CR-MO FEMORAL HEAD ?22× 0MM</t>
  </si>
  <si>
    <t>128-822/02</t>
  </si>
  <si>
    <t>DIAMOND™ CO-CR-MO FEMORAL HEAD ?22× -3.5MM</t>
  </si>
  <si>
    <t>128-822/01</t>
  </si>
  <si>
    <t>G21A40 BOBE CEMENT</t>
  </si>
  <si>
    <t>09451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</si>
</sst>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[$-F800]dddd\,\ mmmm\ dd\,\ yyyy"/>
    <numFmt numFmtId="165" formatCode="_-[$$-240A]\ * #,##0.00_-;\-[$$-240A]\ * #,##0.00_-;_-[$$-240A]\ * &quot;-&quot;??_-;_-@_-"/>
    <numFmt numFmtId="166" formatCode="&quot;$&quot;#,##0.00"/>
  </numFmts>
  <fonts count="29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8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4"/>
      <color indexed="8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6" fillId="0" borderId="0"/>
    <xf numFmtId="44" fontId="25" fillId="0" borderId="0" applyFont="0" applyFill="0" applyBorder="0" applyAlignment="0" applyProtection="0"/>
  </cellStyleXfs>
  <cellXfs count="10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6" xfId="1" applyFont="1" applyBorder="1"/>
    <xf numFmtId="0" fontId="7" fillId="0" borderId="7" xfId="1" applyFont="1" applyBorder="1"/>
    <xf numFmtId="0" fontId="3" fillId="0" borderId="8" xfId="1" applyFont="1" applyBorder="1"/>
    <xf numFmtId="0" fontId="9" fillId="0" borderId="0" xfId="1" applyFont="1"/>
    <xf numFmtId="0" fontId="10" fillId="0" borderId="0" xfId="0" applyFont="1" applyAlignment="1">
      <alignment horizontal="center" vertical="center"/>
    </xf>
    <xf numFmtId="0" fontId="7" fillId="0" borderId="0" xfId="1" applyFont="1"/>
    <xf numFmtId="0" fontId="11" fillId="3" borderId="0" xfId="0" applyFont="1" applyFill="1" applyAlignment="1">
      <alignment vertical="center"/>
    </xf>
    <xf numFmtId="164" fontId="12" fillId="0" borderId="9" xfId="0" applyNumberFormat="1" applyFont="1" applyBorder="1" applyAlignment="1">
      <alignment horizontal="left" vertical="center"/>
    </xf>
    <xf numFmtId="0" fontId="13" fillId="2" borderId="9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1" fillId="3" borderId="0" xfId="0" applyFont="1" applyFill="1" applyAlignment="1">
      <alignment vertical="center" wrapText="1"/>
    </xf>
    <xf numFmtId="49" fontId="12" fillId="2" borderId="9" xfId="0" applyNumberFormat="1" applyFont="1" applyFill="1" applyBorder="1" applyAlignment="1">
      <alignment horizontal="left" vertical="center"/>
    </xf>
    <xf numFmtId="0" fontId="12" fillId="0" borderId="9" xfId="0" applyFont="1" applyBorder="1" applyAlignment="1">
      <alignment vertical="center" wrapText="1"/>
    </xf>
    <xf numFmtId="0" fontId="12" fillId="0" borderId="9" xfId="0" applyFont="1" applyBorder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20" fontId="12" fillId="0" borderId="9" xfId="0" applyNumberFormat="1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49" fontId="13" fillId="0" borderId="9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4" fillId="4" borderId="9" xfId="0" applyFont="1" applyFill="1" applyBorder="1" applyAlignment="1">
      <alignment horizontal="center" vertical="center"/>
    </xf>
    <xf numFmtId="0" fontId="16" fillId="0" borderId="9" xfId="0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6" fillId="0" borderId="9" xfId="0" applyFont="1" applyBorder="1" applyAlignment="1">
      <alignment horizontal="left"/>
    </xf>
    <xf numFmtId="0" fontId="18" fillId="0" borderId="9" xfId="0" applyFont="1" applyBorder="1" applyAlignment="1" applyProtection="1">
      <alignment horizontal="center" wrapText="1" readingOrder="1"/>
      <protection locked="0"/>
    </xf>
    <xf numFmtId="0" fontId="1" fillId="0" borderId="9" xfId="0" applyFont="1" applyBorder="1" applyAlignment="1">
      <alignment wrapText="1"/>
    </xf>
    <xf numFmtId="0" fontId="1" fillId="0" borderId="0" xfId="0" applyFont="1" applyAlignment="1">
      <alignment horizontal="center" readingOrder="1"/>
    </xf>
    <xf numFmtId="0" fontId="16" fillId="2" borderId="9" xfId="0" applyFont="1" applyFill="1" applyBorder="1" applyAlignment="1">
      <alignment horizontal="left"/>
    </xf>
    <xf numFmtId="0" fontId="18" fillId="2" borderId="9" xfId="0" applyFont="1" applyFill="1" applyBorder="1" applyAlignment="1">
      <alignment horizontal="left"/>
    </xf>
    <xf numFmtId="0" fontId="16" fillId="2" borderId="9" xfId="0" applyFont="1" applyFill="1" applyBorder="1"/>
    <xf numFmtId="0" fontId="14" fillId="0" borderId="9" xfId="1" applyFont="1" applyBorder="1" applyAlignment="1" applyProtection="1">
      <alignment horizontal="center" wrapText="1" readingOrder="1"/>
      <protection locked="0"/>
    </xf>
    <xf numFmtId="0" fontId="19" fillId="0" borderId="0" xfId="0" applyFont="1" applyAlignment="1">
      <alignment horizontal="left"/>
    </xf>
    <xf numFmtId="0" fontId="20" fillId="0" borderId="0" xfId="0" applyFont="1" applyAlignment="1" applyProtection="1">
      <alignment horizontal="center" wrapText="1" readingOrder="1"/>
      <protection locked="0"/>
    </xf>
    <xf numFmtId="0" fontId="18" fillId="0" borderId="9" xfId="1" applyFont="1" applyBorder="1" applyAlignment="1" applyProtection="1">
      <alignment horizontal="center" wrapText="1" readingOrder="1"/>
      <protection locked="0"/>
    </xf>
    <xf numFmtId="0" fontId="14" fillId="2" borderId="9" xfId="1" applyFont="1" applyFill="1" applyBorder="1" applyAlignment="1" applyProtection="1">
      <alignment horizontal="center" wrapText="1" readingOrder="1"/>
      <protection locked="0"/>
    </xf>
    <xf numFmtId="0" fontId="16" fillId="2" borderId="9" xfId="1" applyFont="1" applyFill="1" applyBorder="1" applyAlignment="1">
      <alignment horizontal="left"/>
    </xf>
    <xf numFmtId="0" fontId="16" fillId="0" borderId="9" xfId="1" applyFont="1" applyBorder="1" applyAlignment="1">
      <alignment horizontal="left"/>
    </xf>
    <xf numFmtId="0" fontId="18" fillId="2" borderId="9" xfId="1" applyFont="1" applyFill="1" applyBorder="1" applyAlignment="1" applyProtection="1">
      <alignment horizontal="center" wrapText="1" readingOrder="1"/>
      <protection locked="0"/>
    </xf>
    <xf numFmtId="0" fontId="18" fillId="2" borderId="9" xfId="1" applyFont="1" applyFill="1" applyBorder="1" applyAlignment="1">
      <alignment horizontal="left"/>
    </xf>
    <xf numFmtId="0" fontId="16" fillId="0" borderId="9" xfId="1" applyFont="1" applyBorder="1" applyAlignment="1">
      <alignment horizontal="center"/>
    </xf>
    <xf numFmtId="0" fontId="18" fillId="2" borderId="9" xfId="0" applyFont="1" applyFill="1" applyBorder="1" applyAlignment="1">
      <alignment horizontal="center"/>
    </xf>
    <xf numFmtId="0" fontId="1" fillId="0" borderId="9" xfId="0" applyFont="1" applyBorder="1"/>
    <xf numFmtId="49" fontId="14" fillId="0" borderId="9" xfId="1" applyNumberFormat="1" applyFont="1" applyBorder="1" applyAlignment="1">
      <alignment horizontal="center"/>
    </xf>
    <xf numFmtId="0" fontId="18" fillId="0" borderId="9" xfId="0" applyFont="1" applyBorder="1" applyAlignment="1">
      <alignment vertical="center"/>
    </xf>
    <xf numFmtId="49" fontId="14" fillId="0" borderId="0" xfId="1" applyNumberFormat="1" applyFont="1" applyAlignment="1">
      <alignment horizontal="center"/>
    </xf>
    <xf numFmtId="0" fontId="18" fillId="0" borderId="0" xfId="0" applyFont="1" applyAlignment="1">
      <alignment vertical="center"/>
    </xf>
    <xf numFmtId="0" fontId="21" fillId="0" borderId="9" xfId="0" applyFont="1" applyBorder="1"/>
    <xf numFmtId="0" fontId="14" fillId="0" borderId="9" xfId="0" applyFont="1" applyBorder="1" applyAlignment="1">
      <alignment horizontal="center"/>
    </xf>
    <xf numFmtId="0" fontId="18" fillId="0" borderId="9" xfId="0" applyFont="1" applyBorder="1"/>
    <xf numFmtId="0" fontId="14" fillId="0" borderId="0" xfId="0" applyFont="1" applyAlignment="1">
      <alignment horizontal="center"/>
    </xf>
    <xf numFmtId="0" fontId="18" fillId="2" borderId="0" xfId="0" applyFont="1" applyFill="1"/>
    <xf numFmtId="0" fontId="22" fillId="0" borderId="0" xfId="0" applyFont="1"/>
    <xf numFmtId="0" fontId="20" fillId="0" borderId="12" xfId="0" applyFont="1" applyBorder="1"/>
    <xf numFmtId="0" fontId="20" fillId="0" borderId="0" xfId="0" applyFont="1"/>
    <xf numFmtId="0" fontId="1" fillId="0" borderId="12" xfId="0" applyFont="1" applyBorder="1" applyAlignment="1">
      <alignment wrapText="1"/>
    </xf>
    <xf numFmtId="0" fontId="10" fillId="5" borderId="9" xfId="0" applyFont="1" applyFill="1" applyBorder="1" applyAlignment="1" applyProtection="1">
      <alignment horizontal="center" vertical="center" wrapText="1" readingOrder="1"/>
      <protection locked="0"/>
    </xf>
    <xf numFmtId="165" fontId="18" fillId="0" borderId="9" xfId="0" applyNumberFormat="1" applyFont="1" applyBorder="1"/>
    <xf numFmtId="49" fontId="12" fillId="0" borderId="9" xfId="0" applyNumberFormat="1" applyFont="1" applyBorder="1" applyAlignment="1">
      <alignment vertical="center" wrapText="1"/>
    </xf>
    <xf numFmtId="0" fontId="14" fillId="2" borderId="0" xfId="0" applyFont="1" applyFill="1" applyAlignment="1">
      <alignment horizontal="center"/>
    </xf>
    <xf numFmtId="0" fontId="14" fillId="0" borderId="9" xfId="0" applyFont="1" applyBorder="1" applyAlignment="1" applyProtection="1">
      <alignment horizontal="center" vertical="top" wrapText="1" readingOrder="1"/>
      <protection locked="0"/>
    </xf>
    <xf numFmtId="0" fontId="0" fillId="0" borderId="9" xfId="0" applyBorder="1"/>
    <xf numFmtId="0" fontId="2" fillId="0" borderId="9" xfId="0" applyFont="1" applyBorder="1" applyAlignment="1">
      <alignment horizontal="center"/>
    </xf>
    <xf numFmtId="0" fontId="26" fillId="0" borderId="9" xfId="0" applyFont="1" applyBorder="1" applyAlignment="1">
      <alignment horizontal="center"/>
    </xf>
    <xf numFmtId="0" fontId="27" fillId="0" borderId="9" xfId="0" applyFont="1" applyBorder="1" applyAlignment="1">
      <alignment horizontal="center"/>
    </xf>
    <xf numFmtId="0" fontId="20" fillId="0" borderId="9" xfId="0" applyFont="1" applyBorder="1" applyAlignment="1">
      <alignment horizontal="center"/>
    </xf>
    <xf numFmtId="0" fontId="20" fillId="0" borderId="9" xfId="0" applyFont="1" applyBorder="1"/>
    <xf numFmtId="0" fontId="28" fillId="0" borderId="9" xfId="0" applyFont="1" applyBorder="1"/>
    <xf numFmtId="0" fontId="28" fillId="0" borderId="0" xfId="0" applyFont="1"/>
    <xf numFmtId="0" fontId="26" fillId="0" borderId="0" xfId="0" applyFont="1" applyAlignment="1">
      <alignment horizontal="center"/>
    </xf>
    <xf numFmtId="0" fontId="28" fillId="0" borderId="9" xfId="0" applyFont="1" applyBorder="1" applyAlignment="1">
      <alignment horizontal="center"/>
    </xf>
    <xf numFmtId="0" fontId="20" fillId="0" borderId="9" xfId="0" applyFont="1" applyBorder="1" applyAlignment="1">
      <alignment horizontal="left"/>
    </xf>
    <xf numFmtId="0" fontId="20" fillId="0" borderId="11" xfId="0" applyFont="1" applyBorder="1"/>
    <xf numFmtId="0" fontId="20" fillId="0" borderId="0" xfId="0" applyFont="1" applyAlignment="1">
      <alignment horizontal="center"/>
    </xf>
    <xf numFmtId="49" fontId="26" fillId="0" borderId="0" xfId="1" applyNumberFormat="1" applyFont="1" applyAlignment="1">
      <alignment horizontal="center"/>
    </xf>
    <xf numFmtId="0" fontId="20" fillId="2" borderId="9" xfId="0" applyFont="1" applyFill="1" applyBorder="1" applyAlignment="1">
      <alignment horizontal="center"/>
    </xf>
    <xf numFmtId="0" fontId="20" fillId="2" borderId="9" xfId="0" applyFont="1" applyFill="1" applyBorder="1"/>
    <xf numFmtId="0" fontId="26" fillId="2" borderId="9" xfId="0" applyFont="1" applyFill="1" applyBorder="1" applyAlignment="1">
      <alignment horizontal="center"/>
    </xf>
    <xf numFmtId="166" fontId="14" fillId="0" borderId="9" xfId="1" applyNumberFormat="1" applyFont="1" applyBorder="1" applyAlignment="1">
      <alignment wrapText="1"/>
    </xf>
    <xf numFmtId="166" fontId="14" fillId="0" borderId="9" xfId="2" applyNumberFormat="1" applyFont="1" applyBorder="1" applyAlignment="1"/>
    <xf numFmtId="49" fontId="18" fillId="2" borderId="9" xfId="0" applyNumberFormat="1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3" borderId="10" xfId="0" applyFont="1" applyFill="1" applyBorder="1" applyAlignment="1">
      <alignment horizontal="left" vertical="center"/>
    </xf>
  </cellXfs>
  <cellStyles count="3">
    <cellStyle name="Moneda" xfId="2" builtinId="4"/>
    <cellStyle name="Normal" xfId="0" builtinId="0"/>
    <cellStyle name="Normal 2" xfId="1" xr:uid="{C1BE1E81-EAF8-498B-AFD0-8DC8B5F3E39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A0DF6300-AE23-4113-8597-250E7483EB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BAC6C-4C70-4717-84A7-B13BCAA9C1C7}">
  <dimension ref="A1:N196"/>
  <sheetViews>
    <sheetView tabSelected="1" view="pageBreakPreview" topLeftCell="A166" zoomScale="60" zoomScaleNormal="100" workbookViewId="0">
      <selection activeCell="G9" sqref="G9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20" style="2" customWidth="1"/>
    <col min="3" max="3" width="86.28515625" style="3" customWidth="1"/>
    <col min="4" max="4" width="25.28515625" style="3" customWidth="1"/>
    <col min="5" max="5" width="23.5703125" style="3" customWidth="1"/>
    <col min="6" max="6" width="16.85546875" style="1" customWidth="1"/>
    <col min="7" max="7" width="16.7109375" style="1" customWidth="1"/>
    <col min="8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42.6" customHeight="1" thickBot="1" x14ac:dyDescent="0.3">
      <c r="A2" s="4"/>
      <c r="B2" s="5"/>
      <c r="C2" s="95" t="s">
        <v>0</v>
      </c>
      <c r="D2" s="96"/>
      <c r="E2" s="6" t="s">
        <v>1</v>
      </c>
      <c r="F2" s="7"/>
      <c r="G2" s="7"/>
      <c r="H2" s="7"/>
      <c r="I2" s="7"/>
      <c r="J2" s="8"/>
      <c r="K2" s="9"/>
    </row>
    <row r="3" spans="1:14" customFormat="1" ht="30" customHeight="1" thickBot="1" x14ac:dyDescent="0.4">
      <c r="A3" s="10"/>
      <c r="B3" s="11"/>
      <c r="C3" s="97" t="s">
        <v>2</v>
      </c>
      <c r="D3" s="98"/>
      <c r="E3" s="12" t="s">
        <v>3</v>
      </c>
      <c r="F3" s="13"/>
      <c r="G3" s="13"/>
      <c r="H3" s="13"/>
      <c r="I3" s="13"/>
      <c r="J3" s="13"/>
      <c r="K3" s="13"/>
      <c r="L3" s="99"/>
      <c r="M3" s="99"/>
      <c r="N3" s="1"/>
    </row>
    <row r="4" spans="1:14" ht="20.100000000000001" customHeight="1" x14ac:dyDescent="0.25">
      <c r="A4" s="15"/>
      <c r="B4" s="15"/>
      <c r="C4" s="15"/>
      <c r="D4" s="15"/>
      <c r="E4" s="15"/>
      <c r="L4" s="99"/>
      <c r="M4" s="99"/>
    </row>
    <row r="5" spans="1:14" ht="20.100000000000001" customHeight="1" x14ac:dyDescent="0.2">
      <c r="A5" s="16" t="s">
        <v>4</v>
      </c>
      <c r="B5" s="16"/>
      <c r="C5" s="17">
        <f ca="1">NOW()</f>
        <v>45127.461653587961</v>
      </c>
      <c r="D5" s="16" t="s">
        <v>5</v>
      </c>
      <c r="E5" s="18">
        <v>20230701008</v>
      </c>
      <c r="L5" s="14"/>
      <c r="M5" s="14"/>
    </row>
    <row r="6" spans="1:14" ht="8.4499999999999993" customHeight="1" x14ac:dyDescent="0.25">
      <c r="A6" s="19"/>
      <c r="B6" s="19"/>
      <c r="C6" s="19"/>
      <c r="D6" s="19"/>
      <c r="E6" s="19"/>
      <c r="L6" s="14"/>
      <c r="M6" s="14"/>
    </row>
    <row r="7" spans="1:14" ht="20.45" customHeight="1" x14ac:dyDescent="0.2">
      <c r="A7" s="16" t="s">
        <v>6</v>
      </c>
      <c r="B7" s="16"/>
      <c r="C7" s="23" t="s">
        <v>177</v>
      </c>
      <c r="D7" s="20" t="s">
        <v>7</v>
      </c>
      <c r="E7" s="72" t="s">
        <v>176</v>
      </c>
      <c r="L7" s="14"/>
      <c r="M7" s="14"/>
    </row>
    <row r="8" spans="1:14" ht="8.4499999999999993" customHeight="1" x14ac:dyDescent="0.25">
      <c r="A8" s="19"/>
      <c r="B8" s="19"/>
      <c r="C8" s="19"/>
      <c r="D8" s="19"/>
      <c r="E8" s="19"/>
      <c r="L8" s="14"/>
      <c r="M8" s="14"/>
    </row>
    <row r="9" spans="1:14" ht="20.100000000000001" customHeight="1" x14ac:dyDescent="0.2">
      <c r="A9" s="100" t="s">
        <v>8</v>
      </c>
      <c r="B9" s="101"/>
      <c r="C9" s="23" t="s">
        <v>177</v>
      </c>
      <c r="D9" s="20" t="s">
        <v>9</v>
      </c>
      <c r="E9" s="21" t="s">
        <v>10</v>
      </c>
      <c r="L9" s="14"/>
      <c r="M9" s="14"/>
    </row>
    <row r="10" spans="1:14" ht="8.4499999999999993" customHeight="1" x14ac:dyDescent="0.25">
      <c r="A10" s="19"/>
      <c r="B10" s="19"/>
      <c r="C10" s="19"/>
      <c r="D10" s="19"/>
      <c r="E10" s="19"/>
      <c r="L10" s="14"/>
      <c r="M10" s="14"/>
    </row>
    <row r="11" spans="1:14" ht="30.6" customHeight="1" x14ac:dyDescent="0.2">
      <c r="A11" s="16" t="s">
        <v>11</v>
      </c>
      <c r="B11" s="16"/>
      <c r="C11" s="22" t="s">
        <v>178</v>
      </c>
      <c r="D11" s="20" t="s">
        <v>12</v>
      </c>
      <c r="E11" s="23" t="s">
        <v>13</v>
      </c>
      <c r="L11" s="14"/>
      <c r="M11" s="14"/>
    </row>
    <row r="12" spans="1:14" ht="8.4499999999999993" customHeight="1" x14ac:dyDescent="0.25">
      <c r="A12" s="19"/>
      <c r="B12" s="19"/>
      <c r="C12" s="19"/>
      <c r="D12" s="19"/>
      <c r="E12" s="19"/>
      <c r="L12" s="24"/>
      <c r="M12" s="24"/>
    </row>
    <row r="13" spans="1:14" ht="20.100000000000001" customHeight="1" x14ac:dyDescent="0.2">
      <c r="A13" s="16" t="s">
        <v>14</v>
      </c>
      <c r="B13" s="16"/>
      <c r="C13" s="17">
        <v>45128</v>
      </c>
      <c r="D13" s="20" t="s">
        <v>15</v>
      </c>
      <c r="E13" s="25"/>
      <c r="L13" s="24"/>
      <c r="M13" s="24"/>
    </row>
    <row r="14" spans="1:14" ht="8.4499999999999993" customHeight="1" x14ac:dyDescent="0.25">
      <c r="A14" s="19"/>
      <c r="B14" s="19"/>
      <c r="C14" s="19"/>
      <c r="D14" s="19"/>
      <c r="E14" s="19"/>
      <c r="L14" s="26"/>
      <c r="M14" s="26"/>
    </row>
    <row r="15" spans="1:14" ht="20.100000000000001" customHeight="1" x14ac:dyDescent="0.2">
      <c r="A15" s="16" t="s">
        <v>16</v>
      </c>
      <c r="B15" s="16"/>
      <c r="C15" s="23" t="s">
        <v>179</v>
      </c>
      <c r="D15" s="27"/>
      <c r="E15" s="28"/>
      <c r="L15" s="26"/>
      <c r="M15" s="26"/>
    </row>
    <row r="16" spans="1:14" ht="8.4499999999999993" customHeight="1" x14ac:dyDescent="0.25">
      <c r="A16" s="19"/>
      <c r="B16" s="19"/>
      <c r="C16" s="19"/>
      <c r="D16" s="19"/>
      <c r="E16" s="19"/>
      <c r="L16" s="26"/>
      <c r="M16" s="26"/>
    </row>
    <row r="17" spans="1:13" ht="20.100000000000001" customHeight="1" x14ac:dyDescent="0.2">
      <c r="A17" s="16" t="s">
        <v>17</v>
      </c>
      <c r="B17" s="16"/>
      <c r="C17" s="23"/>
      <c r="D17" s="20" t="s">
        <v>18</v>
      </c>
      <c r="E17" s="25"/>
      <c r="L17" s="26"/>
      <c r="M17" s="26"/>
    </row>
    <row r="18" spans="1:13" ht="8.4499999999999993" customHeight="1" x14ac:dyDescent="0.25">
      <c r="A18" s="19"/>
      <c r="B18" s="19"/>
      <c r="C18" s="19"/>
      <c r="D18" s="19"/>
      <c r="E18" s="19"/>
      <c r="L18" s="29"/>
      <c r="M18" s="29"/>
    </row>
    <row r="19" spans="1:13" ht="20.100000000000001" customHeight="1" x14ac:dyDescent="0.2">
      <c r="A19" s="16" t="s">
        <v>19</v>
      </c>
      <c r="B19" s="16"/>
      <c r="C19" s="30"/>
      <c r="D19" s="31"/>
      <c r="E19" s="32"/>
      <c r="L19" s="29"/>
      <c r="M19" s="29"/>
    </row>
    <row r="20" spans="1:13" ht="20.100000000000001" customHeight="1" x14ac:dyDescent="0.2">
      <c r="A20" s="33"/>
      <c r="B20" s="34"/>
      <c r="C20" s="33"/>
      <c r="D20" s="33"/>
      <c r="E20" s="33"/>
      <c r="L20" s="29"/>
      <c r="M20" s="29"/>
    </row>
    <row r="21" spans="1:13" ht="30" customHeight="1" x14ac:dyDescent="0.2">
      <c r="A21" s="35" t="s">
        <v>20</v>
      </c>
      <c r="B21" s="35" t="s">
        <v>21</v>
      </c>
      <c r="C21" s="35" t="s">
        <v>22</v>
      </c>
      <c r="D21" s="35" t="s">
        <v>23</v>
      </c>
      <c r="E21" s="35" t="s">
        <v>24</v>
      </c>
      <c r="F21" s="70" t="s">
        <v>174</v>
      </c>
      <c r="G21" s="70" t="s">
        <v>175</v>
      </c>
      <c r="L21" s="29"/>
      <c r="M21" s="29"/>
    </row>
    <row r="22" spans="1:13" s="41" customFormat="1" ht="20.100000000000001" customHeight="1" x14ac:dyDescent="0.2">
      <c r="A22" s="36" t="s">
        <v>25</v>
      </c>
      <c r="B22" s="37">
        <v>2100078749</v>
      </c>
      <c r="C22" s="38" t="s">
        <v>26</v>
      </c>
      <c r="D22" s="39">
        <v>1</v>
      </c>
      <c r="E22" s="40"/>
      <c r="F22" s="71">
        <v>1507.04</v>
      </c>
      <c r="G22" s="71">
        <f t="shared" ref="G22:G63" si="0">D22*F22</f>
        <v>1507.04</v>
      </c>
      <c r="L22" s="29"/>
      <c r="M22" s="29"/>
    </row>
    <row r="23" spans="1:13" s="41" customFormat="1" ht="20.100000000000001" customHeight="1" x14ac:dyDescent="0.2">
      <c r="A23" s="36" t="s">
        <v>191</v>
      </c>
      <c r="B23" s="37" t="s">
        <v>192</v>
      </c>
      <c r="C23" s="38" t="s">
        <v>27</v>
      </c>
      <c r="D23" s="39">
        <v>1</v>
      </c>
      <c r="E23" s="40"/>
      <c r="F23" s="71">
        <v>1507.04</v>
      </c>
      <c r="G23" s="71">
        <f>D23*F23</f>
        <v>1507.04</v>
      </c>
      <c r="L23" s="29"/>
      <c r="M23" s="29"/>
    </row>
    <row r="24" spans="1:13" s="41" customFormat="1" ht="20.100000000000001" customHeight="1" x14ac:dyDescent="0.2">
      <c r="A24" s="36" t="s">
        <v>28</v>
      </c>
      <c r="B24" s="37">
        <v>2100076742</v>
      </c>
      <c r="C24" s="38" t="s">
        <v>29</v>
      </c>
      <c r="D24" s="39">
        <v>1</v>
      </c>
      <c r="E24" s="40"/>
      <c r="F24" s="71">
        <v>1507.04</v>
      </c>
      <c r="G24" s="71">
        <f>D24*F24</f>
        <v>1507.04</v>
      </c>
      <c r="L24" s="29"/>
      <c r="M24" s="29"/>
    </row>
    <row r="25" spans="1:13" s="41" customFormat="1" ht="20.100000000000001" customHeight="1" x14ac:dyDescent="0.2">
      <c r="A25" s="36" t="s">
        <v>30</v>
      </c>
      <c r="B25" s="37">
        <v>2200099692</v>
      </c>
      <c r="C25" s="38" t="s">
        <v>31</v>
      </c>
      <c r="D25" s="39">
        <v>1</v>
      </c>
      <c r="E25" s="40"/>
      <c r="F25" s="71">
        <v>1507.04</v>
      </c>
      <c r="G25" s="71">
        <f>D25*F25</f>
        <v>1507.04</v>
      </c>
      <c r="L25" s="29"/>
      <c r="M25" s="29"/>
    </row>
    <row r="26" spans="1:13" s="41" customFormat="1" ht="20.100000000000001" customHeight="1" x14ac:dyDescent="0.2">
      <c r="A26" s="36" t="s">
        <v>32</v>
      </c>
      <c r="B26" s="37">
        <v>2200116241</v>
      </c>
      <c r="C26" s="38" t="s">
        <v>33</v>
      </c>
      <c r="D26" s="39">
        <v>1</v>
      </c>
      <c r="E26" s="40"/>
      <c r="F26" s="71">
        <v>1507.04</v>
      </c>
      <c r="G26" s="71">
        <f>D26*F26</f>
        <v>1507.04</v>
      </c>
      <c r="L26" s="29"/>
      <c r="M26" s="29"/>
    </row>
    <row r="27" spans="1:13" s="41" customFormat="1" ht="20.100000000000001" customHeight="1" x14ac:dyDescent="0.2">
      <c r="A27" s="36" t="s">
        <v>34</v>
      </c>
      <c r="B27" s="37">
        <v>2200080912</v>
      </c>
      <c r="C27" s="38" t="s">
        <v>35</v>
      </c>
      <c r="D27" s="39">
        <v>1</v>
      </c>
      <c r="E27" s="40"/>
      <c r="F27" s="71">
        <v>1507.04</v>
      </c>
      <c r="G27" s="71">
        <f>D27*F27</f>
        <v>1507.04</v>
      </c>
      <c r="L27" s="29"/>
      <c r="M27" s="29"/>
    </row>
    <row r="28" spans="1:13" s="41" customFormat="1" ht="20.100000000000001" customHeight="1" x14ac:dyDescent="0.2">
      <c r="A28" s="36" t="s">
        <v>36</v>
      </c>
      <c r="B28" s="37">
        <v>1900013520</v>
      </c>
      <c r="C28" s="38" t="s">
        <v>37</v>
      </c>
      <c r="D28" s="39">
        <v>1</v>
      </c>
      <c r="E28" s="40"/>
      <c r="F28" s="71">
        <v>1507.04</v>
      </c>
      <c r="G28" s="71">
        <f t="shared" si="0"/>
        <v>1507.04</v>
      </c>
      <c r="L28" s="29"/>
      <c r="M28" s="29"/>
    </row>
    <row r="29" spans="1:13" s="41" customFormat="1" ht="20.100000000000001" customHeight="1" x14ac:dyDescent="0.2">
      <c r="A29" s="36" t="s">
        <v>38</v>
      </c>
      <c r="B29" s="37">
        <v>1900001677</v>
      </c>
      <c r="C29" s="38" t="s">
        <v>39</v>
      </c>
      <c r="D29" s="39">
        <v>1</v>
      </c>
      <c r="E29" s="40"/>
      <c r="F29" s="71">
        <v>1507.04</v>
      </c>
      <c r="G29" s="71">
        <f t="shared" si="0"/>
        <v>1507.04</v>
      </c>
      <c r="L29" s="29"/>
      <c r="M29" s="29"/>
    </row>
    <row r="30" spans="1:13" ht="20.100000000000001" customHeight="1" x14ac:dyDescent="0.2">
      <c r="A30" s="36" t="s">
        <v>40</v>
      </c>
      <c r="B30" s="37">
        <v>1900012676</v>
      </c>
      <c r="C30" s="38" t="s">
        <v>41</v>
      </c>
      <c r="D30" s="39">
        <v>1</v>
      </c>
      <c r="E30" s="40"/>
      <c r="F30" s="71">
        <v>1507.04</v>
      </c>
      <c r="G30" s="71">
        <f t="shared" si="0"/>
        <v>1507.04</v>
      </c>
    </row>
    <row r="31" spans="1:13" ht="20.100000000000001" customHeight="1" x14ac:dyDescent="0.25">
      <c r="A31" s="42"/>
      <c r="B31" s="43"/>
      <c r="C31" s="44"/>
      <c r="D31" s="45">
        <f>SUM(D22:D30)</f>
        <v>9</v>
      </c>
      <c r="E31" s="40"/>
      <c r="F31" s="71"/>
      <c r="G31" s="71"/>
      <c r="H31" s="46"/>
      <c r="I31" s="47"/>
    </row>
    <row r="32" spans="1:13" ht="20.100000000000001" customHeight="1" x14ac:dyDescent="0.25">
      <c r="A32" s="42" t="s">
        <v>42</v>
      </c>
      <c r="B32" s="43">
        <v>2200050773</v>
      </c>
      <c r="C32" s="42" t="s">
        <v>43</v>
      </c>
      <c r="D32" s="48">
        <v>0</v>
      </c>
      <c r="E32" s="40"/>
      <c r="F32" s="71">
        <v>1277.04</v>
      </c>
      <c r="G32" s="71">
        <f t="shared" ref="G32:G50" si="1">D32*F32</f>
        <v>0</v>
      </c>
      <c r="H32" s="46"/>
      <c r="I32" s="47"/>
    </row>
    <row r="33" spans="1:9" ht="20.100000000000001" customHeight="1" x14ac:dyDescent="0.25">
      <c r="A33" s="42" t="s">
        <v>44</v>
      </c>
      <c r="B33" s="43">
        <v>2200053140</v>
      </c>
      <c r="C33" s="42" t="s">
        <v>45</v>
      </c>
      <c r="D33" s="48">
        <v>1</v>
      </c>
      <c r="E33" s="40"/>
      <c r="F33" s="71">
        <v>1277.04</v>
      </c>
      <c r="G33" s="71">
        <f t="shared" si="1"/>
        <v>1277.04</v>
      </c>
      <c r="H33" s="46"/>
      <c r="I33" s="47"/>
    </row>
    <row r="34" spans="1:9" ht="20.100000000000001" customHeight="1" x14ac:dyDescent="0.25">
      <c r="A34" s="42" t="s">
        <v>46</v>
      </c>
      <c r="B34" s="43">
        <v>2200107925</v>
      </c>
      <c r="C34" s="42" t="s">
        <v>47</v>
      </c>
      <c r="D34" s="48">
        <v>1</v>
      </c>
      <c r="E34" s="40"/>
      <c r="F34" s="71">
        <v>1277.04</v>
      </c>
      <c r="G34" s="71">
        <f t="shared" si="1"/>
        <v>1277.04</v>
      </c>
      <c r="H34" s="46"/>
      <c r="I34" s="47"/>
    </row>
    <row r="35" spans="1:9" ht="20.100000000000001" customHeight="1" x14ac:dyDescent="0.25">
      <c r="A35" s="42" t="s">
        <v>48</v>
      </c>
      <c r="B35" s="43">
        <v>1900034969</v>
      </c>
      <c r="C35" s="42" t="s">
        <v>49</v>
      </c>
      <c r="D35" s="48">
        <v>1</v>
      </c>
      <c r="E35" s="40"/>
      <c r="F35" s="71">
        <v>1277.04</v>
      </c>
      <c r="G35" s="71">
        <f t="shared" si="1"/>
        <v>1277.04</v>
      </c>
      <c r="H35" s="46"/>
      <c r="I35" s="47"/>
    </row>
    <row r="36" spans="1:9" ht="20.100000000000001" customHeight="1" x14ac:dyDescent="0.25">
      <c r="A36" s="42"/>
      <c r="B36" s="43"/>
      <c r="C36" s="44"/>
      <c r="D36" s="45">
        <f>SUM(D32:D35)</f>
        <v>3</v>
      </c>
      <c r="E36" s="40"/>
      <c r="F36" s="71"/>
      <c r="G36" s="71"/>
      <c r="H36" s="46"/>
      <c r="I36" s="47"/>
    </row>
    <row r="37" spans="1:9" ht="20.100000000000001" customHeight="1" x14ac:dyDescent="0.25">
      <c r="A37" s="42" t="s">
        <v>50</v>
      </c>
      <c r="B37" s="43">
        <v>2100053994</v>
      </c>
      <c r="C37" s="42" t="s">
        <v>51</v>
      </c>
      <c r="D37" s="48">
        <v>1</v>
      </c>
      <c r="E37" s="40"/>
      <c r="F37" s="71">
        <v>287.04000000000002</v>
      </c>
      <c r="G37" s="71">
        <f t="shared" si="1"/>
        <v>287.04000000000002</v>
      </c>
      <c r="H37" s="46"/>
      <c r="I37" s="47"/>
    </row>
    <row r="38" spans="1:9" ht="20.100000000000001" customHeight="1" x14ac:dyDescent="0.25">
      <c r="A38" s="42" t="s">
        <v>52</v>
      </c>
      <c r="B38" s="43">
        <v>2200001138</v>
      </c>
      <c r="C38" s="42" t="s">
        <v>53</v>
      </c>
      <c r="D38" s="48">
        <v>1</v>
      </c>
      <c r="E38" s="40"/>
      <c r="F38" s="71">
        <v>287.04000000000002</v>
      </c>
      <c r="G38" s="71">
        <f t="shared" si="1"/>
        <v>287.04000000000002</v>
      </c>
      <c r="H38" s="46"/>
      <c r="I38" s="47"/>
    </row>
    <row r="39" spans="1:9" ht="20.100000000000001" customHeight="1" x14ac:dyDescent="0.25">
      <c r="A39" s="42" t="s">
        <v>54</v>
      </c>
      <c r="B39" s="43">
        <v>2100082660</v>
      </c>
      <c r="C39" s="42" t="s">
        <v>55</v>
      </c>
      <c r="D39" s="48">
        <v>1</v>
      </c>
      <c r="E39" s="40"/>
      <c r="F39" s="71">
        <v>287.04000000000002</v>
      </c>
      <c r="G39" s="71">
        <f t="shared" si="1"/>
        <v>287.04000000000002</v>
      </c>
      <c r="H39" s="46"/>
      <c r="I39" s="47"/>
    </row>
    <row r="40" spans="1:9" ht="20.100000000000001" customHeight="1" x14ac:dyDescent="0.2">
      <c r="A40" s="42" t="s">
        <v>56</v>
      </c>
      <c r="B40" s="43">
        <v>2000066185</v>
      </c>
      <c r="C40" s="42" t="s">
        <v>57</v>
      </c>
      <c r="D40" s="48">
        <v>1</v>
      </c>
      <c r="E40" s="40"/>
      <c r="F40" s="71">
        <v>287.04000000000002</v>
      </c>
      <c r="G40" s="71">
        <f t="shared" si="1"/>
        <v>287.04000000000002</v>
      </c>
    </row>
    <row r="41" spans="1:9" ht="20.100000000000001" customHeight="1" x14ac:dyDescent="0.25">
      <c r="A41" s="42"/>
      <c r="B41" s="43"/>
      <c r="C41" s="42"/>
      <c r="D41" s="49">
        <f>SUM(D37:D40)</f>
        <v>4</v>
      </c>
      <c r="E41" s="40"/>
      <c r="F41" s="71"/>
      <c r="G41" s="71"/>
    </row>
    <row r="42" spans="1:9" ht="20.100000000000001" customHeight="1" x14ac:dyDescent="0.2">
      <c r="A42" s="50" t="s">
        <v>58</v>
      </c>
      <c r="B42" s="43">
        <v>2100036327</v>
      </c>
      <c r="C42" s="50" t="s">
        <v>59</v>
      </c>
      <c r="D42" s="48">
        <v>1</v>
      </c>
      <c r="E42" s="40"/>
      <c r="F42" s="71">
        <v>1267.04</v>
      </c>
      <c r="G42" s="71">
        <f t="shared" si="1"/>
        <v>1267.04</v>
      </c>
    </row>
    <row r="43" spans="1:9" ht="20.100000000000001" customHeight="1" x14ac:dyDescent="0.2">
      <c r="A43" s="50" t="s">
        <v>60</v>
      </c>
      <c r="B43" s="43">
        <v>2200042775</v>
      </c>
      <c r="C43" s="50" t="s">
        <v>61</v>
      </c>
      <c r="D43" s="48">
        <v>0</v>
      </c>
      <c r="E43" s="40"/>
      <c r="F43" s="71">
        <v>1267.04</v>
      </c>
      <c r="G43" s="71">
        <f t="shared" si="1"/>
        <v>0</v>
      </c>
    </row>
    <row r="44" spans="1:9" ht="20.100000000000001" customHeight="1" x14ac:dyDescent="0.2">
      <c r="A44" s="50" t="s">
        <v>62</v>
      </c>
      <c r="B44" s="43">
        <v>2200063124</v>
      </c>
      <c r="C44" s="50" t="s">
        <v>63</v>
      </c>
      <c r="D44" s="48">
        <v>1</v>
      </c>
      <c r="E44" s="40"/>
      <c r="F44" s="71">
        <v>1267.04</v>
      </c>
      <c r="G44" s="71">
        <f t="shared" si="1"/>
        <v>1267.04</v>
      </c>
    </row>
    <row r="45" spans="1:9" ht="20.100000000000001" customHeight="1" x14ac:dyDescent="0.2">
      <c r="A45" s="50" t="s">
        <v>64</v>
      </c>
      <c r="B45" s="43">
        <v>2200042776</v>
      </c>
      <c r="C45" s="50" t="s">
        <v>65</v>
      </c>
      <c r="D45" s="48">
        <v>0</v>
      </c>
      <c r="E45" s="40"/>
      <c r="F45" s="71">
        <v>1267.04</v>
      </c>
      <c r="G45" s="71">
        <f t="shared" si="1"/>
        <v>0</v>
      </c>
    </row>
    <row r="46" spans="1:9" ht="20.100000000000001" customHeight="1" x14ac:dyDescent="0.2">
      <c r="A46" s="50" t="s">
        <v>66</v>
      </c>
      <c r="B46" s="43">
        <v>2200044496</v>
      </c>
      <c r="C46" s="50" t="s">
        <v>67</v>
      </c>
      <c r="D46" s="48">
        <v>1</v>
      </c>
      <c r="E46" s="40"/>
      <c r="F46" s="71">
        <v>1267.04</v>
      </c>
      <c r="G46" s="71">
        <f t="shared" si="1"/>
        <v>1267.04</v>
      </c>
    </row>
    <row r="47" spans="1:9" ht="20.100000000000001" customHeight="1" x14ac:dyDescent="0.2">
      <c r="A47" s="50" t="s">
        <v>68</v>
      </c>
      <c r="B47" s="43">
        <v>2000056202</v>
      </c>
      <c r="C47" s="50" t="s">
        <v>69</v>
      </c>
      <c r="D47" s="48">
        <v>1</v>
      </c>
      <c r="E47" s="40"/>
      <c r="F47" s="71">
        <v>1267.04</v>
      </c>
      <c r="G47" s="71">
        <f t="shared" si="1"/>
        <v>1267.04</v>
      </c>
    </row>
    <row r="48" spans="1:9" ht="20.100000000000001" customHeight="1" x14ac:dyDescent="0.2">
      <c r="A48" s="50" t="s">
        <v>70</v>
      </c>
      <c r="B48" s="43">
        <v>1900013032</v>
      </c>
      <c r="C48" s="50" t="s">
        <v>71</v>
      </c>
      <c r="D48" s="48">
        <v>1</v>
      </c>
      <c r="E48" s="40"/>
      <c r="F48" s="71">
        <v>1267.04</v>
      </c>
      <c r="G48" s="71">
        <f t="shared" si="1"/>
        <v>1267.04</v>
      </c>
    </row>
    <row r="49" spans="1:7" ht="20.100000000000001" customHeight="1" x14ac:dyDescent="0.2">
      <c r="A49" s="50" t="s">
        <v>72</v>
      </c>
      <c r="B49" s="43">
        <v>1900047511</v>
      </c>
      <c r="C49" s="50" t="s">
        <v>73</v>
      </c>
      <c r="D49" s="48">
        <v>1</v>
      </c>
      <c r="E49" s="40"/>
      <c r="F49" s="71">
        <v>1267.04</v>
      </c>
      <c r="G49" s="71">
        <f t="shared" si="1"/>
        <v>1267.04</v>
      </c>
    </row>
    <row r="50" spans="1:7" ht="20.100000000000001" customHeight="1" x14ac:dyDescent="0.2">
      <c r="A50" s="50" t="s">
        <v>74</v>
      </c>
      <c r="B50" s="43">
        <v>1900086025</v>
      </c>
      <c r="C50" s="50" t="s">
        <v>75</v>
      </c>
      <c r="D50" s="48">
        <v>1</v>
      </c>
      <c r="E50" s="40"/>
      <c r="F50" s="71">
        <v>1267.04</v>
      </c>
      <c r="G50" s="71">
        <f t="shared" si="1"/>
        <v>1267.04</v>
      </c>
    </row>
    <row r="51" spans="1:7" ht="20.100000000000001" customHeight="1" x14ac:dyDescent="0.25">
      <c r="A51" s="51"/>
      <c r="B51" s="43"/>
      <c r="C51" s="50"/>
      <c r="D51" s="45">
        <f>SUM(D42:D50)</f>
        <v>7</v>
      </c>
      <c r="E51" s="40"/>
      <c r="F51" s="71"/>
      <c r="G51" s="71"/>
    </row>
    <row r="52" spans="1:7" ht="20.100000000000001" customHeight="1" x14ac:dyDescent="0.2">
      <c r="A52" s="51" t="s">
        <v>194</v>
      </c>
      <c r="B52" s="43">
        <v>2235143</v>
      </c>
      <c r="C52" s="50" t="s">
        <v>193</v>
      </c>
      <c r="D52" s="48">
        <v>1</v>
      </c>
      <c r="E52" s="40"/>
      <c r="F52" s="71">
        <v>427.04</v>
      </c>
      <c r="G52" s="71">
        <f t="shared" ref="G52:G53" si="2">D52*F52</f>
        <v>427.04</v>
      </c>
    </row>
    <row r="53" spans="1:7" ht="20.100000000000001" customHeight="1" x14ac:dyDescent="0.2">
      <c r="A53" s="51" t="s">
        <v>196</v>
      </c>
      <c r="B53" s="43">
        <v>2239120</v>
      </c>
      <c r="C53" s="50" t="s">
        <v>195</v>
      </c>
      <c r="D53" s="48">
        <v>1</v>
      </c>
      <c r="E53" s="40"/>
      <c r="F53" s="71">
        <v>427.04</v>
      </c>
      <c r="G53" s="71">
        <f t="shared" si="2"/>
        <v>427.04</v>
      </c>
    </row>
    <row r="54" spans="1:7" ht="20.100000000000001" customHeight="1" x14ac:dyDescent="0.2">
      <c r="A54" s="50" t="s">
        <v>76</v>
      </c>
      <c r="B54" s="43">
        <v>2100078753</v>
      </c>
      <c r="C54" s="50" t="s">
        <v>77</v>
      </c>
      <c r="D54" s="52">
        <v>0</v>
      </c>
      <c r="E54" s="40"/>
      <c r="F54" s="71">
        <v>427.04</v>
      </c>
      <c r="G54" s="71">
        <f t="shared" si="0"/>
        <v>0</v>
      </c>
    </row>
    <row r="55" spans="1:7" ht="20.100000000000001" customHeight="1" x14ac:dyDescent="0.2">
      <c r="A55" s="53" t="s">
        <v>78</v>
      </c>
      <c r="B55" s="43">
        <v>2100099017</v>
      </c>
      <c r="C55" s="53" t="s">
        <v>79</v>
      </c>
      <c r="D55" s="52">
        <v>1</v>
      </c>
      <c r="E55" s="40"/>
      <c r="F55" s="71">
        <v>427.04</v>
      </c>
      <c r="G55" s="71">
        <f t="shared" si="0"/>
        <v>427.04</v>
      </c>
    </row>
    <row r="56" spans="1:7" ht="20.100000000000001" customHeight="1" x14ac:dyDescent="0.2">
      <c r="A56" s="53" t="s">
        <v>80</v>
      </c>
      <c r="B56" s="43">
        <v>2200165579</v>
      </c>
      <c r="C56" s="53" t="s">
        <v>81</v>
      </c>
      <c r="D56" s="52">
        <v>1</v>
      </c>
      <c r="E56" s="40"/>
      <c r="F56" s="71">
        <v>427.04</v>
      </c>
      <c r="G56" s="71">
        <f t="shared" si="0"/>
        <v>427.04</v>
      </c>
    </row>
    <row r="57" spans="1:7" ht="20.100000000000001" customHeight="1" x14ac:dyDescent="0.2">
      <c r="A57" s="50" t="s">
        <v>82</v>
      </c>
      <c r="B57" s="43">
        <v>2100079114</v>
      </c>
      <c r="C57" s="50" t="s">
        <v>83</v>
      </c>
      <c r="D57" s="52">
        <v>0</v>
      </c>
      <c r="E57" s="40"/>
      <c r="F57" s="71">
        <v>427.04</v>
      </c>
      <c r="G57" s="71">
        <f t="shared" si="0"/>
        <v>0</v>
      </c>
    </row>
    <row r="58" spans="1:7" ht="20.100000000000001" customHeight="1" x14ac:dyDescent="0.2">
      <c r="A58" s="50" t="s">
        <v>84</v>
      </c>
      <c r="B58" s="43">
        <v>2200091739</v>
      </c>
      <c r="C58" s="50" t="s">
        <v>85</v>
      </c>
      <c r="D58" s="52">
        <v>1</v>
      </c>
      <c r="E58" s="40"/>
      <c r="F58" s="71">
        <v>427.04</v>
      </c>
      <c r="G58" s="71">
        <f t="shared" si="0"/>
        <v>427.04</v>
      </c>
    </row>
    <row r="59" spans="1:7" ht="20.100000000000001" customHeight="1" x14ac:dyDescent="0.2">
      <c r="A59" s="50" t="s">
        <v>86</v>
      </c>
      <c r="B59" s="43">
        <v>2100096629</v>
      </c>
      <c r="C59" s="50" t="s">
        <v>87</v>
      </c>
      <c r="D59" s="52">
        <v>1</v>
      </c>
      <c r="E59" s="40"/>
      <c r="F59" s="71">
        <v>427.04</v>
      </c>
      <c r="G59" s="71">
        <f t="shared" si="0"/>
        <v>427.04</v>
      </c>
    </row>
    <row r="60" spans="1:7" ht="20.100000000000001" customHeight="1" x14ac:dyDescent="0.2">
      <c r="A60" s="50" t="s">
        <v>88</v>
      </c>
      <c r="B60" s="43">
        <v>2100020538</v>
      </c>
      <c r="C60" s="50" t="s">
        <v>89</v>
      </c>
      <c r="D60" s="52">
        <v>1</v>
      </c>
      <c r="E60" s="40"/>
      <c r="F60" s="71">
        <v>427.04</v>
      </c>
      <c r="G60" s="71">
        <f t="shared" si="0"/>
        <v>427.04</v>
      </c>
    </row>
    <row r="61" spans="1:7" ht="20.100000000000001" customHeight="1" x14ac:dyDescent="0.25">
      <c r="A61" s="51"/>
      <c r="B61" s="43"/>
      <c r="C61" s="51"/>
      <c r="D61" s="45">
        <f>SUM(D54:D60)</f>
        <v>5</v>
      </c>
      <c r="E61" s="40"/>
      <c r="F61" s="71"/>
      <c r="G61" s="71"/>
    </row>
    <row r="62" spans="1:7" ht="20.100000000000001" customHeight="1" x14ac:dyDescent="0.2">
      <c r="A62" s="54">
        <v>80000</v>
      </c>
      <c r="B62" s="55">
        <v>20230300060</v>
      </c>
      <c r="C62" s="51" t="s">
        <v>197</v>
      </c>
      <c r="D62" s="48">
        <v>3</v>
      </c>
      <c r="E62" s="40"/>
      <c r="F62" s="71">
        <v>211.04</v>
      </c>
      <c r="G62" s="71">
        <f t="shared" si="0"/>
        <v>633.12</v>
      </c>
    </row>
    <row r="63" spans="1:7" ht="20.100000000000001" customHeight="1" x14ac:dyDescent="0.2">
      <c r="A63" s="54">
        <v>200139</v>
      </c>
      <c r="B63" s="94" t="s">
        <v>198</v>
      </c>
      <c r="C63" s="51" t="s">
        <v>90</v>
      </c>
      <c r="D63" s="48">
        <v>1</v>
      </c>
      <c r="E63" s="40"/>
      <c r="F63" s="71">
        <v>117.04</v>
      </c>
      <c r="G63" s="71">
        <f t="shared" si="0"/>
        <v>117.04</v>
      </c>
    </row>
    <row r="64" spans="1:7" ht="20.100000000000001" customHeight="1" x14ac:dyDescent="0.25">
      <c r="A64" s="56"/>
      <c r="B64" s="57"/>
      <c r="C64" s="58"/>
      <c r="D64" s="40"/>
      <c r="E64" s="40"/>
      <c r="F64" s="56"/>
      <c r="G64" s="56"/>
    </row>
    <row r="65" spans="2:7" ht="20.100000000000001" customHeight="1" x14ac:dyDescent="0.25">
      <c r="B65" s="59"/>
      <c r="C65" s="60"/>
      <c r="F65" s="92" t="s">
        <v>188</v>
      </c>
      <c r="G65" s="93">
        <f>SUM(G22:G63)</f>
        <v>31151.360000000019</v>
      </c>
    </row>
    <row r="66" spans="2:7" ht="20.100000000000001" customHeight="1" x14ac:dyDescent="0.25">
      <c r="B66" s="59"/>
      <c r="C66" s="60"/>
      <c r="F66" s="92" t="s">
        <v>189</v>
      </c>
      <c r="G66" s="93">
        <f>+G65*0.12</f>
        <v>3738.1632000000022</v>
      </c>
    </row>
    <row r="67" spans="2:7" ht="20.100000000000001" customHeight="1" x14ac:dyDescent="0.25">
      <c r="B67" s="59"/>
      <c r="C67" s="60"/>
      <c r="F67" s="92" t="s">
        <v>190</v>
      </c>
      <c r="G67" s="93">
        <f>+G65+G66</f>
        <v>34889.523200000018</v>
      </c>
    </row>
    <row r="68" spans="2:7" ht="20.100000000000001" customHeight="1" x14ac:dyDescent="0.25">
      <c r="B68" s="59"/>
      <c r="C68" s="60"/>
    </row>
    <row r="69" spans="2:7" ht="20.100000000000001" customHeight="1" x14ac:dyDescent="0.25">
      <c r="B69" s="59"/>
      <c r="C69" s="60"/>
    </row>
    <row r="70" spans="2:7" ht="20.100000000000001" customHeight="1" x14ac:dyDescent="0.25">
      <c r="B70" s="59"/>
      <c r="C70" s="60"/>
    </row>
    <row r="71" spans="2:7" ht="20.100000000000001" customHeight="1" x14ac:dyDescent="0.3">
      <c r="B71" s="75"/>
      <c r="C71" s="76" t="s">
        <v>91</v>
      </c>
    </row>
    <row r="72" spans="2:7" ht="20.100000000000001" customHeight="1" x14ac:dyDescent="0.25">
      <c r="B72" s="75"/>
      <c r="C72" s="77" t="s">
        <v>92</v>
      </c>
    </row>
    <row r="73" spans="2:7" ht="20.100000000000001" customHeight="1" x14ac:dyDescent="0.3">
      <c r="B73" s="78" t="s">
        <v>93</v>
      </c>
      <c r="C73" s="78" t="s">
        <v>94</v>
      </c>
    </row>
    <row r="74" spans="2:7" ht="20.100000000000001" customHeight="1" x14ac:dyDescent="0.25">
      <c r="B74" s="79"/>
      <c r="C74" s="77" t="s">
        <v>95</v>
      </c>
    </row>
    <row r="75" spans="2:7" ht="20.100000000000001" customHeight="1" x14ac:dyDescent="0.25">
      <c r="B75" s="79">
        <v>2</v>
      </c>
      <c r="C75" s="80" t="s">
        <v>96</v>
      </c>
    </row>
    <row r="76" spans="2:7" ht="20.100000000000001" customHeight="1" x14ac:dyDescent="0.25">
      <c r="B76" s="79">
        <v>9</v>
      </c>
      <c r="C76" s="80" t="s">
        <v>97</v>
      </c>
    </row>
    <row r="77" spans="2:7" ht="20.100000000000001" customHeight="1" x14ac:dyDescent="0.25">
      <c r="B77" s="79">
        <v>1</v>
      </c>
      <c r="C77" s="80" t="s">
        <v>98</v>
      </c>
    </row>
    <row r="78" spans="2:7" ht="20.100000000000001" customHeight="1" x14ac:dyDescent="0.25">
      <c r="B78" s="79">
        <v>1</v>
      </c>
      <c r="C78" s="80" t="s">
        <v>99</v>
      </c>
    </row>
    <row r="79" spans="2:7" ht="20.100000000000001" customHeight="1" x14ac:dyDescent="0.25">
      <c r="B79" s="79">
        <v>1</v>
      </c>
      <c r="C79" s="80" t="s">
        <v>100</v>
      </c>
    </row>
    <row r="80" spans="2:7" ht="20.100000000000001" customHeight="1" x14ac:dyDescent="0.25">
      <c r="B80" s="79">
        <v>1</v>
      </c>
      <c r="C80" s="80" t="s">
        <v>101</v>
      </c>
    </row>
    <row r="81" spans="2:3" ht="20.100000000000001" customHeight="1" x14ac:dyDescent="0.25">
      <c r="B81" s="79">
        <v>1</v>
      </c>
      <c r="C81" s="80" t="s">
        <v>102</v>
      </c>
    </row>
    <row r="82" spans="2:3" ht="20.100000000000001" customHeight="1" x14ac:dyDescent="0.25">
      <c r="B82" s="79">
        <v>1</v>
      </c>
      <c r="C82" s="80" t="s">
        <v>103</v>
      </c>
    </row>
    <row r="83" spans="2:3" ht="20.100000000000001" customHeight="1" x14ac:dyDescent="0.25">
      <c r="B83" s="79">
        <v>1</v>
      </c>
      <c r="C83" s="80" t="s">
        <v>104</v>
      </c>
    </row>
    <row r="84" spans="2:3" ht="20.100000000000001" customHeight="1" x14ac:dyDescent="0.25">
      <c r="B84" s="79">
        <v>1</v>
      </c>
      <c r="C84" s="80" t="s">
        <v>105</v>
      </c>
    </row>
    <row r="85" spans="2:3" ht="20.100000000000001" customHeight="1" x14ac:dyDescent="0.25">
      <c r="B85" s="77">
        <f>SUM(B75:B84)</f>
        <v>19</v>
      </c>
      <c r="C85" s="80"/>
    </row>
    <row r="86" spans="2:3" ht="20.100000000000001" customHeight="1" x14ac:dyDescent="0.25">
      <c r="B86" s="79"/>
      <c r="C86" s="80"/>
    </row>
    <row r="87" spans="2:3" ht="20.100000000000001" customHeight="1" x14ac:dyDescent="0.3">
      <c r="B87" s="81"/>
      <c r="C87" s="77" t="s">
        <v>106</v>
      </c>
    </row>
    <row r="88" spans="2:3" ht="20.100000000000001" customHeight="1" x14ac:dyDescent="0.25">
      <c r="B88" s="79">
        <v>9</v>
      </c>
      <c r="C88" s="80" t="s">
        <v>107</v>
      </c>
    </row>
    <row r="89" spans="2:3" ht="20.100000000000001" customHeight="1" x14ac:dyDescent="0.25">
      <c r="B89" s="79">
        <v>1</v>
      </c>
      <c r="C89" s="80" t="s">
        <v>108</v>
      </c>
    </row>
    <row r="90" spans="2:3" ht="20.100000000000001" customHeight="1" x14ac:dyDescent="0.25">
      <c r="B90" s="79">
        <v>2</v>
      </c>
      <c r="C90" s="80" t="s">
        <v>109</v>
      </c>
    </row>
    <row r="91" spans="2:3" ht="20.100000000000001" customHeight="1" x14ac:dyDescent="0.25">
      <c r="B91" s="79">
        <v>1</v>
      </c>
      <c r="C91" s="80" t="s">
        <v>110</v>
      </c>
    </row>
    <row r="92" spans="2:3" ht="20.100000000000001" customHeight="1" x14ac:dyDescent="0.25">
      <c r="B92" s="79">
        <v>1</v>
      </c>
      <c r="C92" s="80" t="s">
        <v>111</v>
      </c>
    </row>
    <row r="93" spans="2:3" ht="20.100000000000001" customHeight="1" x14ac:dyDescent="0.25">
      <c r="B93" s="79">
        <v>1</v>
      </c>
      <c r="C93" s="80" t="s">
        <v>112</v>
      </c>
    </row>
    <row r="94" spans="2:3" ht="20.100000000000001" customHeight="1" x14ac:dyDescent="0.25">
      <c r="B94" s="79">
        <v>1</v>
      </c>
      <c r="C94" s="80" t="s">
        <v>113</v>
      </c>
    </row>
    <row r="95" spans="2:3" ht="20.100000000000001" customHeight="1" x14ac:dyDescent="0.25">
      <c r="B95" s="79">
        <v>1</v>
      </c>
      <c r="C95" s="80" t="s">
        <v>114</v>
      </c>
    </row>
    <row r="96" spans="2:3" ht="20.100000000000001" customHeight="1" x14ac:dyDescent="0.25">
      <c r="B96" s="79">
        <v>1</v>
      </c>
      <c r="C96" s="80" t="s">
        <v>115</v>
      </c>
    </row>
    <row r="97" spans="2:3" ht="20.100000000000001" customHeight="1" x14ac:dyDescent="0.25">
      <c r="B97" s="79">
        <v>1</v>
      </c>
      <c r="C97" s="80" t="s">
        <v>116</v>
      </c>
    </row>
    <row r="98" spans="2:3" ht="20.100000000000001" customHeight="1" x14ac:dyDescent="0.25">
      <c r="B98" s="79">
        <f>SUM(B88:B97)</f>
        <v>19</v>
      </c>
      <c r="C98" s="80"/>
    </row>
    <row r="99" spans="2:3" ht="20.100000000000001" customHeight="1" x14ac:dyDescent="0.25">
      <c r="B99" s="61"/>
      <c r="C99" s="62"/>
    </row>
    <row r="100" spans="2:3" ht="20.100000000000001" customHeight="1" x14ac:dyDescent="0.3">
      <c r="B100" s="82"/>
      <c r="C100" s="83" t="s">
        <v>117</v>
      </c>
    </row>
    <row r="101" spans="2:3" ht="20.100000000000001" customHeight="1" x14ac:dyDescent="0.3">
      <c r="B101" s="78" t="s">
        <v>93</v>
      </c>
      <c r="C101" s="77" t="s">
        <v>94</v>
      </c>
    </row>
    <row r="102" spans="2:3" ht="20.100000000000001" customHeight="1" x14ac:dyDescent="0.3">
      <c r="B102" s="81"/>
      <c r="C102" s="77" t="s">
        <v>118</v>
      </c>
    </row>
    <row r="103" spans="2:3" ht="20.100000000000001" customHeight="1" x14ac:dyDescent="0.3">
      <c r="B103" s="84">
        <v>1</v>
      </c>
      <c r="C103" s="85" t="s">
        <v>119</v>
      </c>
    </row>
    <row r="104" spans="2:3" ht="20.100000000000001" customHeight="1" x14ac:dyDescent="0.3">
      <c r="B104" s="84">
        <v>1</v>
      </c>
      <c r="C104" s="80" t="s">
        <v>120</v>
      </c>
    </row>
    <row r="105" spans="2:3" ht="20.100000000000001" customHeight="1" x14ac:dyDescent="0.25">
      <c r="B105" s="79">
        <v>1</v>
      </c>
      <c r="C105" s="80" t="s">
        <v>121</v>
      </c>
    </row>
    <row r="106" spans="2:3" ht="20.100000000000001" customHeight="1" x14ac:dyDescent="0.25">
      <c r="B106" s="79">
        <v>1</v>
      </c>
      <c r="C106" s="80" t="s">
        <v>122</v>
      </c>
    </row>
    <row r="107" spans="2:3" ht="20.100000000000001" customHeight="1" x14ac:dyDescent="0.25">
      <c r="B107" s="79">
        <v>1</v>
      </c>
      <c r="C107" s="80" t="s">
        <v>123</v>
      </c>
    </row>
    <row r="108" spans="2:3" ht="20.100000000000001" customHeight="1" x14ac:dyDescent="0.25">
      <c r="B108" s="79">
        <v>1</v>
      </c>
      <c r="C108" s="80" t="s">
        <v>124</v>
      </c>
    </row>
    <row r="109" spans="2:3" ht="20.100000000000001" customHeight="1" x14ac:dyDescent="0.25">
      <c r="B109" s="79">
        <v>1</v>
      </c>
      <c r="C109" s="80" t="s">
        <v>125</v>
      </c>
    </row>
    <row r="110" spans="2:3" ht="20.100000000000001" customHeight="1" x14ac:dyDescent="0.25">
      <c r="B110" s="79">
        <v>1</v>
      </c>
      <c r="C110" s="80" t="s">
        <v>126</v>
      </c>
    </row>
    <row r="111" spans="2:3" ht="20.100000000000001" customHeight="1" x14ac:dyDescent="0.25">
      <c r="B111" s="79">
        <v>3</v>
      </c>
      <c r="C111" s="80" t="s">
        <v>127</v>
      </c>
    </row>
    <row r="112" spans="2:3" ht="20.100000000000001" customHeight="1" x14ac:dyDescent="0.25">
      <c r="B112" s="79">
        <v>1</v>
      </c>
      <c r="C112" s="80" t="s">
        <v>128</v>
      </c>
    </row>
    <row r="113" spans="2:3" ht="20.100000000000001" customHeight="1" x14ac:dyDescent="0.25">
      <c r="B113" s="79">
        <v>1</v>
      </c>
      <c r="C113" s="80" t="s">
        <v>129</v>
      </c>
    </row>
    <row r="114" spans="2:3" ht="20.100000000000001" customHeight="1" x14ac:dyDescent="0.25">
      <c r="B114" s="79">
        <v>1</v>
      </c>
      <c r="C114" s="80" t="s">
        <v>130</v>
      </c>
    </row>
    <row r="115" spans="2:3" ht="20.100000000000001" customHeight="1" x14ac:dyDescent="0.25">
      <c r="B115" s="79">
        <v>1</v>
      </c>
      <c r="C115" s="80" t="s">
        <v>131</v>
      </c>
    </row>
    <row r="116" spans="2:3" ht="20.100000000000001" customHeight="1" x14ac:dyDescent="0.25">
      <c r="B116" s="79">
        <v>1</v>
      </c>
      <c r="C116" s="80" t="s">
        <v>132</v>
      </c>
    </row>
    <row r="117" spans="2:3" ht="20.100000000000001" customHeight="1" x14ac:dyDescent="0.25">
      <c r="B117" s="79">
        <v>1</v>
      </c>
      <c r="C117" s="80" t="s">
        <v>133</v>
      </c>
    </row>
    <row r="118" spans="2:3" ht="20.100000000000001" customHeight="1" x14ac:dyDescent="0.25">
      <c r="B118" s="79">
        <v>1</v>
      </c>
      <c r="C118" s="80" t="s">
        <v>134</v>
      </c>
    </row>
    <row r="119" spans="2:3" ht="20.100000000000001" customHeight="1" x14ac:dyDescent="0.25">
      <c r="B119" s="79">
        <v>1</v>
      </c>
      <c r="C119" s="80" t="s">
        <v>135</v>
      </c>
    </row>
    <row r="120" spans="2:3" ht="20.100000000000001" customHeight="1" x14ac:dyDescent="0.25">
      <c r="B120" s="79">
        <v>1</v>
      </c>
      <c r="C120" s="80" t="s">
        <v>136</v>
      </c>
    </row>
    <row r="121" spans="2:3" ht="20.100000000000001" customHeight="1" x14ac:dyDescent="0.25">
      <c r="B121" s="79">
        <v>4</v>
      </c>
      <c r="C121" s="80" t="s">
        <v>186</v>
      </c>
    </row>
    <row r="122" spans="2:3" ht="20.100000000000001" customHeight="1" x14ac:dyDescent="0.25">
      <c r="B122" s="83">
        <f>SUM(B103:B121)</f>
        <v>24</v>
      </c>
      <c r="C122" s="86"/>
    </row>
    <row r="123" spans="2:3" ht="20.100000000000001" customHeight="1" x14ac:dyDescent="0.25">
      <c r="B123" s="87"/>
      <c r="C123" s="86"/>
    </row>
    <row r="124" spans="2:3" ht="20.100000000000001" customHeight="1" x14ac:dyDescent="0.25">
      <c r="B124" s="79"/>
      <c r="C124" s="80"/>
    </row>
    <row r="125" spans="2:3" ht="20.100000000000001" customHeight="1" x14ac:dyDescent="0.3">
      <c r="B125" s="81"/>
      <c r="C125" s="77" t="s">
        <v>106</v>
      </c>
    </row>
    <row r="126" spans="2:3" ht="20.100000000000001" customHeight="1" x14ac:dyDescent="0.25">
      <c r="B126" s="79">
        <v>9</v>
      </c>
      <c r="C126" s="80" t="s">
        <v>137</v>
      </c>
    </row>
    <row r="127" spans="2:3" ht="20.100000000000001" customHeight="1" x14ac:dyDescent="0.25">
      <c r="B127" s="79">
        <v>4</v>
      </c>
      <c r="C127" s="80" t="s">
        <v>138</v>
      </c>
    </row>
    <row r="128" spans="2:3" ht="20.100000000000001" customHeight="1" x14ac:dyDescent="0.25">
      <c r="B128" s="79">
        <v>1</v>
      </c>
      <c r="C128" s="80" t="s">
        <v>139</v>
      </c>
    </row>
    <row r="129" spans="2:3" ht="20.100000000000001" customHeight="1" x14ac:dyDescent="0.25">
      <c r="B129" s="79">
        <v>1</v>
      </c>
      <c r="C129" s="80" t="s">
        <v>140</v>
      </c>
    </row>
    <row r="130" spans="2:3" ht="20.100000000000001" customHeight="1" x14ac:dyDescent="0.25">
      <c r="B130" s="79">
        <v>1</v>
      </c>
      <c r="C130" s="80" t="s">
        <v>141</v>
      </c>
    </row>
    <row r="131" spans="2:3" ht="20.100000000000001" customHeight="1" x14ac:dyDescent="0.25">
      <c r="B131" s="79">
        <v>1</v>
      </c>
      <c r="C131" s="80" t="s">
        <v>142</v>
      </c>
    </row>
    <row r="132" spans="2:3" ht="20.100000000000001" customHeight="1" x14ac:dyDescent="0.25">
      <c r="B132" s="79">
        <v>1</v>
      </c>
      <c r="C132" s="80" t="s">
        <v>143</v>
      </c>
    </row>
    <row r="133" spans="2:3" ht="20.100000000000001" customHeight="1" x14ac:dyDescent="0.25">
      <c r="B133" s="79">
        <v>1</v>
      </c>
      <c r="C133" s="80" t="s">
        <v>144</v>
      </c>
    </row>
    <row r="134" spans="2:3" ht="20.100000000000001" customHeight="1" x14ac:dyDescent="0.25">
      <c r="B134" s="77">
        <f>SUM(B126:B133)</f>
        <v>19</v>
      </c>
      <c r="C134" s="80"/>
    </row>
    <row r="135" spans="2:3" ht="20.100000000000001" customHeight="1" x14ac:dyDescent="0.25">
      <c r="B135" s="88"/>
      <c r="C135" s="60"/>
    </row>
    <row r="136" spans="2:3" ht="20.100000000000001" customHeight="1" x14ac:dyDescent="0.3">
      <c r="B136" s="82"/>
      <c r="C136" s="83" t="s">
        <v>145</v>
      </c>
    </row>
    <row r="137" spans="2:3" ht="20.100000000000001" customHeight="1" x14ac:dyDescent="0.25">
      <c r="B137" s="89">
        <v>2</v>
      </c>
      <c r="C137" s="90" t="s">
        <v>146</v>
      </c>
    </row>
    <row r="138" spans="2:3" ht="20.100000000000001" customHeight="1" x14ac:dyDescent="0.25">
      <c r="B138" s="89">
        <v>2</v>
      </c>
      <c r="C138" s="90" t="s">
        <v>147</v>
      </c>
    </row>
    <row r="139" spans="2:3" ht="20.100000000000001" customHeight="1" x14ac:dyDescent="0.25">
      <c r="B139" s="89">
        <v>2</v>
      </c>
      <c r="C139" s="90" t="s">
        <v>148</v>
      </c>
    </row>
    <row r="140" spans="2:3" ht="20.100000000000001" customHeight="1" x14ac:dyDescent="0.25">
      <c r="B140" s="89">
        <v>1</v>
      </c>
      <c r="C140" s="90" t="s">
        <v>149</v>
      </c>
    </row>
    <row r="141" spans="2:3" ht="20.100000000000001" customHeight="1" x14ac:dyDescent="0.25">
      <c r="B141" s="89">
        <v>2</v>
      </c>
      <c r="C141" s="90" t="s">
        <v>150</v>
      </c>
    </row>
    <row r="142" spans="2:3" ht="20.100000000000001" customHeight="1" x14ac:dyDescent="0.25">
      <c r="B142" s="89">
        <v>1</v>
      </c>
      <c r="C142" s="90" t="s">
        <v>151</v>
      </c>
    </row>
    <row r="143" spans="2:3" ht="20.100000000000001" customHeight="1" x14ac:dyDescent="0.25">
      <c r="B143" s="89">
        <v>1</v>
      </c>
      <c r="C143" s="90" t="s">
        <v>152</v>
      </c>
    </row>
    <row r="144" spans="2:3" ht="20.100000000000001" customHeight="1" x14ac:dyDescent="0.25">
      <c r="B144" s="89">
        <v>2</v>
      </c>
      <c r="C144" s="90" t="s">
        <v>153</v>
      </c>
    </row>
    <row r="145" spans="2:3" ht="20.100000000000001" customHeight="1" x14ac:dyDescent="0.25">
      <c r="B145" s="89">
        <v>1</v>
      </c>
      <c r="C145" s="90" t="s">
        <v>154</v>
      </c>
    </row>
    <row r="146" spans="2:3" ht="20.100000000000001" customHeight="1" x14ac:dyDescent="0.25">
      <c r="B146" s="89">
        <v>1</v>
      </c>
      <c r="C146" s="90" t="s">
        <v>155</v>
      </c>
    </row>
    <row r="147" spans="2:3" ht="20.100000000000001" customHeight="1" x14ac:dyDescent="0.25">
      <c r="B147" s="89">
        <v>1</v>
      </c>
      <c r="C147" s="90" t="s">
        <v>156</v>
      </c>
    </row>
    <row r="148" spans="2:3" ht="20.100000000000001" customHeight="1" x14ac:dyDescent="0.25">
      <c r="B148" s="89">
        <v>1</v>
      </c>
      <c r="C148" s="90" t="s">
        <v>157</v>
      </c>
    </row>
    <row r="149" spans="2:3" ht="20.100000000000001" customHeight="1" x14ac:dyDescent="0.25">
      <c r="B149" s="89">
        <v>1</v>
      </c>
      <c r="C149" s="90" t="s">
        <v>158</v>
      </c>
    </row>
    <row r="150" spans="2:3" ht="20.100000000000001" customHeight="1" x14ac:dyDescent="0.25">
      <c r="B150" s="89">
        <v>1</v>
      </c>
      <c r="C150" s="90" t="s">
        <v>159</v>
      </c>
    </row>
    <row r="151" spans="2:3" ht="20.100000000000001" customHeight="1" x14ac:dyDescent="0.25">
      <c r="B151" s="89">
        <v>1</v>
      </c>
      <c r="C151" s="90" t="s">
        <v>160</v>
      </c>
    </row>
    <row r="152" spans="2:3" ht="20.100000000000001" customHeight="1" x14ac:dyDescent="0.25">
      <c r="B152" s="89">
        <v>1</v>
      </c>
      <c r="C152" s="90" t="s">
        <v>187</v>
      </c>
    </row>
    <row r="153" spans="2:3" ht="20.100000000000001" customHeight="1" x14ac:dyDescent="0.25">
      <c r="B153" s="89">
        <v>1</v>
      </c>
      <c r="C153" s="90" t="s">
        <v>161</v>
      </c>
    </row>
    <row r="154" spans="2:3" ht="20.100000000000001" customHeight="1" x14ac:dyDescent="0.25">
      <c r="B154" s="89">
        <v>1</v>
      </c>
      <c r="C154" s="90" t="s">
        <v>162</v>
      </c>
    </row>
    <row r="155" spans="2:3" ht="20.100000000000001" customHeight="1" x14ac:dyDescent="0.25">
      <c r="B155" s="89">
        <v>1</v>
      </c>
      <c r="C155" s="90" t="s">
        <v>163</v>
      </c>
    </row>
    <row r="156" spans="2:3" ht="20.100000000000001" customHeight="1" x14ac:dyDescent="0.25">
      <c r="B156" s="91">
        <f>SUM(B137:B155)</f>
        <v>24</v>
      </c>
      <c r="C156" s="90"/>
    </row>
    <row r="157" spans="2:3" ht="20.100000000000001" customHeight="1" x14ac:dyDescent="0.25">
      <c r="B157" s="73"/>
      <c r="C157" s="65"/>
    </row>
    <row r="158" spans="2:3" ht="20.100000000000001" customHeight="1" x14ac:dyDescent="0.2">
      <c r="B158" s="37"/>
      <c r="C158" s="74" t="s">
        <v>180</v>
      </c>
    </row>
    <row r="159" spans="2:3" ht="20.100000000000001" customHeight="1" x14ac:dyDescent="0.25">
      <c r="B159" s="62" t="s">
        <v>93</v>
      </c>
      <c r="C159" s="74" t="s">
        <v>94</v>
      </c>
    </row>
    <row r="160" spans="2:3" ht="20.100000000000001" customHeight="1" x14ac:dyDescent="0.2">
      <c r="B160" s="37"/>
      <c r="C160" s="74" t="s">
        <v>118</v>
      </c>
    </row>
    <row r="161" spans="2:3" ht="20.100000000000001" customHeight="1" x14ac:dyDescent="0.2">
      <c r="B161" s="37">
        <v>1</v>
      </c>
      <c r="C161" s="63" t="s">
        <v>181</v>
      </c>
    </row>
    <row r="162" spans="2:3" ht="20.100000000000001" customHeight="1" x14ac:dyDescent="0.2">
      <c r="B162" s="37">
        <v>1</v>
      </c>
      <c r="C162" s="63" t="s">
        <v>182</v>
      </c>
    </row>
    <row r="163" spans="2:3" ht="20.100000000000001" customHeight="1" x14ac:dyDescent="0.25">
      <c r="B163" s="37"/>
      <c r="C163" s="62" t="s">
        <v>106</v>
      </c>
    </row>
    <row r="164" spans="2:3" ht="20.100000000000001" customHeight="1" x14ac:dyDescent="0.2">
      <c r="B164" s="37">
        <v>9</v>
      </c>
      <c r="C164" s="63" t="s">
        <v>183</v>
      </c>
    </row>
    <row r="165" spans="2:3" ht="20.100000000000001" customHeight="1" x14ac:dyDescent="0.2">
      <c r="B165" s="37">
        <v>1</v>
      </c>
      <c r="C165" s="63" t="s">
        <v>184</v>
      </c>
    </row>
    <row r="166" spans="2:3" ht="20.100000000000001" customHeight="1" x14ac:dyDescent="0.25">
      <c r="B166" s="62">
        <f>SUM(B161:B165)</f>
        <v>12</v>
      </c>
      <c r="C166" s="63"/>
    </row>
    <row r="167" spans="2:3" ht="20.100000000000001" customHeight="1" x14ac:dyDescent="0.25">
      <c r="B167" s="64"/>
      <c r="C167" s="33"/>
    </row>
    <row r="168" spans="2:3" ht="20.100000000000001" customHeight="1" x14ac:dyDescent="0.2">
      <c r="B168" s="37">
        <v>1</v>
      </c>
      <c r="C168" s="63" t="s">
        <v>185</v>
      </c>
    </row>
    <row r="170" spans="2:3" ht="20.100000000000001" customHeight="1" x14ac:dyDescent="0.2">
      <c r="B170" s="37">
        <v>1</v>
      </c>
      <c r="C170" s="63" t="s">
        <v>164</v>
      </c>
    </row>
    <row r="171" spans="2:3" ht="20.100000000000001" customHeight="1" x14ac:dyDescent="0.2">
      <c r="B171" s="37">
        <v>1</v>
      </c>
      <c r="C171" s="63" t="s">
        <v>165</v>
      </c>
    </row>
    <row r="172" spans="2:3" ht="20.100000000000001" customHeight="1" x14ac:dyDescent="0.2">
      <c r="B172" s="37">
        <v>3</v>
      </c>
      <c r="C172" s="63" t="s">
        <v>166</v>
      </c>
    </row>
    <row r="173" spans="2:3" ht="20.100000000000001" customHeight="1" x14ac:dyDescent="0.2">
      <c r="B173" s="37">
        <v>1</v>
      </c>
      <c r="C173" s="63" t="s">
        <v>167</v>
      </c>
    </row>
    <row r="174" spans="2:3" ht="20.100000000000001" customHeight="1" x14ac:dyDescent="0.2">
      <c r="B174" s="37">
        <v>2</v>
      </c>
      <c r="C174" s="63" t="s">
        <v>168</v>
      </c>
    </row>
    <row r="175" spans="2:3" ht="20.100000000000001" customHeight="1" x14ac:dyDescent="0.25">
      <c r="B175" s="62">
        <f>SUM(B170:B174)</f>
        <v>8</v>
      </c>
      <c r="C175" s="63"/>
    </row>
    <row r="176" spans="2:3" ht="20.100000000000001" customHeight="1" x14ac:dyDescent="0.25">
      <c r="B176" s="64"/>
      <c r="C176" s="33"/>
    </row>
    <row r="177" spans="1:5" ht="20.100000000000001" customHeight="1" x14ac:dyDescent="0.25">
      <c r="B177" s="64"/>
      <c r="C177" s="33"/>
    </row>
    <row r="178" spans="1:5" ht="20.100000000000001" customHeight="1" x14ac:dyDescent="0.25">
      <c r="B178" s="64"/>
      <c r="C178" s="33"/>
    </row>
    <row r="179" spans="1:5" ht="20.100000000000001" customHeight="1" x14ac:dyDescent="0.2">
      <c r="A179" s="33"/>
      <c r="B179" s="33"/>
      <c r="C179" s="33"/>
      <c r="D179" s="65"/>
      <c r="E179" s="65"/>
    </row>
    <row r="180" spans="1:5" ht="20.100000000000001" customHeight="1" thickBot="1" x14ac:dyDescent="0.3">
      <c r="B180" s="66" t="s">
        <v>169</v>
      </c>
      <c r="C180" s="67"/>
      <c r="D180" s="65"/>
      <c r="E180" s="65"/>
    </row>
    <row r="181" spans="1:5" ht="20.100000000000001" customHeight="1" x14ac:dyDescent="0.25">
      <c r="B181" s="66"/>
      <c r="C181" s="68"/>
      <c r="D181" s="65"/>
      <c r="E181" s="65"/>
    </row>
    <row r="182" spans="1:5" ht="20.100000000000001" customHeight="1" x14ac:dyDescent="0.25">
      <c r="B182" s="66"/>
      <c r="C182" s="68"/>
      <c r="D182" s="65"/>
      <c r="E182" s="65"/>
    </row>
    <row r="183" spans="1:5" ht="20.100000000000001" customHeight="1" thickBot="1" x14ac:dyDescent="0.3">
      <c r="B183" s="66" t="s">
        <v>170</v>
      </c>
      <c r="C183" s="67"/>
      <c r="D183" s="65"/>
      <c r="E183" s="65"/>
    </row>
    <row r="184" spans="1:5" ht="20.100000000000001" customHeight="1" x14ac:dyDescent="0.25">
      <c r="B184" s="66"/>
      <c r="C184" s="68"/>
      <c r="D184" s="65"/>
      <c r="E184" s="65"/>
    </row>
    <row r="185" spans="1:5" ht="20.100000000000001" customHeight="1" x14ac:dyDescent="0.25">
      <c r="B185" s="66"/>
      <c r="C185" s="68"/>
      <c r="D185" s="65"/>
      <c r="E185" s="65"/>
    </row>
    <row r="186" spans="1:5" ht="20.100000000000001" customHeight="1" x14ac:dyDescent="0.25">
      <c r="B186" s="66"/>
      <c r="C186" s="68"/>
      <c r="D186" s="65"/>
      <c r="E186" s="65"/>
    </row>
    <row r="187" spans="1:5" ht="20.100000000000001" customHeight="1" x14ac:dyDescent="0.25">
      <c r="B187" s="66"/>
    </row>
    <row r="188" spans="1:5" ht="20.100000000000001" customHeight="1" thickBot="1" x14ac:dyDescent="0.3">
      <c r="B188" s="66" t="s">
        <v>171</v>
      </c>
      <c r="C188" s="69"/>
    </row>
    <row r="189" spans="1:5" ht="20.100000000000001" customHeight="1" x14ac:dyDescent="0.25">
      <c r="B189" s="66"/>
    </row>
    <row r="190" spans="1:5" ht="20.100000000000001" customHeight="1" x14ac:dyDescent="0.25">
      <c r="B190" s="66"/>
    </row>
    <row r="191" spans="1:5" ht="20.100000000000001" customHeight="1" x14ac:dyDescent="0.25">
      <c r="B191" s="66"/>
    </row>
    <row r="192" spans="1:5" ht="20.100000000000001" customHeight="1" x14ac:dyDescent="0.25">
      <c r="B192" s="66"/>
    </row>
    <row r="193" spans="2:3" ht="20.100000000000001" customHeight="1" thickBot="1" x14ac:dyDescent="0.3">
      <c r="B193" s="66" t="s">
        <v>172</v>
      </c>
      <c r="C193" s="69"/>
    </row>
    <row r="194" spans="2:3" ht="20.100000000000001" customHeight="1" x14ac:dyDescent="0.25">
      <c r="B194" s="66"/>
    </row>
    <row r="195" spans="2:3" ht="20.100000000000001" customHeight="1" x14ac:dyDescent="0.25">
      <c r="B195" s="66"/>
    </row>
    <row r="196" spans="2:3" ht="20.100000000000001" customHeight="1" thickBot="1" x14ac:dyDescent="0.3">
      <c r="B196" s="66" t="s">
        <v>173</v>
      </c>
      <c r="C196" s="69"/>
    </row>
  </sheetData>
  <mergeCells count="4">
    <mergeCell ref="C2:D2"/>
    <mergeCell ref="C3:D3"/>
    <mergeCell ref="L3:M4"/>
    <mergeCell ref="A9:B9"/>
  </mergeCells>
  <pageMargins left="0.31496062992125984" right="0.31496062992125984" top="0.15748031496062992" bottom="0.15748031496062992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2023-07-20T16:04:49Z</cp:lastPrinted>
  <dcterms:created xsi:type="dcterms:W3CDTF">2023-07-20T15:13:28Z</dcterms:created>
  <dcterms:modified xsi:type="dcterms:W3CDTF">2023-07-20T16:06:22Z</dcterms:modified>
</cp:coreProperties>
</file>