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8CE7BE8B-EB6A-4EFF-9200-BFC490C96978}" xr6:coauthVersionLast="47" xr6:coauthVersionMax="47" xr10:uidLastSave="{00000000-0000-0000-0000-000000000000}"/>
  <bookViews>
    <workbookView xWindow="-120" yWindow="-120" windowWidth="24240" windowHeight="13140" xr2:uid="{8EC0C184-60DC-4F1B-8668-96E52635A4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9" i="1" l="1"/>
  <c r="B435" i="1" l="1"/>
  <c r="B427" i="1"/>
  <c r="B417" i="1"/>
  <c r="B406" i="1"/>
  <c r="B390" i="1"/>
  <c r="G61" i="1"/>
  <c r="G62" i="1"/>
  <c r="G63" i="1"/>
  <c r="G64" i="1"/>
  <c r="G58" i="1"/>
  <c r="B356" i="1"/>
  <c r="B334" i="1"/>
  <c r="G253" i="1"/>
  <c r="G252" i="1"/>
  <c r="G251" i="1"/>
  <c r="G250" i="1"/>
  <c r="G249" i="1"/>
  <c r="G248" i="1"/>
  <c r="G247" i="1"/>
  <c r="G246" i="1"/>
  <c r="G245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28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56" i="1"/>
  <c r="G146" i="1"/>
  <c r="G147" i="1"/>
  <c r="G148" i="1"/>
  <c r="G149" i="1"/>
  <c r="G150" i="1"/>
  <c r="G151" i="1"/>
  <c r="G152" i="1"/>
  <c r="G153" i="1"/>
  <c r="G154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2" i="1"/>
  <c r="G42" i="1"/>
  <c r="G77" i="1"/>
  <c r="G76" i="1"/>
  <c r="G75" i="1"/>
  <c r="G74" i="1"/>
  <c r="G73" i="1"/>
  <c r="G72" i="1"/>
  <c r="G71" i="1"/>
  <c r="G69" i="1"/>
  <c r="G68" i="1"/>
  <c r="G67" i="1"/>
  <c r="G66" i="1"/>
  <c r="D78" i="1"/>
  <c r="D70" i="1"/>
  <c r="G32" i="1"/>
  <c r="G107" i="1"/>
  <c r="G79" i="1"/>
  <c r="G60" i="1"/>
  <c r="G57" i="1"/>
  <c r="G56" i="1"/>
  <c r="G55" i="1"/>
  <c r="G54" i="1"/>
  <c r="G53" i="1"/>
  <c r="G50" i="1"/>
  <c r="G49" i="1"/>
  <c r="G48" i="1"/>
  <c r="G47" i="1"/>
  <c r="G46" i="1"/>
  <c r="G45" i="1"/>
  <c r="G44" i="1"/>
  <c r="G43" i="1"/>
  <c r="G40" i="1"/>
  <c r="G39" i="1"/>
  <c r="G38" i="1"/>
  <c r="G37" i="1"/>
  <c r="G36" i="1"/>
  <c r="G35" i="1"/>
  <c r="G34" i="1"/>
  <c r="G33" i="1"/>
  <c r="G30" i="1"/>
  <c r="G29" i="1"/>
  <c r="G28" i="1"/>
  <c r="G27" i="1"/>
  <c r="G26" i="1"/>
  <c r="G25" i="1"/>
  <c r="D65" i="1"/>
  <c r="D51" i="1"/>
  <c r="D41" i="1"/>
  <c r="D31" i="1"/>
  <c r="D244" i="1"/>
  <c r="G226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D207" i="1" l="1"/>
  <c r="G206" i="1"/>
  <c r="G205" i="1"/>
  <c r="D204" i="1"/>
  <c r="G203" i="1"/>
  <c r="G202" i="1"/>
  <c r="G201" i="1"/>
  <c r="G200" i="1"/>
  <c r="G199" i="1"/>
  <c r="G198" i="1"/>
  <c r="G197" i="1"/>
  <c r="G196" i="1"/>
  <c r="G195" i="1"/>
  <c r="G194" i="1"/>
  <c r="D193" i="1"/>
  <c r="G173" i="1"/>
  <c r="D155" i="1"/>
  <c r="D172" i="1" s="1"/>
  <c r="G145" i="1"/>
  <c r="G143" i="1" l="1"/>
  <c r="D142" i="1"/>
  <c r="G141" i="1"/>
  <c r="G140" i="1"/>
  <c r="G139" i="1"/>
  <c r="G138" i="1"/>
  <c r="G137" i="1"/>
  <c r="G136" i="1"/>
  <c r="G135" i="1"/>
  <c r="G134" i="1"/>
  <c r="G133" i="1"/>
  <c r="G255" i="1" s="1"/>
  <c r="D132" i="1"/>
  <c r="D106" i="1"/>
  <c r="G256" i="1" l="1"/>
  <c r="G257" i="1" s="1"/>
  <c r="B304" i="1" l="1"/>
  <c r="B2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A3E78C-6FB4-41F9-B683-4047C36543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4CAC223-B5B2-4F3F-AD9A-E7BCB38E8F6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106DE7-15FA-41CD-B8EA-543B3A937C9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CE1972A-EFFD-4A55-B7BF-7AE4BE2BAC1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<sst xmlns="http://schemas.openxmlformats.org/spreadsheetml/2006/main" count="730" uniqueCount="701">
  <si>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</si>
  <si>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</si>
  <si>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</si>
  <si>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</si>
  <si>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</si>
  <si>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</si>
  <si>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</si>
  <si>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</si>
  <si>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</si>
  <si>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</si>
  <si>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</si>
  <si>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</si>
  <si>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</si>
  <si>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</si>
  <si>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</si>
  <si>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</si>
  <si>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</si>
  <si>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</si>
  <si>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</si>
  <si>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</si>
  <si>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</si>
  <si>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</si>
  <si>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</si>
  <si>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</si>
  <si>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</si>
  <si>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</si>
  <si>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</si>
  <si>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</si>
  <si>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</si>
  <si>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</si>
  <si>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</si>
  <si>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</si>
  <si>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</si>
  <si>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</si>
  <si>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</si>
  <si>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</si>
  <si>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</si>
  <si>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</si>
  <si>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</si>
  <si>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</si>
  <si>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</si>
  <si>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</si>
  <si>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</si>
  <si>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</si>
  <si>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</si>
  <si>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</si>
  <si>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</si>
  <si>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</si>
  <si>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</si>
  <si>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</si>
  <si>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</si>
  <si>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</si>
  <si>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</si>
  <si>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</si>
  <si>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</si>
  <si>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</si>
  <si>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</si>
  <si>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</si>
  <si>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</si>
  <si>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</si>
  <si>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</si>
  <si>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</si>
  <si>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</si>
  <si>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</si>
  <si>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</si>
  <si>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</si>
  <si>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</si>
  <si>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</si>
  <si>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</si>
  <si>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</si>
  <si>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</si>
  <si>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</si>
  <si>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</si>
  <si>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</si>
  <si>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</si>
  <si>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</si>
  <si>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</si>
  <si>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</si>
  <si>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</si>
  <si>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</si>
  <si>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</si>
  <si>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</si>
  <si>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</si>
  <si>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</si>
  <si>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</si>
  <si>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</si>
  <si>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</si>
  <si>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</si>
  <si>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</si>
  <si>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</si>
  <si>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</si>
  <si>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</si>
  <si>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</si>
  <si>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</si>
  <si>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</si>
  <si>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</si>
  <si>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</si>
  <si>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</si>
  <si>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</si>
  <si>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</si>
  <si>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</si>
  <si>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</si>
  <si>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</si>
  <si>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</si>
  <si>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</si>
  <si>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</si>
  <si>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</si>
  <si>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</si>
  <si>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</si>
  <si>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</si>
  <si>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</si>
  <si>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</si>
  <si>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</si>
  <si>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</si>
  <si>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</si>
  <si>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</si>
  <si>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</si>
  <si>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</si>
  <si>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</si>
  <si>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</si>
  <si>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</si>
  <si>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</si>
  <si>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</si>
  <si>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</si>
  <si>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</si>
  <si>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</si>
  <si>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</si>
  <si>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</si>
  <si>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</si>
  <si>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</si>
  <si>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</si>
  <si>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</si>
  <si>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</si>
  <si>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</si>
  <si>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</si>
  <si>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</si>
  <si>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</si>
  <si>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</si>
  <si>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</si>
  <si>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</si>
  <si>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</si>
  <si>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</si>
  <si>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</si>
  <si>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</si>
  <si>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</si>
  <si>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</si>
  <si>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</si>
  <si>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</si>
  <si>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</si>
  <si>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</si>
  <si>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</si>
  <si>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</si>
  <si>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</si>
  <si>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</si>
  <si>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</si>
  <si>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</si>
  <si>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</si>
  <si>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</si>
  <si>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</si>
  <si>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</si>
  <si>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</si>
  <si>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</si>
  <si>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</si>
  <si>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</si>
  <si>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</si>
  <si>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</si>
  <si>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</si>
  <si>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</si>
  <si>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</si>
  <si>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</si>
  <si>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</si>
  <si>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</si>
  <si>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</si>
  <si>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</si>
  <si>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</si>
  <si>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</si>
  <si>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</si>
  <si>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</si>
  <si>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</si>
  <si>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</si>
  <si>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</si>
  <si>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</si>
  <si>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</si>
  <si>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</si>
  <si>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</si>
  <si>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</si>
  <si>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</si>
  <si>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</si>
  <si>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</si>
  <si>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</si>
  <si>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</si>
  <si>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</si>
  <si>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</si>
  <si>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</si>
  <si>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</si>
  <si>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</si>
  <si>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</si>
  <si>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</si>
  <si>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</si>
  <si>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</si>
  <si>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</si>
  <si>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</si>
  <si>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</si>
  <si>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</si>
  <si>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</si>
  <si>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</si>
  <si>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</si>
  <si>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</si>
  <si>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</si>
  <si>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</si>
  <si>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</si>
  <si>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</si>
  <si>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</si>
  <si>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</si>
  <si>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</si>
  <si>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</si>
  <si>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</si>
  <si>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</si>
  <si>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</si>
  <si>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</si>
  <si>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</si>
  <si>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</si>
  <si>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</si>
  <si>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</si>
  <si>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</si>
  <si>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</si>
  <si>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</si>
  <si>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</si>
  <si>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</si>
  <si>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</si>
  <si>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</si>
  <si>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</si>
  <si>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</si>
  <si>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</si>
  <si>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</si>
  <si>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</si>
  <si>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</si>
  <si>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</si>
  <si>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</si>
  <si>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</si>
  <si>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</si>
  <si>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</si>
  <si>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</si>
  <si>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</si>
  <si>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</si>
  <si>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</si>
  <si>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</si>
  <si>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</si>
  <si>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</si>
  <si>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</si>
  <si>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</si>
  <si>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</si>
  <si>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</si>
  <si>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</si>
  <si>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</si>
  <si>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</si>
  <si>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</si>
  <si>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</si>
  <si>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</si>
  <si>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</si>
  <si>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</si>
  <si>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</si>
  <si>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</si>
  <si>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</si>
  <si>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</si>
  <si>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</si>
  <si>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</si>
  <si>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</si>
  <si>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</si>
  <si>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</si>
  <si>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</si>
  <si>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</si>
  <si>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</si>
  <si>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</si>
  <si>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</si>
  <si>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</si>
  <si>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</si>
  <si>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</si>
  <si>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</si>
  <si>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</si>
  <si>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</si>
  <si>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</si>
  <si>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</si>
  <si>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</si>
  <si>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</si>
  <si>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</si>
  <si>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</si>
  <si>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</si>
  <si>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</si>
  <si>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</si>
  <si>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</si>
  <si>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</si>
  <si>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</si>
  <si>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</si>
  <si>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</si>
  <si>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</si>
  <si>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</si>
  <si>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</si>
  <si>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</si>
  <si>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</si>
  <si>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</si>
  <si>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</si>
  <si>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</si>
  <si>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</si>
  <si>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</si>
  <si>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</si>
  <si>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</si>
  <si>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</si>
  <si>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Ti-116.338</t>
  </si>
  <si>
    <t>M180600210</t>
  </si>
  <si>
    <t>TORNILLO CANULADO 4.0*38mm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</si>
  <si>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</si>
  <si>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</si>
  <si>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</si>
  <si>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</si>
  <si>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</si>
  <si>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</si>
  <si>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</si>
  <si>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</si>
  <si>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</si>
  <si>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</si>
  <si>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</si>
  <si>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</si>
  <si>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</si>
  <si>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</si>
  <si>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</si>
  <si>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</si>
  <si>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</si>
  <si>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</si>
  <si>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</si>
  <si>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</si>
  <si>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</si>
  <si>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</si>
  <si>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</si>
  <si>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</si>
  <si>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</si>
  <si>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</si>
  <si>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</si>
  <si>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</si>
  <si>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</si>
  <si>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</si>
  <si>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</si>
  <si>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</si>
  <si>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</si>
  <si>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</si>
  <si>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</si>
  <si>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</si>
  <si>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</si>
  <si>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</si>
  <si>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</si>
  <si>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</si>
  <si>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</si>
  <si>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</si>
  <si>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</si>
  <si>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</si>
  <si>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</si>
  <si>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</si>
  <si>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</si>
  <si>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</si>
  <si>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</si>
  <si>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</si>
  <si>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</si>
  <si>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</si>
  <si>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</si>
  <si>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</si>
  <si>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</si>
  <si>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</si>
  <si>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</si>
  <si>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</si>
  <si>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</si>
  <si>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</si>
  <si>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</si>
  <si>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</si>
  <si>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</si>
  <si>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</si>
  <si>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</si>
  <si>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</si>
  <si>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</si>
  <si>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</si>
  <si>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</si>
  <si>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</si>
  <si>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</si>
  <si>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</si>
  <si>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</si>
  <si>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</si>
  <si>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</si>
  <si>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</si>
  <si>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</si>
  <si>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</si>
  <si>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</si>
  <si>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</si>
  <si>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</si>
  <si>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</si>
  <si>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</si>
  <si>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</si>
  <si>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</si>
  <si>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</si>
  <si>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</si>
  <si>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</si>
  <si>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</si>
  <si>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</si>
  <si>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</si>
  <si>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</si>
  <si>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</si>
  <si>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</si>
  <si>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</si>
  <si>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</si>
  <si>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</si>
  <si>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</si>
  <si>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</si>
  <si>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</si>
  <si>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</si>
  <si>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</si>
  <si>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</si>
  <si>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</si>
  <si>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</si>
  <si>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</si>
  <si>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</si>
  <si>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</si>
  <si>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</si>
  <si>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</si>
  <si>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</si>
  <si>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</si>
  <si>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</si>
  <si>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</si>
  <si>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</si>
  <si>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</si>
  <si>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</si>
  <si>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</si>
  <si>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</si>
  <si>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</si>
  <si>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</si>
  <si>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</si>
  <si>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</si>
  <si>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</si>
  <si>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</si>
  <si>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</si>
  <si>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</si>
  <si>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</si>
  <si>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</si>
  <si>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</si>
  <si>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</si>
  <si>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</si>
  <si>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</si>
  <si>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</si>
  <si>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</si>
  <si>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</si>
  <si>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</si>
  <si>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</si>
  <si>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</si>
  <si>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</si>
  <si>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</si>
  <si>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</si>
  <si>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</si>
  <si>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</si>
  <si>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</si>
  <si>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</si>
  <si>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</si>
  <si>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</si>
  <si>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</si>
  <si>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</si>
  <si>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</si>
  <si>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</si>
  <si>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</si>
  <si>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</si>
  <si>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</si>
  <si>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</si>
  <si>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</si>
  <si>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</si>
  <si>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</si>
  <si>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</si>
  <si>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</si>
  <si>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</si>
  <si>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</si>
  <si>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</si>
  <si>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</si>
  <si>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</si>
  <si>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</si>
  <si>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</si>
  <si>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</si>
  <si>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</si>
  <si>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</si>
  <si>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</si>
  <si>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</si>
  <si>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</si>
  <si>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</si>
  <si>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</si>
  <si>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</si>
  <si>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</si>
  <si>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</si>
  <si>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</si>
  <si>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</si>
  <si>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</si>
  <si>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</si>
  <si>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</si>
  <si>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</si>
  <si>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</si>
  <si>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SF-727.103</t>
  </si>
  <si>
    <t>PLACA BLOQ. RECONSTRUCCION  CURVA 3.5mm *03 ORIF. ACERO</t>
  </si>
  <si>
    <t>SF-727.104</t>
  </si>
  <si>
    <t>GAB82375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</si>
  <si>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</si>
  <si>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</si>
  <si>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</si>
  <si>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</si>
  <si>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</si>
  <si>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</si>
  <si>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</si>
  <si>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</si>
  <si>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GAB92083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</si>
  <si>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</si>
  <si>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</si>
  <si>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</si>
  <si>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</si>
  <si>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</si>
  <si>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</si>
  <si>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</si>
  <si>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</si>
  <si>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</si>
  <si>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</si>
  <si>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</si>
  <si>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</si>
  <si>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</si>
  <si>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</si>
  <si>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</si>
  <si>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GAL72327</t>
  </si>
  <si>
    <t>PLACA BLOQ. RECONSTRUCCION 3.5mm *07 ORIF. ACERO</t>
  </si>
  <si>
    <t>SF-144.108</t>
  </si>
  <si>
    <t>PLACA BLOQ. RECONSTRUCCION 3.5mm *08 ORIF. ACERO</t>
  </si>
  <si>
    <t>SF-144.110</t>
  </si>
  <si>
    <t>PLACA BLOQ. RECONSTRUCCION 3.5mm *10 ORIF. ACERO</t>
  </si>
  <si>
    <t>SF-144.112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</si>
  <si>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</si>
  <si>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</si>
  <si>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</si>
  <si>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</si>
  <si>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</si>
  <si>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</si>
  <si>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</si>
  <si>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</si>
  <si>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</si>
  <si>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</si>
  <si>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</si>
  <si>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</si>
  <si>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</si>
  <si>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</si>
  <si>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</si>
  <si>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</si>
  <si>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</si>
  <si>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</si>
  <si>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</si>
  <si>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</si>
  <si>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PRECIO UNITARIO</t>
  </si>
  <si>
    <t>PRECIO TOTAL</t>
  </si>
  <si>
    <t>SF-138.106</t>
  </si>
  <si>
    <t>19G11498</t>
  </si>
  <si>
    <t>PLACA BLOQ. 1/3 CAÑA 3.5mm*6 ORIF. ACERO</t>
  </si>
  <si>
    <t>SF-138.107</t>
  </si>
  <si>
    <t>20G32776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</si>
  <si>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</si>
  <si>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</si>
  <si>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</si>
  <si>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</si>
  <si>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</si>
  <si>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</si>
  <si>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</si>
  <si>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</si>
  <si>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</si>
  <si>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</si>
  <si>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</si>
  <si>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</si>
  <si>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</si>
  <si>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</si>
  <si>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</si>
  <si>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</si>
  <si>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</si>
  <si>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</si>
  <si>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</si>
  <si>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</si>
  <si>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</si>
  <si>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</si>
  <si>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</si>
  <si>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</si>
  <si>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</si>
  <si>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</si>
  <si>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</si>
  <si>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</si>
  <si>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185.148</t>
  </si>
  <si>
    <t>CLAVIJA KIRSCHNER 1.6*225mm ACERO</t>
  </si>
  <si>
    <t>185.151</t>
  </si>
  <si>
    <t>CLAVIJA KIRSCHNER 1.8*225mm ACERO</t>
  </si>
  <si>
    <t>185.770</t>
  </si>
  <si>
    <t>CLAVIJA KIRSCHNER 2.0*250mm ACERO</t>
  </si>
  <si>
    <t xml:space="preserve">SUBTOTAL </t>
  </si>
  <si>
    <t>IVA 12%</t>
  </si>
  <si>
    <t>TOTAL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</si>
  <si>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</si>
  <si>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</si>
  <si>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</si>
  <si>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</si>
  <si>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</si>
  <si>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</si>
  <si>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</si>
  <si>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</si>
  <si>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</si>
  <si>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</si>
  <si>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</si>
  <si>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MEDIDOR DE PROFUNDIDAD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</si>
  <si>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</si>
  <si>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</si>
  <si>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</si>
  <si>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</si>
  <si>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</si>
  <si>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</si>
  <si>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</si>
  <si>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</si>
  <si>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</si>
  <si>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</si>
  <si>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</si>
  <si>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</si>
  <si>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</si>
  <si>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</si>
  <si>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</si>
  <si>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</si>
  <si>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</si>
  <si>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</si>
  <si>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</si>
  <si>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</si>
  <si>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</si>
  <si>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</si>
  <si>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</si>
  <si>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</si>
  <si>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</si>
  <si>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</si>
  <si>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</si>
  <si>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</si>
  <si>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</si>
  <si>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PASADOR DE ALAMBRE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</si>
  <si>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</si>
  <si>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</si>
  <si>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</si>
  <si>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</si>
  <si>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</si>
  <si>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</si>
  <si>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</si>
  <si>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</si>
  <si>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</si>
  <si>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</si>
  <si>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</si>
  <si>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</si>
  <si>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</si>
  <si>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</si>
  <si>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</si>
  <si>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</si>
  <si>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</si>
  <si>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</si>
  <si>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</si>
  <si>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</si>
  <si>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</si>
  <si>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</si>
  <si>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</si>
  <si>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</si>
  <si>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</si>
  <si>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</si>
  <si>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</si>
  <si>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</si>
  <si>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</si>
  <si>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</si>
  <si>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</si>
  <si>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</si>
  <si>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</si>
  <si>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</si>
  <si>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</si>
  <si>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</si>
  <si>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ADAPTADORES ANCLAJE RAPIDO</t>
  </si>
  <si>
    <t>LLAVE JACOBS</t>
  </si>
  <si>
    <t>INTERCAMBIADOR BATERIA</t>
  </si>
  <si>
    <t>PORTA BATERIA</t>
  </si>
  <si>
    <t>BATERIAS AUXEIN # 3 # 4</t>
  </si>
  <si>
    <t>DR. UQUILLAS</t>
  </si>
  <si>
    <t>0992454407001</t>
  </si>
  <si>
    <t>INTERHOSPITAL</t>
  </si>
  <si>
    <t>AVENIDA DEL BOMBERO</t>
  </si>
  <si>
    <t>MOTOR AUXEIN # 3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</si>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</sst>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[$-F800]dddd\,\ mmmm\ dd\,\ yyyy"/>
    <numFmt numFmtId="166" formatCode="&quot;$&quot;#,##0.00"/>
    <numFmt numFmtId="168" formatCode="0.000"/>
    <numFmt numFmtId="169" formatCode="_-[$$-300A]\ * #,##0.00_ ;_-[$$-300A]\ * \-#,##0.00\ ;_-[$$-300A]\ * &quot;-&quot;??_ ;_-@_ "/>
    <numFmt numFmtId="170" formatCode="_(&quot;$&quot;* #,##0.00_);_(&quot;$&quot;* \(#,##0.00\);_(&quot;$&quot;* &quot;-&quot;??_);_(@_)"/>
    <numFmt numFmtId="175" formatCode="_ &quot;$&quot;* #,##0_ ;_ &quot;$&quot;* \-#,##0_ ;_ &quot;$&quot;* &quot;-&quot;_ ;_ @_ "/>
    <numFmt numFmtId="176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9" fillId="0" borderId="0" xfId="0" applyFont="1"/>
    <xf numFmtId="0" fontId="3" fillId="0" borderId="0" xfId="2" applyFont="1"/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0" xfId="0" applyFont="1" applyAlignment="1">
      <alignment horizontal="center"/>
    </xf>
    <xf numFmtId="0" fontId="3" fillId="0" borderId="15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166" fontId="3" fillId="0" borderId="12" xfId="0" applyNumberFormat="1" applyFont="1" applyBorder="1"/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66" fontId="3" fillId="0" borderId="12" xfId="1" applyNumberFormat="1" applyFont="1" applyBorder="1" applyAlignment="1"/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center"/>
    </xf>
    <xf numFmtId="0" fontId="3" fillId="0" borderId="12" xfId="2" applyFont="1" applyBorder="1" applyAlignment="1" applyProtection="1">
      <alignment readingOrder="1"/>
      <protection locked="0"/>
    </xf>
    <xf numFmtId="0" fontId="3" fillId="2" borderId="12" xfId="0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6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8" fontId="2" fillId="0" borderId="12" xfId="2" applyNumberFormat="1" applyFont="1" applyBorder="1" applyAlignment="1">
      <alignment horizontal="left" shrinkToFit="1"/>
    </xf>
    <xf numFmtId="169" fontId="3" fillId="0" borderId="12" xfId="0" applyNumberFormat="1" applyFont="1" applyBorder="1" applyAlignment="1">
      <alignment horizontal="center" vertical="center"/>
    </xf>
    <xf numFmtId="170" fontId="2" fillId="0" borderId="12" xfId="3" applyFont="1" applyBorder="1"/>
    <xf numFmtId="168" fontId="2" fillId="0" borderId="12" xfId="2" applyNumberFormat="1" applyFont="1" applyBorder="1" applyAlignment="1">
      <alignment horizontal="center" shrinkToFit="1"/>
    </xf>
    <xf numFmtId="0" fontId="2" fillId="0" borderId="12" xfId="2" applyFont="1" applyBorder="1" applyAlignment="1">
      <alignment horizontal="center" shrinkToFit="1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4" fontId="3" fillId="0" borderId="12" xfId="1" applyFont="1" applyBorder="1" applyAlignment="1"/>
    <xf numFmtId="49" fontId="24" fillId="0" borderId="19" xfId="0" applyNumberFormat="1" applyFont="1" applyBorder="1" applyAlignment="1">
      <alignment horizontal="center"/>
    </xf>
    <xf numFmtId="1" fontId="24" fillId="0" borderId="19" xfId="0" applyNumberFormat="1" applyFont="1" applyBorder="1" applyAlignment="1">
      <alignment horizontal="center"/>
    </xf>
    <xf numFmtId="0" fontId="24" fillId="7" borderId="19" xfId="0" applyFont="1" applyFill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166" fontId="0" fillId="0" borderId="12" xfId="0" applyNumberFormat="1" applyBorder="1"/>
    <xf numFmtId="0" fontId="4" fillId="0" borderId="12" xfId="0" applyFont="1" applyBorder="1" applyAlignment="1">
      <alignment horizontal="center" vertical="center"/>
    </xf>
    <xf numFmtId="0" fontId="2" fillId="6" borderId="12" xfId="0" applyFont="1" applyFill="1" applyBorder="1"/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16" fillId="9" borderId="12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11" fillId="0" borderId="12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3" fillId="8" borderId="12" xfId="0" applyFont="1" applyFill="1" applyBorder="1" applyAlignment="1">
      <alignment horizontal="center"/>
    </xf>
    <xf numFmtId="3" fontId="3" fillId="8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3" fontId="2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176" fontId="2" fillId="0" borderId="12" xfId="4" applyNumberFormat="1" applyFont="1" applyFill="1" applyBorder="1" applyAlignment="1"/>
    <xf numFmtId="49" fontId="2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66" fontId="4" fillId="0" borderId="20" xfId="1" applyNumberFormat="1" applyFont="1" applyBorder="1" applyAlignment="1"/>
    <xf numFmtId="166" fontId="4" fillId="0" borderId="12" xfId="1" applyNumberFormat="1" applyFont="1" applyBorder="1" applyAlignment="1"/>
    <xf numFmtId="166" fontId="4" fillId="0" borderId="12" xfId="2" applyNumberFormat="1" applyFont="1" applyBorder="1" applyAlignment="1">
      <alignment wrapText="1"/>
    </xf>
    <xf numFmtId="0" fontId="14" fillId="4" borderId="12" xfId="0" applyFont="1" applyFill="1" applyBorder="1"/>
    <xf numFmtId="0" fontId="14" fillId="4" borderId="12" xfId="0" applyFont="1" applyFill="1" applyBorder="1" applyAlignment="1">
      <alignment horizontal="center"/>
    </xf>
    <xf numFmtId="0" fontId="25" fillId="4" borderId="12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10" borderId="21" xfId="0" applyFont="1" applyFill="1" applyBorder="1" applyAlignment="1">
      <alignment horizontal="center"/>
    </xf>
    <xf numFmtId="0" fontId="14" fillId="10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3" fillId="0" borderId="12" xfId="2" applyFont="1" applyBorder="1" applyAlignment="1">
      <alignment wrapText="1"/>
    </xf>
    <xf numFmtId="0" fontId="3" fillId="0" borderId="0" xfId="0" applyFont="1" applyAlignment="1">
      <alignment horizontal="left"/>
    </xf>
    <xf numFmtId="49" fontId="4" fillId="0" borderId="12" xfId="0" quotePrefix="1" applyNumberFormat="1" applyFont="1" applyBorder="1" applyAlignment="1">
      <alignment horizontal="left" vertical="center"/>
    </xf>
  </cellXfs>
  <cellStyles count="5">
    <cellStyle name="Moneda" xfId="1" builtinId="4"/>
    <cellStyle name="Moneda [0] 2" xfId="4" xr:uid="{665C147E-856F-4F7A-9A0B-E17DFF932701}"/>
    <cellStyle name="Moneda 3 2" xfId="3" xr:uid="{B362CD3D-D2A5-4ABC-B520-EB00F14EDC87}"/>
    <cellStyle name="Normal" xfId="0" builtinId="0"/>
    <cellStyle name="Normal 2" xfId="2" xr:uid="{10C1851B-53B2-4FEB-B1DA-24D837D8BA5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65380D6-66CB-4D5A-86EA-1204A5EE44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C2E1-E25C-426D-B3DD-5BDF9F92880F}">
  <dimension ref="A1:G467"/>
  <sheetViews>
    <sheetView tabSelected="1" view="pageBreakPreview" zoomScale="60" zoomScaleNormal="100" workbookViewId="0">
      <selection activeCell="A7" sqref="A7:E1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18.140625" style="62" customWidth="1"/>
    <col min="3" max="3" width="93.140625" style="4" customWidth="1"/>
    <col min="4" max="4" width="23.28515625" style="4" customWidth="1"/>
    <col min="5" max="5" width="26.140625" style="4" customWidth="1"/>
    <col min="6" max="6" width="13.5703125" style="4" customWidth="1"/>
    <col min="7" max="7" width="16.140625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45239</v>
      </c>
      <c r="D7" s="24" t="s">
        <v>7</v>
      </c>
      <c r="E7" s="26">
        <v>20231101644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119" t="s">
        <v>681</v>
      </c>
      <c r="D9" s="29" t="s">
        <v>9</v>
      </c>
      <c r="E9" s="158" t="s">
        <v>680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119" t="s">
        <v>681</v>
      </c>
      <c r="D11" s="29" t="s">
        <v>11</v>
      </c>
      <c r="E11" s="32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3" t="s">
        <v>682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45240</v>
      </c>
      <c r="D15" s="29" t="s">
        <v>17</v>
      </c>
      <c r="E15" s="34" t="s">
        <v>18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19</v>
      </c>
      <c r="B17" s="24"/>
      <c r="C17" s="28" t="s">
        <v>679</v>
      </c>
      <c r="D17" s="35"/>
      <c r="E17" s="36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20</v>
      </c>
      <c r="B19" s="24"/>
      <c r="C19" s="28"/>
      <c r="D19" s="29" t="s">
        <v>21</v>
      </c>
      <c r="E19" s="34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22</v>
      </c>
      <c r="B21" s="24"/>
      <c r="C21" s="37"/>
      <c r="D21" s="38"/>
      <c r="E21" s="39"/>
    </row>
    <row r="23" spans="1:7" s="1" customFormat="1" ht="20.100000000000001" customHeight="1" x14ac:dyDescent="0.2">
      <c r="A23" s="40"/>
      <c r="B23" s="40"/>
      <c r="C23" s="40"/>
      <c r="D23" s="40"/>
      <c r="E23" s="40"/>
    </row>
    <row r="24" spans="1:7" s="1" customFormat="1" ht="30" customHeight="1" x14ac:dyDescent="0.2">
      <c r="A24" s="41" t="s">
        <v>23</v>
      </c>
      <c r="B24" s="41" t="s">
        <v>24</v>
      </c>
      <c r="C24" s="41" t="s">
        <v>25</v>
      </c>
      <c r="D24" s="41" t="s">
        <v>26</v>
      </c>
      <c r="E24" s="41" t="s">
        <v>27</v>
      </c>
      <c r="F24" s="117" t="s">
        <v>552</v>
      </c>
      <c r="G24" s="117" t="s">
        <v>553</v>
      </c>
    </row>
    <row r="25" spans="1:7" ht="20.100000000000001" customHeight="1" x14ac:dyDescent="0.2">
      <c r="A25" s="81" t="s">
        <v>462</v>
      </c>
      <c r="B25" s="81" t="s">
        <v>463</v>
      </c>
      <c r="C25" s="81" t="s">
        <v>464</v>
      </c>
      <c r="D25" s="42">
        <v>1</v>
      </c>
      <c r="E25" s="111"/>
      <c r="F25" s="67">
        <v>307.04000000000002</v>
      </c>
      <c r="G25" s="138">
        <f t="shared" ref="G25:G101" si="0">D25*F25</f>
        <v>307.04000000000002</v>
      </c>
    </row>
    <row r="26" spans="1:7" ht="20.100000000000001" customHeight="1" x14ac:dyDescent="0.2">
      <c r="A26" s="81" t="s">
        <v>465</v>
      </c>
      <c r="B26" s="81" t="s">
        <v>463</v>
      </c>
      <c r="C26" s="81" t="s">
        <v>466</v>
      </c>
      <c r="D26" s="42">
        <v>1</v>
      </c>
      <c r="E26" s="113"/>
      <c r="F26" s="67">
        <v>307.04000000000002</v>
      </c>
      <c r="G26" s="138">
        <f t="shared" si="0"/>
        <v>307.04000000000002</v>
      </c>
    </row>
    <row r="27" spans="1:7" ht="20.100000000000001" customHeight="1" x14ac:dyDescent="0.2">
      <c r="A27" s="81" t="s">
        <v>467</v>
      </c>
      <c r="B27" s="81" t="s">
        <v>463</v>
      </c>
      <c r="C27" s="81" t="s">
        <v>468</v>
      </c>
      <c r="D27" s="42">
        <v>2</v>
      </c>
      <c r="E27" s="113"/>
      <c r="F27" s="67">
        <v>307.04000000000002</v>
      </c>
      <c r="G27" s="138">
        <f t="shared" si="0"/>
        <v>614.08000000000004</v>
      </c>
    </row>
    <row r="28" spans="1:7" ht="20.100000000000001" customHeight="1" x14ac:dyDescent="0.2">
      <c r="A28" s="81" t="s">
        <v>469</v>
      </c>
      <c r="B28" s="81">
        <v>87573</v>
      </c>
      <c r="C28" s="81" t="s">
        <v>470</v>
      </c>
      <c r="D28" s="42">
        <v>2</v>
      </c>
      <c r="E28" s="113"/>
      <c r="F28" s="67">
        <v>307.04000000000002</v>
      </c>
      <c r="G28" s="138">
        <f t="shared" si="0"/>
        <v>614.08000000000004</v>
      </c>
    </row>
    <row r="29" spans="1:7" ht="20.100000000000001" customHeight="1" x14ac:dyDescent="0.2">
      <c r="A29" s="81" t="s">
        <v>471</v>
      </c>
      <c r="B29" s="81" t="s">
        <v>463</v>
      </c>
      <c r="C29" s="81" t="s">
        <v>472</v>
      </c>
      <c r="D29" s="42">
        <v>2</v>
      </c>
      <c r="E29" s="113"/>
      <c r="F29" s="67">
        <v>307.04000000000002</v>
      </c>
      <c r="G29" s="138">
        <f t="shared" si="0"/>
        <v>614.08000000000004</v>
      </c>
    </row>
    <row r="30" spans="1:7" ht="20.100000000000001" customHeight="1" x14ac:dyDescent="0.2">
      <c r="A30" s="81" t="s">
        <v>473</v>
      </c>
      <c r="B30" s="81">
        <v>15286</v>
      </c>
      <c r="C30" s="81" t="s">
        <v>474</v>
      </c>
      <c r="D30" s="42">
        <v>1</v>
      </c>
      <c r="E30" s="113"/>
      <c r="F30" s="67">
        <v>307.04000000000002</v>
      </c>
      <c r="G30" s="138">
        <f t="shared" si="0"/>
        <v>307.04000000000002</v>
      </c>
    </row>
    <row r="31" spans="1:7" ht="20.100000000000001" customHeight="1" x14ac:dyDescent="0.25">
      <c r="A31" s="81"/>
      <c r="B31" s="81"/>
      <c r="C31" s="81"/>
      <c r="D31" s="82">
        <f>SUM(D25:D30)</f>
        <v>9</v>
      </c>
      <c r="E31" s="113"/>
      <c r="F31" s="67"/>
      <c r="G31" s="138"/>
    </row>
    <row r="32" spans="1:7" ht="20.100000000000001" customHeight="1" x14ac:dyDescent="0.2">
      <c r="A32" s="81" t="s">
        <v>475</v>
      </c>
      <c r="B32" s="81">
        <v>201023027</v>
      </c>
      <c r="C32" s="81" t="s">
        <v>476</v>
      </c>
      <c r="D32" s="42">
        <v>1</v>
      </c>
      <c r="E32" s="111"/>
      <c r="F32" s="67">
        <v>307.04000000000002</v>
      </c>
      <c r="G32" s="138">
        <f t="shared" ref="G32" si="1">D32*F32</f>
        <v>307.04000000000002</v>
      </c>
    </row>
    <row r="33" spans="1:7" ht="20.100000000000001" customHeight="1" x14ac:dyDescent="0.2">
      <c r="A33" s="81" t="s">
        <v>477</v>
      </c>
      <c r="B33" s="81">
        <v>190602798</v>
      </c>
      <c r="C33" s="81" t="s">
        <v>478</v>
      </c>
      <c r="D33" s="42">
        <v>1</v>
      </c>
      <c r="E33" s="113"/>
      <c r="F33" s="67">
        <v>307.04000000000002</v>
      </c>
      <c r="G33" s="138">
        <f t="shared" si="0"/>
        <v>307.04000000000002</v>
      </c>
    </row>
    <row r="34" spans="1:7" ht="20.100000000000001" customHeight="1" x14ac:dyDescent="0.2">
      <c r="A34" s="81" t="s">
        <v>479</v>
      </c>
      <c r="B34" s="81" t="s">
        <v>480</v>
      </c>
      <c r="C34" s="81" t="s">
        <v>481</v>
      </c>
      <c r="D34" s="42">
        <v>1</v>
      </c>
      <c r="E34" s="113"/>
      <c r="F34" s="67">
        <v>307.04000000000002</v>
      </c>
      <c r="G34" s="138">
        <f t="shared" si="0"/>
        <v>307.04000000000002</v>
      </c>
    </row>
    <row r="35" spans="1:7" ht="20.100000000000001" customHeight="1" x14ac:dyDescent="0.2">
      <c r="A35" s="81" t="s">
        <v>482</v>
      </c>
      <c r="B35" s="81">
        <v>211240694</v>
      </c>
      <c r="C35" s="81" t="s">
        <v>483</v>
      </c>
      <c r="D35" s="42">
        <v>1</v>
      </c>
      <c r="E35" s="113"/>
      <c r="F35" s="67">
        <v>307.04000000000002</v>
      </c>
      <c r="G35" s="138">
        <f t="shared" si="0"/>
        <v>307.04000000000002</v>
      </c>
    </row>
    <row r="36" spans="1:7" ht="20.100000000000001" customHeight="1" x14ac:dyDescent="0.2">
      <c r="A36" s="81" t="s">
        <v>484</v>
      </c>
      <c r="B36" s="81" t="s">
        <v>485</v>
      </c>
      <c r="C36" s="81" t="s">
        <v>486</v>
      </c>
      <c r="D36" s="42">
        <v>1</v>
      </c>
      <c r="E36" s="113"/>
      <c r="F36" s="67">
        <v>307.04000000000002</v>
      </c>
      <c r="G36" s="138">
        <f t="shared" si="0"/>
        <v>307.04000000000002</v>
      </c>
    </row>
    <row r="37" spans="1:7" ht="20.100000000000001" customHeight="1" x14ac:dyDescent="0.2">
      <c r="A37" s="81" t="s">
        <v>487</v>
      </c>
      <c r="B37" s="81">
        <v>15283</v>
      </c>
      <c r="C37" s="81" t="s">
        <v>488</v>
      </c>
      <c r="D37" s="42">
        <v>1</v>
      </c>
      <c r="E37" s="113"/>
      <c r="F37" s="67">
        <v>307.04000000000002</v>
      </c>
      <c r="G37" s="138">
        <f t="shared" si="0"/>
        <v>307.04000000000002</v>
      </c>
    </row>
    <row r="38" spans="1:7" ht="20.100000000000001" customHeight="1" x14ac:dyDescent="0.2">
      <c r="A38" s="81" t="s">
        <v>489</v>
      </c>
      <c r="B38" s="81" t="s">
        <v>490</v>
      </c>
      <c r="C38" s="81" t="s">
        <v>491</v>
      </c>
      <c r="D38" s="42">
        <v>1</v>
      </c>
      <c r="E38" s="113"/>
      <c r="F38" s="67">
        <v>307.04000000000002</v>
      </c>
      <c r="G38" s="138">
        <f t="shared" si="0"/>
        <v>307.04000000000002</v>
      </c>
    </row>
    <row r="39" spans="1:7" ht="20.100000000000001" customHeight="1" x14ac:dyDescent="0.2">
      <c r="A39" s="81" t="s">
        <v>492</v>
      </c>
      <c r="B39" s="81" t="s">
        <v>490</v>
      </c>
      <c r="C39" s="81" t="s">
        <v>493</v>
      </c>
      <c r="D39" s="42">
        <v>1</v>
      </c>
      <c r="E39" s="113"/>
      <c r="F39" s="67">
        <v>307.04000000000002</v>
      </c>
      <c r="G39" s="138">
        <f t="shared" si="0"/>
        <v>307.04000000000002</v>
      </c>
    </row>
    <row r="40" spans="1:7" ht="20.100000000000001" customHeight="1" x14ac:dyDescent="0.2">
      <c r="A40" s="81" t="s">
        <v>494</v>
      </c>
      <c r="B40" s="81" t="s">
        <v>495</v>
      </c>
      <c r="C40" s="81" t="s">
        <v>496</v>
      </c>
      <c r="D40" s="42">
        <v>1</v>
      </c>
      <c r="E40" s="113"/>
      <c r="F40" s="67">
        <v>307.04000000000002</v>
      </c>
      <c r="G40" s="138">
        <f t="shared" si="0"/>
        <v>307.04000000000002</v>
      </c>
    </row>
    <row r="41" spans="1:7" ht="20.100000000000001" customHeight="1" x14ac:dyDescent="0.25">
      <c r="A41" s="114"/>
      <c r="B41" s="115"/>
      <c r="C41" s="113"/>
      <c r="D41" s="116">
        <f>SUM(D32:D40)</f>
        <v>9</v>
      </c>
      <c r="E41" s="113"/>
      <c r="F41" s="67"/>
      <c r="G41" s="138"/>
    </row>
    <row r="42" spans="1:7" ht="20.100000000000001" customHeight="1" x14ac:dyDescent="0.2">
      <c r="A42" s="81" t="s">
        <v>497</v>
      </c>
      <c r="B42" s="81">
        <v>15284</v>
      </c>
      <c r="C42" s="81" t="s">
        <v>498</v>
      </c>
      <c r="D42" s="42">
        <v>0</v>
      </c>
      <c r="E42" s="111"/>
      <c r="F42" s="67">
        <v>498.04</v>
      </c>
      <c r="G42" s="138">
        <f t="shared" ref="G42" si="2">D42*F42</f>
        <v>0</v>
      </c>
    </row>
    <row r="43" spans="1:7" ht="20.100000000000001" customHeight="1" x14ac:dyDescent="0.2">
      <c r="A43" s="81" t="s">
        <v>499</v>
      </c>
      <c r="B43" s="81" t="s">
        <v>500</v>
      </c>
      <c r="C43" s="81" t="s">
        <v>501</v>
      </c>
      <c r="D43" s="42">
        <v>0</v>
      </c>
      <c r="E43" s="113"/>
      <c r="F43" s="67">
        <v>498.04</v>
      </c>
      <c r="G43" s="138">
        <f t="shared" si="0"/>
        <v>0</v>
      </c>
    </row>
    <row r="44" spans="1:7" ht="20.100000000000001" customHeight="1" x14ac:dyDescent="0.2">
      <c r="A44" s="81" t="s">
        <v>502</v>
      </c>
      <c r="B44" s="81" t="s">
        <v>503</v>
      </c>
      <c r="C44" s="81" t="s">
        <v>504</v>
      </c>
      <c r="D44" s="42">
        <v>1</v>
      </c>
      <c r="E44" s="113"/>
      <c r="F44" s="67">
        <v>498.04</v>
      </c>
      <c r="G44" s="138">
        <f t="shared" si="0"/>
        <v>498.04</v>
      </c>
    </row>
    <row r="45" spans="1:7" ht="20.100000000000001" customHeight="1" x14ac:dyDescent="0.2">
      <c r="A45" s="81" t="s">
        <v>505</v>
      </c>
      <c r="B45" s="81" t="s">
        <v>506</v>
      </c>
      <c r="C45" s="81" t="s">
        <v>507</v>
      </c>
      <c r="D45" s="42">
        <v>1</v>
      </c>
      <c r="E45" s="113"/>
      <c r="F45" s="67">
        <v>498.04</v>
      </c>
      <c r="G45" s="138">
        <f t="shared" si="0"/>
        <v>498.04</v>
      </c>
    </row>
    <row r="46" spans="1:7" ht="20.100000000000001" customHeight="1" x14ac:dyDescent="0.2">
      <c r="A46" s="81" t="s">
        <v>508</v>
      </c>
      <c r="B46" s="81" t="s">
        <v>509</v>
      </c>
      <c r="C46" s="81" t="s">
        <v>510</v>
      </c>
      <c r="D46" s="42">
        <v>1</v>
      </c>
      <c r="E46" s="113"/>
      <c r="F46" s="67">
        <v>498.04</v>
      </c>
      <c r="G46" s="138">
        <f t="shared" si="0"/>
        <v>498.04</v>
      </c>
    </row>
    <row r="47" spans="1:7" ht="20.100000000000001" customHeight="1" x14ac:dyDescent="0.2">
      <c r="A47" s="81" t="s">
        <v>511</v>
      </c>
      <c r="B47" s="81">
        <v>15284</v>
      </c>
      <c r="C47" s="81" t="s">
        <v>512</v>
      </c>
      <c r="D47" s="42">
        <v>1</v>
      </c>
      <c r="E47" s="113"/>
      <c r="F47" s="67">
        <v>498.04</v>
      </c>
      <c r="G47" s="138">
        <f t="shared" si="0"/>
        <v>498.04</v>
      </c>
    </row>
    <row r="48" spans="1:7" ht="20.100000000000001" customHeight="1" x14ac:dyDescent="0.2">
      <c r="A48" s="81" t="s">
        <v>513</v>
      </c>
      <c r="B48" s="81" t="s">
        <v>514</v>
      </c>
      <c r="C48" s="81" t="s">
        <v>515</v>
      </c>
      <c r="D48" s="42">
        <v>1</v>
      </c>
      <c r="E48" s="113"/>
      <c r="F48" s="67">
        <v>498.04</v>
      </c>
      <c r="G48" s="138">
        <f t="shared" si="0"/>
        <v>498.04</v>
      </c>
    </row>
    <row r="49" spans="1:7" ht="20.100000000000001" customHeight="1" x14ac:dyDescent="0.2">
      <c r="A49" s="81" t="s">
        <v>516</v>
      </c>
      <c r="B49" s="81">
        <v>15284</v>
      </c>
      <c r="C49" s="81" t="s">
        <v>517</v>
      </c>
      <c r="D49" s="42">
        <v>1</v>
      </c>
      <c r="E49" s="113"/>
      <c r="F49" s="67">
        <v>498.04</v>
      </c>
      <c r="G49" s="138">
        <f t="shared" si="0"/>
        <v>498.04</v>
      </c>
    </row>
    <row r="50" spans="1:7" ht="20.100000000000001" customHeight="1" x14ac:dyDescent="0.2">
      <c r="A50" s="81" t="s">
        <v>518</v>
      </c>
      <c r="B50" s="81" t="s">
        <v>506</v>
      </c>
      <c r="C50" s="81" t="s">
        <v>519</v>
      </c>
      <c r="D50" s="42">
        <v>1</v>
      </c>
      <c r="E50" s="113"/>
      <c r="F50" s="67">
        <v>498.04</v>
      </c>
      <c r="G50" s="138">
        <f t="shared" si="0"/>
        <v>498.04</v>
      </c>
    </row>
    <row r="51" spans="1:7" ht="20.100000000000001" customHeight="1" x14ac:dyDescent="0.25">
      <c r="A51" s="114"/>
      <c r="B51" s="115"/>
      <c r="C51" s="113"/>
      <c r="D51" s="116">
        <f>SUM(D42:D50)</f>
        <v>7</v>
      </c>
      <c r="E51" s="113"/>
      <c r="F51" s="67"/>
      <c r="G51" s="138"/>
    </row>
    <row r="52" spans="1:7" ht="20.100000000000001" customHeight="1" x14ac:dyDescent="0.2">
      <c r="A52" s="128" t="s">
        <v>520</v>
      </c>
      <c r="B52" s="128">
        <v>190602798</v>
      </c>
      <c r="C52" s="129" t="s">
        <v>521</v>
      </c>
      <c r="D52" s="128">
        <v>1</v>
      </c>
      <c r="E52" s="130"/>
      <c r="F52" s="67">
        <v>498.04</v>
      </c>
      <c r="G52" s="138">
        <f t="shared" si="0"/>
        <v>498.04</v>
      </c>
    </row>
    <row r="53" spans="1:7" ht="20.100000000000001" customHeight="1" x14ac:dyDescent="0.2">
      <c r="A53" s="131" t="s">
        <v>522</v>
      </c>
      <c r="B53" s="131">
        <v>201023027</v>
      </c>
      <c r="C53" s="132" t="s">
        <v>523</v>
      </c>
      <c r="D53" s="123">
        <v>1</v>
      </c>
      <c r="E53" s="124"/>
      <c r="F53" s="67">
        <v>494.08</v>
      </c>
      <c r="G53" s="138">
        <f t="shared" si="0"/>
        <v>494.08</v>
      </c>
    </row>
    <row r="54" spans="1:7" ht="20.100000000000001" customHeight="1" x14ac:dyDescent="0.2">
      <c r="A54" s="126" t="s">
        <v>524</v>
      </c>
      <c r="B54" s="125" t="s">
        <v>525</v>
      </c>
      <c r="C54" s="122" t="s">
        <v>526</v>
      </c>
      <c r="D54" s="123">
        <v>1</v>
      </c>
      <c r="E54" s="124"/>
      <c r="F54" s="67">
        <v>494.08</v>
      </c>
      <c r="G54" s="138">
        <f t="shared" si="0"/>
        <v>494.08</v>
      </c>
    </row>
    <row r="55" spans="1:7" ht="20.100000000000001" customHeight="1" x14ac:dyDescent="0.2">
      <c r="A55" s="127" t="s">
        <v>527</v>
      </c>
      <c r="B55" s="125">
        <v>220142279</v>
      </c>
      <c r="C55" s="122" t="s">
        <v>528</v>
      </c>
      <c r="D55" s="123">
        <v>1</v>
      </c>
      <c r="E55" s="124"/>
      <c r="F55" s="67">
        <v>494.08</v>
      </c>
      <c r="G55" s="138">
        <f t="shared" si="0"/>
        <v>494.08</v>
      </c>
    </row>
    <row r="56" spans="1:7" ht="20.100000000000001" customHeight="1" x14ac:dyDescent="0.2">
      <c r="A56" s="133" t="s">
        <v>529</v>
      </c>
      <c r="B56" s="125">
        <v>200112942</v>
      </c>
      <c r="C56" s="124" t="s">
        <v>530</v>
      </c>
      <c r="D56" s="123">
        <v>1</v>
      </c>
      <c r="E56" s="124"/>
      <c r="F56" s="67">
        <v>494.08</v>
      </c>
      <c r="G56" s="138">
        <f t="shared" si="0"/>
        <v>494.08</v>
      </c>
    </row>
    <row r="57" spans="1:7" ht="20.100000000000001" customHeight="1" x14ac:dyDescent="0.2">
      <c r="A57" s="131" t="s">
        <v>531</v>
      </c>
      <c r="B57" s="131" t="s">
        <v>532</v>
      </c>
      <c r="C57" s="134" t="s">
        <v>533</v>
      </c>
      <c r="D57" s="131">
        <v>1</v>
      </c>
      <c r="E57" s="124"/>
      <c r="F57" s="67">
        <v>494.08</v>
      </c>
      <c r="G57" s="138">
        <f t="shared" si="0"/>
        <v>494.08</v>
      </c>
    </row>
    <row r="58" spans="1:7" ht="20.100000000000001" customHeight="1" x14ac:dyDescent="0.2">
      <c r="A58" s="131" t="s">
        <v>534</v>
      </c>
      <c r="B58" s="131" t="s">
        <v>535</v>
      </c>
      <c r="C58" s="134" t="s">
        <v>536</v>
      </c>
      <c r="D58" s="131">
        <v>1</v>
      </c>
      <c r="E58" s="124"/>
      <c r="F58" s="67">
        <v>494.08</v>
      </c>
      <c r="G58" s="138">
        <f t="shared" si="0"/>
        <v>494.08</v>
      </c>
    </row>
    <row r="59" spans="1:7" ht="20.100000000000001" customHeight="1" x14ac:dyDescent="0.25">
      <c r="A59" s="135"/>
      <c r="B59" s="136"/>
      <c r="C59" s="124"/>
      <c r="D59" s="137">
        <v>7</v>
      </c>
      <c r="E59" s="124"/>
      <c r="F59" s="67"/>
      <c r="G59" s="138"/>
    </row>
    <row r="60" spans="1:7" ht="20.100000000000001" customHeight="1" x14ac:dyDescent="0.2">
      <c r="A60" s="128" t="s">
        <v>537</v>
      </c>
      <c r="B60" s="128" t="s">
        <v>538</v>
      </c>
      <c r="C60" s="129" t="s">
        <v>539</v>
      </c>
      <c r="D60" s="128">
        <v>1</v>
      </c>
      <c r="E60" s="130"/>
      <c r="F60" s="67">
        <v>494.08</v>
      </c>
      <c r="G60" s="138">
        <f t="shared" si="0"/>
        <v>494.08</v>
      </c>
    </row>
    <row r="61" spans="1:7" ht="20.100000000000001" customHeight="1" x14ac:dyDescent="0.2">
      <c r="A61" s="128" t="s">
        <v>540</v>
      </c>
      <c r="B61" s="128" t="s">
        <v>541</v>
      </c>
      <c r="C61" s="129" t="s">
        <v>542</v>
      </c>
      <c r="D61" s="128">
        <v>1</v>
      </c>
      <c r="E61" s="130"/>
      <c r="F61" s="67">
        <v>494.08</v>
      </c>
      <c r="G61" s="138">
        <f t="shared" si="0"/>
        <v>494.08</v>
      </c>
    </row>
    <row r="62" spans="1:7" ht="20.100000000000001" customHeight="1" x14ac:dyDescent="0.2">
      <c r="A62" s="131" t="s">
        <v>543</v>
      </c>
      <c r="B62" s="128" t="s">
        <v>544</v>
      </c>
      <c r="C62" s="129" t="s">
        <v>545</v>
      </c>
      <c r="D62" s="123">
        <v>1</v>
      </c>
      <c r="E62" s="124"/>
      <c r="F62" s="67">
        <v>494.08</v>
      </c>
      <c r="G62" s="138">
        <f t="shared" si="0"/>
        <v>494.08</v>
      </c>
    </row>
    <row r="63" spans="1:7" ht="20.100000000000001" customHeight="1" x14ac:dyDescent="0.2">
      <c r="A63" s="126" t="s">
        <v>546</v>
      </c>
      <c r="B63" s="128" t="s">
        <v>547</v>
      </c>
      <c r="C63" s="129" t="s">
        <v>548</v>
      </c>
      <c r="D63" s="123">
        <v>1</v>
      </c>
      <c r="E63" s="124"/>
      <c r="F63" s="67">
        <v>494.08</v>
      </c>
      <c r="G63" s="138">
        <f t="shared" si="0"/>
        <v>494.08</v>
      </c>
    </row>
    <row r="64" spans="1:7" ht="20.100000000000001" customHeight="1" x14ac:dyDescent="0.2">
      <c r="A64" s="127" t="s">
        <v>549</v>
      </c>
      <c r="B64" s="128" t="s">
        <v>550</v>
      </c>
      <c r="C64" s="129" t="s">
        <v>551</v>
      </c>
      <c r="D64" s="123">
        <v>1</v>
      </c>
      <c r="E64" s="124"/>
      <c r="F64" s="67">
        <v>494.08</v>
      </c>
      <c r="G64" s="138">
        <f t="shared" si="0"/>
        <v>494.08</v>
      </c>
    </row>
    <row r="65" spans="1:7" ht="20.100000000000001" customHeight="1" x14ac:dyDescent="0.25">
      <c r="A65" s="135"/>
      <c r="B65" s="136"/>
      <c r="C65" s="124"/>
      <c r="D65" s="137">
        <f>SUM(D60:D64)</f>
        <v>5</v>
      </c>
      <c r="E65" s="124"/>
      <c r="F65" s="67"/>
      <c r="G65" s="138"/>
    </row>
    <row r="66" spans="1:7" s="120" customFormat="1" ht="20.100000000000001" customHeight="1" x14ac:dyDescent="0.2">
      <c r="A66" s="93" t="s">
        <v>554</v>
      </c>
      <c r="B66" s="93" t="s">
        <v>555</v>
      </c>
      <c r="C66" s="122" t="s">
        <v>556</v>
      </c>
      <c r="D66" s="123">
        <v>1</v>
      </c>
      <c r="E66" s="124"/>
      <c r="F66" s="67">
        <v>211.04</v>
      </c>
      <c r="G66" s="138">
        <f t="shared" ref="G66:G69" si="3">D66*F66</f>
        <v>211.04</v>
      </c>
    </row>
    <row r="67" spans="1:7" s="120" customFormat="1" ht="20.100000000000001" customHeight="1" x14ac:dyDescent="0.2">
      <c r="A67" s="126" t="s">
        <v>557</v>
      </c>
      <c r="B67" s="125" t="s">
        <v>558</v>
      </c>
      <c r="C67" s="122" t="s">
        <v>559</v>
      </c>
      <c r="D67" s="123">
        <v>1</v>
      </c>
      <c r="E67" s="124"/>
      <c r="F67" s="67">
        <v>211.04</v>
      </c>
      <c r="G67" s="138">
        <f t="shared" si="3"/>
        <v>211.04</v>
      </c>
    </row>
    <row r="68" spans="1:7" s="120" customFormat="1" ht="20.100000000000001" customHeight="1" x14ac:dyDescent="0.2">
      <c r="A68" s="127" t="s">
        <v>560</v>
      </c>
      <c r="B68" s="125" t="s">
        <v>561</v>
      </c>
      <c r="C68" s="122" t="s">
        <v>562</v>
      </c>
      <c r="D68" s="123">
        <v>1</v>
      </c>
      <c r="E68" s="124"/>
      <c r="F68" s="67">
        <v>211.04</v>
      </c>
      <c r="G68" s="138">
        <f t="shared" si="3"/>
        <v>211.04</v>
      </c>
    </row>
    <row r="69" spans="1:7" s="120" customFormat="1" ht="20.100000000000001" customHeight="1" x14ac:dyDescent="0.2">
      <c r="A69" s="127" t="s">
        <v>563</v>
      </c>
      <c r="B69" s="125">
        <v>20627619</v>
      </c>
      <c r="C69" s="122" t="s">
        <v>564</v>
      </c>
      <c r="D69" s="123">
        <v>1</v>
      </c>
      <c r="E69" s="124"/>
      <c r="F69" s="67">
        <v>211.04</v>
      </c>
      <c r="G69" s="138">
        <f t="shared" si="3"/>
        <v>211.04</v>
      </c>
    </row>
    <row r="70" spans="1:7" s="120" customFormat="1" ht="20.100000000000001" customHeight="1" x14ac:dyDescent="0.25">
      <c r="A70" s="135"/>
      <c r="B70" s="136"/>
      <c r="C70" s="124"/>
      <c r="D70" s="137">
        <f>SUM(D66:D69)</f>
        <v>4</v>
      </c>
      <c r="E70" s="124"/>
      <c r="F70" s="67"/>
      <c r="G70" s="138"/>
    </row>
    <row r="71" spans="1:7" s="120" customFormat="1" ht="20.100000000000001" customHeight="1" x14ac:dyDescent="0.2">
      <c r="A71" s="128" t="s">
        <v>565</v>
      </c>
      <c r="B71" s="128">
        <v>200214890</v>
      </c>
      <c r="C71" s="129" t="s">
        <v>566</v>
      </c>
      <c r="D71" s="128">
        <v>1</v>
      </c>
      <c r="E71" s="130"/>
      <c r="F71" s="67">
        <v>367.04</v>
      </c>
      <c r="G71" s="138">
        <f t="shared" ref="G71:G77" si="4">D71*F71</f>
        <v>367.04</v>
      </c>
    </row>
    <row r="72" spans="1:7" s="120" customFormat="1" ht="20.100000000000001" customHeight="1" x14ac:dyDescent="0.2">
      <c r="A72" s="131" t="s">
        <v>567</v>
      </c>
      <c r="B72" s="131">
        <v>200214891</v>
      </c>
      <c r="C72" s="132" t="s">
        <v>568</v>
      </c>
      <c r="D72" s="123">
        <v>1</v>
      </c>
      <c r="E72" s="124"/>
      <c r="F72" s="67">
        <v>367.04</v>
      </c>
      <c r="G72" s="138">
        <f t="shared" si="4"/>
        <v>367.04</v>
      </c>
    </row>
    <row r="73" spans="1:7" s="120" customFormat="1" ht="20.100000000000001" customHeight="1" x14ac:dyDescent="0.2">
      <c r="A73" s="126" t="s">
        <v>569</v>
      </c>
      <c r="B73" s="125">
        <v>200114047</v>
      </c>
      <c r="C73" s="122" t="s">
        <v>570</v>
      </c>
      <c r="D73" s="123">
        <v>1</v>
      </c>
      <c r="E73" s="124"/>
      <c r="F73" s="67">
        <v>367.04</v>
      </c>
      <c r="G73" s="138">
        <f t="shared" si="4"/>
        <v>367.04</v>
      </c>
    </row>
    <row r="74" spans="1:7" s="120" customFormat="1" ht="20.100000000000001" customHeight="1" x14ac:dyDescent="0.2">
      <c r="A74" s="127" t="s">
        <v>571</v>
      </c>
      <c r="B74" s="125" t="s">
        <v>572</v>
      </c>
      <c r="C74" s="122" t="s">
        <v>573</v>
      </c>
      <c r="D74" s="123">
        <v>1</v>
      </c>
      <c r="E74" s="124"/>
      <c r="F74" s="67">
        <v>367.04</v>
      </c>
      <c r="G74" s="138">
        <f t="shared" si="4"/>
        <v>367.04</v>
      </c>
    </row>
    <row r="75" spans="1:7" s="120" customFormat="1" ht="20.100000000000001" customHeight="1" x14ac:dyDescent="0.2">
      <c r="A75" s="133">
        <v>138110</v>
      </c>
      <c r="B75" s="52">
        <v>210228524</v>
      </c>
      <c r="C75" s="124" t="s">
        <v>574</v>
      </c>
      <c r="D75" s="123">
        <v>1</v>
      </c>
      <c r="E75" s="124"/>
      <c r="F75" s="67">
        <v>367.04</v>
      </c>
      <c r="G75" s="138">
        <f t="shared" si="4"/>
        <v>367.04</v>
      </c>
    </row>
    <row r="76" spans="1:7" s="120" customFormat="1" ht="20.100000000000001" customHeight="1" x14ac:dyDescent="0.2">
      <c r="A76" s="133">
        <v>138111</v>
      </c>
      <c r="B76" s="52">
        <v>190704589</v>
      </c>
      <c r="C76" s="124" t="s">
        <v>575</v>
      </c>
      <c r="D76" s="123">
        <v>1</v>
      </c>
      <c r="E76" s="124"/>
      <c r="F76" s="67">
        <v>367.04</v>
      </c>
      <c r="G76" s="138">
        <f t="shared" si="4"/>
        <v>367.04</v>
      </c>
    </row>
    <row r="77" spans="1:7" s="120" customFormat="1" ht="20.100000000000001" customHeight="1" x14ac:dyDescent="0.2">
      <c r="A77" s="133">
        <v>138112</v>
      </c>
      <c r="B77" s="52">
        <v>220344104</v>
      </c>
      <c r="C77" s="124" t="s">
        <v>576</v>
      </c>
      <c r="D77" s="123">
        <v>1</v>
      </c>
      <c r="E77" s="124"/>
      <c r="F77" s="67">
        <v>367.04</v>
      </c>
      <c r="G77" s="138">
        <f t="shared" si="4"/>
        <v>367.04</v>
      </c>
    </row>
    <row r="78" spans="1:7" s="120" customFormat="1" ht="20.100000000000001" customHeight="1" x14ac:dyDescent="0.25">
      <c r="A78" s="135"/>
      <c r="B78" s="136"/>
      <c r="C78" s="124"/>
      <c r="D78" s="137">
        <f>SUM(D71:D77)</f>
        <v>7</v>
      </c>
      <c r="E78" s="124"/>
      <c r="F78" s="67"/>
      <c r="G78" s="138"/>
    </row>
    <row r="79" spans="1:7" ht="20.100000000000001" customHeight="1" x14ac:dyDescent="0.2">
      <c r="A79" s="64" t="s">
        <v>85</v>
      </c>
      <c r="B79" s="64" t="s">
        <v>86</v>
      </c>
      <c r="C79" s="65" t="s">
        <v>87</v>
      </c>
      <c r="D79" s="66">
        <v>6</v>
      </c>
      <c r="E79" s="42"/>
      <c r="F79" s="67">
        <v>14.88</v>
      </c>
      <c r="G79" s="138">
        <f t="shared" si="0"/>
        <v>89.28</v>
      </c>
    </row>
    <row r="80" spans="1:7" ht="20.100000000000001" customHeight="1" x14ac:dyDescent="0.2">
      <c r="A80" s="68" t="s">
        <v>88</v>
      </c>
      <c r="B80" s="68" t="s">
        <v>89</v>
      </c>
      <c r="C80" s="69" t="s">
        <v>90</v>
      </c>
      <c r="D80" s="66">
        <v>6</v>
      </c>
      <c r="E80" s="42"/>
      <c r="F80" s="67">
        <v>14.88</v>
      </c>
      <c r="G80" s="138">
        <f t="shared" si="0"/>
        <v>89.28</v>
      </c>
    </row>
    <row r="81" spans="1:7" ht="20.100000000000001" customHeight="1" x14ac:dyDescent="0.2">
      <c r="A81" s="64" t="s">
        <v>91</v>
      </c>
      <c r="B81" s="64" t="s">
        <v>92</v>
      </c>
      <c r="C81" s="65" t="s">
        <v>93</v>
      </c>
      <c r="D81" s="66">
        <v>6</v>
      </c>
      <c r="E81" s="42"/>
      <c r="F81" s="67">
        <v>14.88</v>
      </c>
      <c r="G81" s="138">
        <f t="shared" si="0"/>
        <v>89.28</v>
      </c>
    </row>
    <row r="82" spans="1:7" ht="20.100000000000001" customHeight="1" x14ac:dyDescent="0.2">
      <c r="A82" s="68" t="s">
        <v>94</v>
      </c>
      <c r="B82" s="68" t="s">
        <v>95</v>
      </c>
      <c r="C82" s="69" t="s">
        <v>96</v>
      </c>
      <c r="D82" s="66">
        <v>5</v>
      </c>
      <c r="E82" s="42"/>
      <c r="F82" s="67">
        <v>14.88</v>
      </c>
      <c r="G82" s="138">
        <f t="shared" si="0"/>
        <v>74.400000000000006</v>
      </c>
    </row>
    <row r="83" spans="1:7" ht="20.100000000000001" customHeight="1" x14ac:dyDescent="0.2">
      <c r="A83" s="68" t="s">
        <v>94</v>
      </c>
      <c r="B83" s="42">
        <v>221052309</v>
      </c>
      <c r="C83" s="69" t="s">
        <v>96</v>
      </c>
      <c r="D83" s="66">
        <v>1</v>
      </c>
      <c r="E83" s="42"/>
      <c r="F83" s="67">
        <v>14.88</v>
      </c>
      <c r="G83" s="138">
        <f t="shared" si="0"/>
        <v>14.88</v>
      </c>
    </row>
    <row r="84" spans="1:7" ht="20.100000000000001" customHeight="1" x14ac:dyDescent="0.2">
      <c r="A84" s="64" t="s">
        <v>97</v>
      </c>
      <c r="B84" s="64" t="s">
        <v>98</v>
      </c>
      <c r="C84" s="65" t="s">
        <v>99</v>
      </c>
      <c r="D84" s="66">
        <v>6</v>
      </c>
      <c r="E84" s="42"/>
      <c r="F84" s="67">
        <v>14.88</v>
      </c>
      <c r="G84" s="138">
        <f t="shared" si="0"/>
        <v>89.28</v>
      </c>
    </row>
    <row r="85" spans="1:7" ht="20.100000000000001" customHeight="1" x14ac:dyDescent="0.2">
      <c r="A85" s="68" t="s">
        <v>100</v>
      </c>
      <c r="B85" s="68" t="s">
        <v>101</v>
      </c>
      <c r="C85" s="69" t="s">
        <v>102</v>
      </c>
      <c r="D85" s="66">
        <v>6</v>
      </c>
      <c r="E85" s="42"/>
      <c r="F85" s="67">
        <v>14.88</v>
      </c>
      <c r="G85" s="138">
        <f t="shared" si="0"/>
        <v>89.28</v>
      </c>
    </row>
    <row r="86" spans="1:7" ht="20.100000000000001" customHeight="1" x14ac:dyDescent="0.2">
      <c r="A86" s="64" t="s">
        <v>103</v>
      </c>
      <c r="B86" s="64" t="s">
        <v>104</v>
      </c>
      <c r="C86" s="65" t="s">
        <v>105</v>
      </c>
      <c r="D86" s="66">
        <v>6</v>
      </c>
      <c r="E86" s="42"/>
      <c r="F86" s="67">
        <v>14.88</v>
      </c>
      <c r="G86" s="138">
        <f t="shared" si="0"/>
        <v>89.28</v>
      </c>
    </row>
    <row r="87" spans="1:7" ht="20.100000000000001" customHeight="1" x14ac:dyDescent="0.2">
      <c r="A87" s="68" t="s">
        <v>106</v>
      </c>
      <c r="B87" s="68">
        <v>210936085</v>
      </c>
      <c r="C87" s="69" t="s">
        <v>107</v>
      </c>
      <c r="D87" s="66">
        <v>6</v>
      </c>
      <c r="E87" s="42"/>
      <c r="F87" s="67">
        <v>14.88</v>
      </c>
      <c r="G87" s="138">
        <f t="shared" si="0"/>
        <v>89.28</v>
      </c>
    </row>
    <row r="88" spans="1:7" ht="20.100000000000001" customHeight="1" x14ac:dyDescent="0.2">
      <c r="A88" s="70" t="s">
        <v>108</v>
      </c>
      <c r="B88" s="70" t="s">
        <v>109</v>
      </c>
      <c r="C88" s="65" t="s">
        <v>110</v>
      </c>
      <c r="D88" s="66">
        <v>6</v>
      </c>
      <c r="E88" s="42"/>
      <c r="F88" s="67">
        <v>14.88</v>
      </c>
      <c r="G88" s="138">
        <f t="shared" si="0"/>
        <v>89.28</v>
      </c>
    </row>
    <row r="89" spans="1:7" ht="20.100000000000001" customHeight="1" x14ac:dyDescent="0.2">
      <c r="A89" s="68" t="s">
        <v>111</v>
      </c>
      <c r="B89" s="68">
        <v>201225757</v>
      </c>
      <c r="C89" s="69" t="s">
        <v>112</v>
      </c>
      <c r="D89" s="66">
        <v>6</v>
      </c>
      <c r="E89" s="42"/>
      <c r="F89" s="67">
        <v>14.88</v>
      </c>
      <c r="G89" s="138">
        <f t="shared" si="0"/>
        <v>89.28</v>
      </c>
    </row>
    <row r="90" spans="1:7" ht="20.100000000000001" customHeight="1" x14ac:dyDescent="0.2">
      <c r="A90" s="64" t="s">
        <v>113</v>
      </c>
      <c r="B90" s="64">
        <v>201225758</v>
      </c>
      <c r="C90" s="65" t="s">
        <v>114</v>
      </c>
      <c r="D90" s="66">
        <v>6</v>
      </c>
      <c r="E90" s="42"/>
      <c r="F90" s="67">
        <v>14.88</v>
      </c>
      <c r="G90" s="138">
        <f t="shared" si="0"/>
        <v>89.28</v>
      </c>
    </row>
    <row r="91" spans="1:7" ht="20.100000000000001" customHeight="1" x14ac:dyDescent="0.2">
      <c r="A91" s="68" t="s">
        <v>115</v>
      </c>
      <c r="B91" s="68">
        <v>210330220</v>
      </c>
      <c r="C91" s="69" t="s">
        <v>116</v>
      </c>
      <c r="D91" s="66">
        <v>6</v>
      </c>
      <c r="E91" s="42"/>
      <c r="F91" s="67">
        <v>14.88</v>
      </c>
      <c r="G91" s="138">
        <f t="shared" si="0"/>
        <v>89.28</v>
      </c>
    </row>
    <row r="92" spans="1:7" ht="20.100000000000001" customHeight="1" x14ac:dyDescent="0.2">
      <c r="A92" s="64" t="s">
        <v>117</v>
      </c>
      <c r="B92" s="64" t="s">
        <v>118</v>
      </c>
      <c r="C92" s="65" t="s">
        <v>119</v>
      </c>
      <c r="D92" s="66">
        <v>6</v>
      </c>
      <c r="E92" s="42"/>
      <c r="F92" s="67">
        <v>14.88</v>
      </c>
      <c r="G92" s="138">
        <f t="shared" si="0"/>
        <v>89.28</v>
      </c>
    </row>
    <row r="93" spans="1:7" ht="20.100000000000001" customHeight="1" x14ac:dyDescent="0.2">
      <c r="A93" s="68" t="s">
        <v>120</v>
      </c>
      <c r="B93" s="68">
        <v>210733737</v>
      </c>
      <c r="C93" s="69" t="s">
        <v>121</v>
      </c>
      <c r="D93" s="66">
        <v>6</v>
      </c>
      <c r="E93" s="42"/>
      <c r="F93" s="67">
        <v>14.88</v>
      </c>
      <c r="G93" s="138">
        <f t="shared" si="0"/>
        <v>89.28</v>
      </c>
    </row>
    <row r="94" spans="1:7" ht="20.100000000000001" customHeight="1" x14ac:dyDescent="0.2">
      <c r="A94" s="64" t="s">
        <v>122</v>
      </c>
      <c r="B94" s="64" t="s">
        <v>123</v>
      </c>
      <c r="C94" s="65" t="s">
        <v>124</v>
      </c>
      <c r="D94" s="66">
        <v>6</v>
      </c>
      <c r="E94" s="42"/>
      <c r="F94" s="67">
        <v>14.88</v>
      </c>
      <c r="G94" s="138">
        <f t="shared" si="0"/>
        <v>89.28</v>
      </c>
    </row>
    <row r="95" spans="1:7" ht="20.100000000000001" customHeight="1" x14ac:dyDescent="0.2">
      <c r="A95" s="68" t="s">
        <v>125</v>
      </c>
      <c r="B95" s="68" t="s">
        <v>126</v>
      </c>
      <c r="C95" s="69" t="s">
        <v>127</v>
      </c>
      <c r="D95" s="66">
        <v>6</v>
      </c>
      <c r="E95" s="42"/>
      <c r="F95" s="67">
        <v>14.88</v>
      </c>
      <c r="G95" s="138">
        <f t="shared" si="0"/>
        <v>89.28</v>
      </c>
    </row>
    <row r="96" spans="1:7" ht="20.100000000000001" customHeight="1" x14ac:dyDescent="0.2">
      <c r="A96" s="64" t="s">
        <v>128</v>
      </c>
      <c r="B96" s="64" t="s">
        <v>129</v>
      </c>
      <c r="C96" s="65" t="s">
        <v>130</v>
      </c>
      <c r="D96" s="66">
        <v>6</v>
      </c>
      <c r="E96" s="42"/>
      <c r="F96" s="67">
        <v>14.88</v>
      </c>
      <c r="G96" s="138">
        <f t="shared" si="0"/>
        <v>89.28</v>
      </c>
    </row>
    <row r="97" spans="1:7" ht="20.100000000000001" customHeight="1" x14ac:dyDescent="0.2">
      <c r="A97" s="68" t="s">
        <v>131</v>
      </c>
      <c r="B97" s="68" t="s">
        <v>132</v>
      </c>
      <c r="C97" s="69" t="s">
        <v>133</v>
      </c>
      <c r="D97" s="66">
        <v>6</v>
      </c>
      <c r="E97" s="42"/>
      <c r="F97" s="67">
        <v>14.88</v>
      </c>
      <c r="G97" s="138">
        <f t="shared" si="0"/>
        <v>89.28</v>
      </c>
    </row>
    <row r="98" spans="1:7" ht="20.100000000000001" customHeight="1" x14ac:dyDescent="0.2">
      <c r="A98" s="64" t="s">
        <v>134</v>
      </c>
      <c r="B98" s="64" t="s">
        <v>135</v>
      </c>
      <c r="C98" s="65" t="s">
        <v>136</v>
      </c>
      <c r="D98" s="66">
        <v>6</v>
      </c>
      <c r="E98" s="42"/>
      <c r="F98" s="67">
        <v>14.88</v>
      </c>
      <c r="G98" s="138">
        <f t="shared" si="0"/>
        <v>89.28</v>
      </c>
    </row>
    <row r="99" spans="1:7" ht="20.100000000000001" customHeight="1" x14ac:dyDescent="0.2">
      <c r="A99" s="68" t="s">
        <v>137</v>
      </c>
      <c r="B99" s="68" t="s">
        <v>138</v>
      </c>
      <c r="C99" s="69" t="s">
        <v>139</v>
      </c>
      <c r="D99" s="66">
        <v>6</v>
      </c>
      <c r="E99" s="42"/>
      <c r="F99" s="67">
        <v>14.88</v>
      </c>
      <c r="G99" s="138">
        <f t="shared" si="0"/>
        <v>89.28</v>
      </c>
    </row>
    <row r="100" spans="1:7" ht="20.100000000000001" customHeight="1" x14ac:dyDescent="0.2">
      <c r="A100" s="64" t="s">
        <v>140</v>
      </c>
      <c r="B100" s="64" t="s">
        <v>141</v>
      </c>
      <c r="C100" s="65" t="s">
        <v>142</v>
      </c>
      <c r="D100" s="66">
        <v>6</v>
      </c>
      <c r="E100" s="42"/>
      <c r="F100" s="67">
        <v>14.88</v>
      </c>
      <c r="G100" s="138">
        <f t="shared" si="0"/>
        <v>89.28</v>
      </c>
    </row>
    <row r="101" spans="1:7" ht="20.100000000000001" customHeight="1" x14ac:dyDescent="0.2">
      <c r="A101" s="68" t="s">
        <v>143</v>
      </c>
      <c r="B101" s="68" t="s">
        <v>144</v>
      </c>
      <c r="C101" s="69" t="s">
        <v>145</v>
      </c>
      <c r="D101" s="66">
        <v>6</v>
      </c>
      <c r="E101" s="42"/>
      <c r="F101" s="67">
        <v>14.88</v>
      </c>
      <c r="G101" s="138">
        <f t="shared" si="0"/>
        <v>89.28</v>
      </c>
    </row>
    <row r="102" spans="1:7" ht="20.100000000000001" customHeight="1" x14ac:dyDescent="0.2">
      <c r="A102" s="64" t="s">
        <v>146</v>
      </c>
      <c r="B102" s="64" t="s">
        <v>147</v>
      </c>
      <c r="C102" s="65" t="s">
        <v>148</v>
      </c>
      <c r="D102" s="66">
        <v>6</v>
      </c>
      <c r="E102" s="42"/>
      <c r="F102" s="67">
        <v>14.88</v>
      </c>
      <c r="G102" s="138">
        <f t="shared" ref="G102:G105" si="5">D102*F102</f>
        <v>89.28</v>
      </c>
    </row>
    <row r="103" spans="1:7" ht="20.100000000000001" customHeight="1" x14ac:dyDescent="0.2">
      <c r="A103" s="64" t="s">
        <v>149</v>
      </c>
      <c r="B103" s="64" t="s">
        <v>150</v>
      </c>
      <c r="C103" s="65" t="s">
        <v>151</v>
      </c>
      <c r="D103" s="66">
        <v>0</v>
      </c>
      <c r="E103" s="42"/>
      <c r="F103" s="67">
        <v>14.88</v>
      </c>
      <c r="G103" s="138">
        <f t="shared" si="5"/>
        <v>0</v>
      </c>
    </row>
    <row r="104" spans="1:7" ht="20.100000000000001" customHeight="1" x14ac:dyDescent="0.2">
      <c r="A104" s="68" t="s">
        <v>152</v>
      </c>
      <c r="B104" s="68" t="s">
        <v>153</v>
      </c>
      <c r="C104" s="69" t="s">
        <v>154</v>
      </c>
      <c r="D104" s="66">
        <v>6</v>
      </c>
      <c r="E104" s="42"/>
      <c r="F104" s="67">
        <v>14.88</v>
      </c>
      <c r="G104" s="138">
        <f t="shared" si="5"/>
        <v>89.28</v>
      </c>
    </row>
    <row r="105" spans="1:7" ht="20.100000000000001" customHeight="1" x14ac:dyDescent="0.2">
      <c r="A105" s="71" t="s">
        <v>155</v>
      </c>
      <c r="B105" s="71">
        <v>210936631</v>
      </c>
      <c r="C105" s="69" t="s">
        <v>156</v>
      </c>
      <c r="D105" s="66">
        <v>2</v>
      </c>
      <c r="E105" s="42"/>
      <c r="F105" s="67">
        <v>14.88</v>
      </c>
      <c r="G105" s="138">
        <f t="shared" si="5"/>
        <v>29.76</v>
      </c>
    </row>
    <row r="106" spans="1:7" ht="20.100000000000001" customHeight="1" x14ac:dyDescent="0.25">
      <c r="A106" s="68"/>
      <c r="B106" s="68"/>
      <c r="C106" s="69"/>
      <c r="D106" s="72">
        <f>SUM(D79:D105)</f>
        <v>146</v>
      </c>
      <c r="E106" s="42"/>
      <c r="F106" s="67"/>
      <c r="G106" s="138"/>
    </row>
    <row r="107" spans="1:7" ht="20.100000000000001" customHeight="1" x14ac:dyDescent="0.2">
      <c r="A107" s="64" t="s">
        <v>157</v>
      </c>
      <c r="B107" s="64" t="s">
        <v>86</v>
      </c>
      <c r="C107" s="65" t="s">
        <v>158</v>
      </c>
      <c r="D107" s="66">
        <v>6</v>
      </c>
      <c r="E107" s="42"/>
      <c r="F107" s="67">
        <v>36</v>
      </c>
      <c r="G107" s="138">
        <f t="shared" ref="G107:G131" si="6">D107*F107</f>
        <v>216</v>
      </c>
    </row>
    <row r="108" spans="1:7" ht="20.100000000000001" customHeight="1" x14ac:dyDescent="0.2">
      <c r="A108" s="68" t="s">
        <v>159</v>
      </c>
      <c r="B108" s="68" t="s">
        <v>160</v>
      </c>
      <c r="C108" s="69" t="s">
        <v>161</v>
      </c>
      <c r="D108" s="66">
        <v>6</v>
      </c>
      <c r="E108" s="42"/>
      <c r="F108" s="67">
        <v>36</v>
      </c>
      <c r="G108" s="138">
        <f t="shared" si="6"/>
        <v>216</v>
      </c>
    </row>
    <row r="109" spans="1:7" ht="20.100000000000001" customHeight="1" x14ac:dyDescent="0.2">
      <c r="A109" s="64" t="s">
        <v>162</v>
      </c>
      <c r="B109" s="64" t="s">
        <v>163</v>
      </c>
      <c r="C109" s="65" t="s">
        <v>164</v>
      </c>
      <c r="D109" s="66">
        <v>6</v>
      </c>
      <c r="E109" s="42"/>
      <c r="F109" s="67">
        <v>36</v>
      </c>
      <c r="G109" s="138">
        <f t="shared" si="6"/>
        <v>216</v>
      </c>
    </row>
    <row r="110" spans="1:7" ht="20.100000000000001" customHeight="1" x14ac:dyDescent="0.2">
      <c r="A110" s="64" t="s">
        <v>165</v>
      </c>
      <c r="B110" s="64" t="s">
        <v>166</v>
      </c>
      <c r="C110" s="65" t="s">
        <v>167</v>
      </c>
      <c r="D110" s="66">
        <v>6</v>
      </c>
      <c r="E110" s="42"/>
      <c r="F110" s="67">
        <v>36</v>
      </c>
      <c r="G110" s="138">
        <f t="shared" si="6"/>
        <v>216</v>
      </c>
    </row>
    <row r="111" spans="1:7" ht="20.100000000000001" customHeight="1" x14ac:dyDescent="0.2">
      <c r="A111" s="68" t="s">
        <v>168</v>
      </c>
      <c r="B111" s="68">
        <v>190805847</v>
      </c>
      <c r="C111" s="69" t="s">
        <v>169</v>
      </c>
      <c r="D111" s="66">
        <v>6</v>
      </c>
      <c r="E111" s="42"/>
      <c r="F111" s="67">
        <v>36</v>
      </c>
      <c r="G111" s="138">
        <f t="shared" si="6"/>
        <v>216</v>
      </c>
    </row>
    <row r="112" spans="1:7" ht="20.100000000000001" customHeight="1" x14ac:dyDescent="0.2">
      <c r="A112" s="64" t="s">
        <v>170</v>
      </c>
      <c r="B112" s="64" t="s">
        <v>171</v>
      </c>
      <c r="C112" s="65" t="s">
        <v>172</v>
      </c>
      <c r="D112" s="66">
        <v>6</v>
      </c>
      <c r="E112" s="42"/>
      <c r="F112" s="67">
        <v>36</v>
      </c>
      <c r="G112" s="138">
        <f t="shared" si="6"/>
        <v>216</v>
      </c>
    </row>
    <row r="113" spans="1:7" ht="20.100000000000001" customHeight="1" x14ac:dyDescent="0.2">
      <c r="A113" s="68" t="s">
        <v>173</v>
      </c>
      <c r="B113" s="68" t="s">
        <v>174</v>
      </c>
      <c r="C113" s="69" t="s">
        <v>175</v>
      </c>
      <c r="D113" s="66">
        <v>6</v>
      </c>
      <c r="E113" s="42"/>
      <c r="F113" s="67">
        <v>36</v>
      </c>
      <c r="G113" s="138">
        <f t="shared" si="6"/>
        <v>216</v>
      </c>
    </row>
    <row r="114" spans="1:7" ht="20.100000000000001" customHeight="1" x14ac:dyDescent="0.2">
      <c r="A114" s="64" t="s">
        <v>176</v>
      </c>
      <c r="B114" s="64" t="s">
        <v>177</v>
      </c>
      <c r="C114" s="65" t="s">
        <v>178</v>
      </c>
      <c r="D114" s="66">
        <v>6</v>
      </c>
      <c r="E114" s="42"/>
      <c r="F114" s="67">
        <v>36</v>
      </c>
      <c r="G114" s="138">
        <f t="shared" si="6"/>
        <v>216</v>
      </c>
    </row>
    <row r="115" spans="1:7" ht="20.100000000000001" customHeight="1" x14ac:dyDescent="0.2">
      <c r="A115" s="68" t="s">
        <v>179</v>
      </c>
      <c r="B115" s="68" t="s">
        <v>180</v>
      </c>
      <c r="C115" s="69" t="s">
        <v>181</v>
      </c>
      <c r="D115" s="66">
        <v>6</v>
      </c>
      <c r="E115" s="42"/>
      <c r="F115" s="67">
        <v>36</v>
      </c>
      <c r="G115" s="138">
        <f t="shared" si="6"/>
        <v>216</v>
      </c>
    </row>
    <row r="116" spans="1:7" ht="20.100000000000001" customHeight="1" x14ac:dyDescent="0.2">
      <c r="A116" s="64" t="s">
        <v>182</v>
      </c>
      <c r="B116" s="64" t="s">
        <v>183</v>
      </c>
      <c r="C116" s="65" t="s">
        <v>184</v>
      </c>
      <c r="D116" s="66">
        <v>6</v>
      </c>
      <c r="E116" s="42"/>
      <c r="F116" s="67">
        <v>36</v>
      </c>
      <c r="G116" s="138">
        <f t="shared" si="6"/>
        <v>216</v>
      </c>
    </row>
    <row r="117" spans="1:7" ht="20.100000000000001" customHeight="1" x14ac:dyDescent="0.2">
      <c r="A117" s="68" t="s">
        <v>185</v>
      </c>
      <c r="B117" s="68" t="s">
        <v>186</v>
      </c>
      <c r="C117" s="69" t="s">
        <v>187</v>
      </c>
      <c r="D117" s="66">
        <v>6</v>
      </c>
      <c r="E117" s="42"/>
      <c r="F117" s="67">
        <v>36</v>
      </c>
      <c r="G117" s="138">
        <f t="shared" si="6"/>
        <v>216</v>
      </c>
    </row>
    <row r="118" spans="1:7" ht="20.100000000000001" customHeight="1" x14ac:dyDescent="0.2">
      <c r="A118" s="64" t="s">
        <v>188</v>
      </c>
      <c r="B118" s="64" t="s">
        <v>189</v>
      </c>
      <c r="C118" s="65" t="s">
        <v>190</v>
      </c>
      <c r="D118" s="66">
        <v>6</v>
      </c>
      <c r="E118" s="42"/>
      <c r="F118" s="67">
        <v>36</v>
      </c>
      <c r="G118" s="138">
        <f t="shared" si="6"/>
        <v>216</v>
      </c>
    </row>
    <row r="119" spans="1:7" ht="20.100000000000001" customHeight="1" x14ac:dyDescent="0.2">
      <c r="A119" s="68" t="s">
        <v>191</v>
      </c>
      <c r="B119" s="68" t="s">
        <v>192</v>
      </c>
      <c r="C119" s="69" t="s">
        <v>193</v>
      </c>
      <c r="D119" s="66">
        <v>6</v>
      </c>
      <c r="E119" s="42"/>
      <c r="F119" s="67">
        <v>36</v>
      </c>
      <c r="G119" s="138">
        <f t="shared" si="6"/>
        <v>216</v>
      </c>
    </row>
    <row r="120" spans="1:7" ht="20.100000000000001" customHeight="1" x14ac:dyDescent="0.2">
      <c r="A120" s="64" t="s">
        <v>194</v>
      </c>
      <c r="B120" s="64" t="s">
        <v>195</v>
      </c>
      <c r="C120" s="65" t="s">
        <v>196</v>
      </c>
      <c r="D120" s="66">
        <v>6</v>
      </c>
      <c r="E120" s="42"/>
      <c r="F120" s="67">
        <v>36</v>
      </c>
      <c r="G120" s="138">
        <f t="shared" si="6"/>
        <v>216</v>
      </c>
    </row>
    <row r="121" spans="1:7" ht="20.100000000000001" customHeight="1" x14ac:dyDescent="0.2">
      <c r="A121" s="68" t="s">
        <v>197</v>
      </c>
      <c r="B121" s="68" t="s">
        <v>198</v>
      </c>
      <c r="C121" s="69" t="s">
        <v>199</v>
      </c>
      <c r="D121" s="66">
        <v>5</v>
      </c>
      <c r="E121" s="42"/>
      <c r="F121" s="67">
        <v>36</v>
      </c>
      <c r="G121" s="138">
        <f t="shared" si="6"/>
        <v>180</v>
      </c>
    </row>
    <row r="122" spans="1:7" ht="20.100000000000001" customHeight="1" x14ac:dyDescent="0.2">
      <c r="A122" s="64" t="s">
        <v>200</v>
      </c>
      <c r="B122" s="64" t="s">
        <v>201</v>
      </c>
      <c r="C122" s="65" t="s">
        <v>202</v>
      </c>
      <c r="D122" s="66">
        <v>6</v>
      </c>
      <c r="E122" s="42"/>
      <c r="F122" s="67">
        <v>36</v>
      </c>
      <c r="G122" s="138">
        <f t="shared" si="6"/>
        <v>216</v>
      </c>
    </row>
    <row r="123" spans="1:7" ht="20.100000000000001" customHeight="1" x14ac:dyDescent="0.2">
      <c r="A123" s="68" t="s">
        <v>203</v>
      </c>
      <c r="B123" s="68" t="s">
        <v>204</v>
      </c>
      <c r="C123" s="69" t="s">
        <v>205</v>
      </c>
      <c r="D123" s="66">
        <v>6</v>
      </c>
      <c r="E123" s="42"/>
      <c r="F123" s="67">
        <v>36</v>
      </c>
      <c r="G123" s="138">
        <f t="shared" si="6"/>
        <v>216</v>
      </c>
    </row>
    <row r="124" spans="1:7" ht="20.100000000000001" customHeight="1" x14ac:dyDescent="0.2">
      <c r="A124" s="64" t="s">
        <v>206</v>
      </c>
      <c r="B124" s="64" t="s">
        <v>207</v>
      </c>
      <c r="C124" s="65" t="s">
        <v>208</v>
      </c>
      <c r="D124" s="66">
        <v>6</v>
      </c>
      <c r="E124" s="42"/>
      <c r="F124" s="67">
        <v>36</v>
      </c>
      <c r="G124" s="138">
        <f t="shared" si="6"/>
        <v>216</v>
      </c>
    </row>
    <row r="125" spans="1:7" ht="20.100000000000001" customHeight="1" x14ac:dyDescent="0.2">
      <c r="A125" s="68" t="s">
        <v>209</v>
      </c>
      <c r="B125" s="68" t="s">
        <v>210</v>
      </c>
      <c r="C125" s="69" t="s">
        <v>211</v>
      </c>
      <c r="D125" s="66">
        <v>6</v>
      </c>
      <c r="E125" s="42"/>
      <c r="F125" s="67">
        <v>36</v>
      </c>
      <c r="G125" s="138">
        <f t="shared" si="6"/>
        <v>216</v>
      </c>
    </row>
    <row r="126" spans="1:7" ht="20.100000000000001" customHeight="1" x14ac:dyDescent="0.2">
      <c r="A126" s="64" t="s">
        <v>212</v>
      </c>
      <c r="B126" s="64" t="s">
        <v>213</v>
      </c>
      <c r="C126" s="65" t="s">
        <v>214</v>
      </c>
      <c r="D126" s="66">
        <v>6</v>
      </c>
      <c r="E126" s="42"/>
      <c r="F126" s="67">
        <v>36</v>
      </c>
      <c r="G126" s="138">
        <f t="shared" si="6"/>
        <v>216</v>
      </c>
    </row>
    <row r="127" spans="1:7" ht="20.100000000000001" customHeight="1" x14ac:dyDescent="0.2">
      <c r="A127" s="68" t="s">
        <v>215</v>
      </c>
      <c r="B127" s="68">
        <v>210937133</v>
      </c>
      <c r="C127" s="69" t="s">
        <v>216</v>
      </c>
      <c r="D127" s="66">
        <v>6</v>
      </c>
      <c r="E127" s="42"/>
      <c r="F127" s="67">
        <v>36</v>
      </c>
      <c r="G127" s="138">
        <f t="shared" si="6"/>
        <v>216</v>
      </c>
    </row>
    <row r="128" spans="1:7" ht="20.100000000000001" customHeight="1" x14ac:dyDescent="0.2">
      <c r="A128" s="64" t="s">
        <v>217</v>
      </c>
      <c r="B128" s="64" t="s">
        <v>218</v>
      </c>
      <c r="C128" s="65" t="s">
        <v>219</v>
      </c>
      <c r="D128" s="66">
        <v>6</v>
      </c>
      <c r="E128" s="42"/>
      <c r="F128" s="67">
        <v>36</v>
      </c>
      <c r="G128" s="138">
        <f t="shared" si="6"/>
        <v>216</v>
      </c>
    </row>
    <row r="129" spans="1:7" ht="20.100000000000001" customHeight="1" x14ac:dyDescent="0.2">
      <c r="A129" s="68" t="s">
        <v>220</v>
      </c>
      <c r="B129" s="68" t="s">
        <v>221</v>
      </c>
      <c r="C129" s="69" t="s">
        <v>222</v>
      </c>
      <c r="D129" s="66">
        <v>6</v>
      </c>
      <c r="E129" s="42"/>
      <c r="F129" s="67">
        <v>36</v>
      </c>
      <c r="G129" s="138">
        <f t="shared" si="6"/>
        <v>216</v>
      </c>
    </row>
    <row r="130" spans="1:7" ht="20.100000000000001" customHeight="1" x14ac:dyDescent="0.2">
      <c r="A130" s="64" t="s">
        <v>223</v>
      </c>
      <c r="B130" s="64" t="s">
        <v>224</v>
      </c>
      <c r="C130" s="65" t="s">
        <v>225</v>
      </c>
      <c r="D130" s="66">
        <v>6</v>
      </c>
      <c r="E130" s="42"/>
      <c r="F130" s="67">
        <v>36</v>
      </c>
      <c r="G130" s="138">
        <f t="shared" si="6"/>
        <v>216</v>
      </c>
    </row>
    <row r="131" spans="1:7" ht="20.100000000000001" customHeight="1" x14ac:dyDescent="0.2">
      <c r="A131" s="68" t="s">
        <v>226</v>
      </c>
      <c r="B131" s="68" t="s">
        <v>227</v>
      </c>
      <c r="C131" s="69" t="s">
        <v>228</v>
      </c>
      <c r="D131" s="66">
        <v>2</v>
      </c>
      <c r="E131" s="42"/>
      <c r="F131" s="67">
        <v>36</v>
      </c>
      <c r="G131" s="138">
        <f t="shared" si="6"/>
        <v>72</v>
      </c>
    </row>
    <row r="132" spans="1:7" ht="20.100000000000001" customHeight="1" x14ac:dyDescent="0.25">
      <c r="A132" s="68"/>
      <c r="B132" s="68"/>
      <c r="C132" s="69"/>
      <c r="D132" s="72">
        <f>SUM(D107:D131)</f>
        <v>145</v>
      </c>
      <c r="E132" s="42"/>
      <c r="F132" s="67"/>
      <c r="G132" s="67"/>
    </row>
    <row r="133" spans="1:7" ht="20.100000000000001" customHeight="1" x14ac:dyDescent="0.2">
      <c r="A133" s="68" t="s">
        <v>229</v>
      </c>
      <c r="B133" s="68" t="s">
        <v>230</v>
      </c>
      <c r="C133" s="69" t="s">
        <v>231</v>
      </c>
      <c r="D133" s="66">
        <v>2</v>
      </c>
      <c r="E133" s="42"/>
      <c r="F133" s="67">
        <v>30</v>
      </c>
      <c r="G133" s="67">
        <f t="shared" ref="G133:G143" si="7">+D133*F133</f>
        <v>60</v>
      </c>
    </row>
    <row r="134" spans="1:7" ht="20.100000000000001" customHeight="1" x14ac:dyDescent="0.2">
      <c r="A134" s="64" t="s">
        <v>232</v>
      </c>
      <c r="B134" s="64" t="s">
        <v>233</v>
      </c>
      <c r="C134" s="65" t="s">
        <v>234</v>
      </c>
      <c r="D134" s="66">
        <v>2</v>
      </c>
      <c r="E134" s="42"/>
      <c r="F134" s="67">
        <v>30</v>
      </c>
      <c r="G134" s="67">
        <f t="shared" si="7"/>
        <v>60</v>
      </c>
    </row>
    <row r="135" spans="1:7" ht="20.100000000000001" customHeight="1" x14ac:dyDescent="0.2">
      <c r="A135" s="64" t="s">
        <v>235</v>
      </c>
      <c r="B135" s="64" t="s">
        <v>236</v>
      </c>
      <c r="C135" s="65" t="s">
        <v>237</v>
      </c>
      <c r="D135" s="66">
        <v>2</v>
      </c>
      <c r="E135" s="42"/>
      <c r="F135" s="67">
        <v>30</v>
      </c>
      <c r="G135" s="67">
        <f t="shared" si="7"/>
        <v>60</v>
      </c>
    </row>
    <row r="136" spans="1:7" ht="20.100000000000001" customHeight="1" x14ac:dyDescent="0.2">
      <c r="A136" s="64" t="s">
        <v>238</v>
      </c>
      <c r="B136" s="64" t="s">
        <v>239</v>
      </c>
      <c r="C136" s="65" t="s">
        <v>240</v>
      </c>
      <c r="D136" s="66">
        <v>2</v>
      </c>
      <c r="E136" s="42"/>
      <c r="F136" s="67">
        <v>30</v>
      </c>
      <c r="G136" s="67">
        <f t="shared" si="7"/>
        <v>60</v>
      </c>
    </row>
    <row r="137" spans="1:7" ht="20.100000000000001" customHeight="1" x14ac:dyDescent="0.2">
      <c r="A137" s="68" t="s">
        <v>241</v>
      </c>
      <c r="B137" s="68" t="s">
        <v>242</v>
      </c>
      <c r="C137" s="69" t="s">
        <v>243</v>
      </c>
      <c r="D137" s="66">
        <v>2</v>
      </c>
      <c r="E137" s="42"/>
      <c r="F137" s="67">
        <v>30</v>
      </c>
      <c r="G137" s="67">
        <f t="shared" si="7"/>
        <v>60</v>
      </c>
    </row>
    <row r="138" spans="1:7" ht="20.100000000000001" customHeight="1" x14ac:dyDescent="0.2">
      <c r="A138" s="64" t="s">
        <v>244</v>
      </c>
      <c r="B138" s="64" t="s">
        <v>242</v>
      </c>
      <c r="C138" s="65" t="s">
        <v>245</v>
      </c>
      <c r="D138" s="66">
        <v>2</v>
      </c>
      <c r="E138" s="42"/>
      <c r="F138" s="67">
        <v>30</v>
      </c>
      <c r="G138" s="67">
        <f t="shared" si="7"/>
        <v>60</v>
      </c>
    </row>
    <row r="139" spans="1:7" ht="20.100000000000001" customHeight="1" x14ac:dyDescent="0.2">
      <c r="A139" s="68" t="s">
        <v>246</v>
      </c>
      <c r="B139" s="68" t="s">
        <v>247</v>
      </c>
      <c r="C139" s="69" t="s">
        <v>248</v>
      </c>
      <c r="D139" s="74">
        <v>2</v>
      </c>
      <c r="E139" s="42"/>
      <c r="F139" s="67">
        <v>30</v>
      </c>
      <c r="G139" s="67">
        <f t="shared" si="7"/>
        <v>60</v>
      </c>
    </row>
    <row r="140" spans="1:7" ht="20.100000000000001" customHeight="1" x14ac:dyDescent="0.2">
      <c r="A140" s="64" t="s">
        <v>249</v>
      </c>
      <c r="B140" s="64">
        <v>210431270</v>
      </c>
      <c r="C140" s="65" t="s">
        <v>250</v>
      </c>
      <c r="D140" s="75">
        <v>2</v>
      </c>
      <c r="E140" s="42"/>
      <c r="F140" s="67">
        <v>30</v>
      </c>
      <c r="G140" s="67">
        <f t="shared" si="7"/>
        <v>60</v>
      </c>
    </row>
    <row r="141" spans="1:7" ht="20.100000000000001" customHeight="1" x14ac:dyDescent="0.2">
      <c r="A141" s="68" t="s">
        <v>251</v>
      </c>
      <c r="B141" s="68" t="s">
        <v>252</v>
      </c>
      <c r="C141" s="69" t="s">
        <v>253</v>
      </c>
      <c r="D141" s="75">
        <v>4</v>
      </c>
      <c r="E141" s="42"/>
      <c r="F141" s="67">
        <v>30</v>
      </c>
      <c r="G141" s="67">
        <f t="shared" si="7"/>
        <v>120</v>
      </c>
    </row>
    <row r="142" spans="1:7" ht="20.100000000000001" customHeight="1" x14ac:dyDescent="0.25">
      <c r="A142" s="68"/>
      <c r="B142" s="68"/>
      <c r="C142" s="69"/>
      <c r="D142" s="72">
        <f>SUM(D133:D141)</f>
        <v>20</v>
      </c>
      <c r="E142" s="42"/>
      <c r="F142" s="73"/>
      <c r="G142" s="67"/>
    </row>
    <row r="143" spans="1:7" ht="20.100000000000001" customHeight="1" x14ac:dyDescent="0.2">
      <c r="A143" s="68" t="s">
        <v>254</v>
      </c>
      <c r="B143" s="68" t="s">
        <v>255</v>
      </c>
      <c r="C143" s="69" t="s">
        <v>256</v>
      </c>
      <c r="D143" s="75">
        <v>4</v>
      </c>
      <c r="E143" s="42"/>
      <c r="F143" s="73">
        <v>36</v>
      </c>
      <c r="G143" s="67">
        <f t="shared" si="7"/>
        <v>144</v>
      </c>
    </row>
    <row r="144" spans="1:7" ht="20.100000000000001" customHeight="1" x14ac:dyDescent="0.25">
      <c r="B144" s="45"/>
      <c r="C144" s="46"/>
      <c r="D144" s="47"/>
    </row>
    <row r="145" spans="1:7" ht="20.100000000000001" customHeight="1" x14ac:dyDescent="0.2">
      <c r="A145" s="76" t="s">
        <v>257</v>
      </c>
      <c r="B145" s="77" t="s">
        <v>258</v>
      </c>
      <c r="C145" s="78" t="s">
        <v>259</v>
      </c>
      <c r="D145" s="42">
        <v>3</v>
      </c>
      <c r="E145" s="79"/>
      <c r="F145" s="67">
        <v>180</v>
      </c>
      <c r="G145" s="67">
        <f>+D145*F145</f>
        <v>540</v>
      </c>
    </row>
    <row r="146" spans="1:7" ht="20.100000000000001" customHeight="1" x14ac:dyDescent="0.2">
      <c r="A146" s="76" t="s">
        <v>260</v>
      </c>
      <c r="B146" s="77" t="s">
        <v>261</v>
      </c>
      <c r="C146" s="78" t="s">
        <v>262</v>
      </c>
      <c r="D146" s="42">
        <v>2</v>
      </c>
      <c r="E146" s="79"/>
      <c r="F146" s="67">
        <v>180</v>
      </c>
      <c r="G146" s="67">
        <f t="shared" ref="G146:G154" si="8">+D146*F146</f>
        <v>360</v>
      </c>
    </row>
    <row r="147" spans="1:7" ht="20.100000000000001" customHeight="1" x14ac:dyDescent="0.2">
      <c r="A147" s="76" t="s">
        <v>263</v>
      </c>
      <c r="B147" s="77" t="s">
        <v>264</v>
      </c>
      <c r="C147" s="78" t="s">
        <v>265</v>
      </c>
      <c r="D147" s="42">
        <v>3</v>
      </c>
      <c r="E147" s="79"/>
      <c r="F147" s="67">
        <v>180</v>
      </c>
      <c r="G147" s="67">
        <f t="shared" si="8"/>
        <v>540</v>
      </c>
    </row>
    <row r="148" spans="1:7" ht="20.100000000000001" customHeight="1" x14ac:dyDescent="0.2">
      <c r="A148" s="76" t="s">
        <v>266</v>
      </c>
      <c r="B148" s="77" t="s">
        <v>267</v>
      </c>
      <c r="C148" s="78" t="s">
        <v>268</v>
      </c>
      <c r="D148" s="42">
        <v>3</v>
      </c>
      <c r="E148" s="79"/>
      <c r="F148" s="67">
        <v>180</v>
      </c>
      <c r="G148" s="67">
        <f t="shared" si="8"/>
        <v>540</v>
      </c>
    </row>
    <row r="149" spans="1:7" ht="20.100000000000001" customHeight="1" x14ac:dyDescent="0.2">
      <c r="A149" s="76" t="s">
        <v>269</v>
      </c>
      <c r="B149" s="77" t="s">
        <v>270</v>
      </c>
      <c r="C149" s="78" t="s">
        <v>271</v>
      </c>
      <c r="D149" s="42">
        <v>3</v>
      </c>
      <c r="E149" s="79"/>
      <c r="F149" s="67">
        <v>180</v>
      </c>
      <c r="G149" s="67">
        <f t="shared" si="8"/>
        <v>540</v>
      </c>
    </row>
    <row r="150" spans="1:7" ht="20.100000000000001" customHeight="1" x14ac:dyDescent="0.2">
      <c r="A150" s="76" t="s">
        <v>272</v>
      </c>
      <c r="B150" s="77" t="s">
        <v>273</v>
      </c>
      <c r="C150" s="78" t="s">
        <v>271</v>
      </c>
      <c r="D150" s="42">
        <v>3</v>
      </c>
      <c r="E150" s="79"/>
      <c r="F150" s="67">
        <v>180</v>
      </c>
      <c r="G150" s="67">
        <f t="shared" si="8"/>
        <v>540</v>
      </c>
    </row>
    <row r="151" spans="1:7" ht="20.100000000000001" customHeight="1" x14ac:dyDescent="0.2">
      <c r="A151" s="76" t="s">
        <v>274</v>
      </c>
      <c r="B151" s="77" t="s">
        <v>275</v>
      </c>
      <c r="C151" s="78" t="s">
        <v>276</v>
      </c>
      <c r="D151" s="42">
        <v>3</v>
      </c>
      <c r="E151" s="79"/>
      <c r="F151" s="67">
        <v>180</v>
      </c>
      <c r="G151" s="67">
        <f t="shared" si="8"/>
        <v>540</v>
      </c>
    </row>
    <row r="152" spans="1:7" ht="20.100000000000001" customHeight="1" x14ac:dyDescent="0.2">
      <c r="A152" s="76" t="s">
        <v>277</v>
      </c>
      <c r="B152" s="77" t="s">
        <v>278</v>
      </c>
      <c r="C152" s="78" t="s">
        <v>279</v>
      </c>
      <c r="D152" s="42">
        <v>3</v>
      </c>
      <c r="E152" s="79"/>
      <c r="F152" s="67">
        <v>180</v>
      </c>
      <c r="G152" s="67">
        <f t="shared" si="8"/>
        <v>540</v>
      </c>
    </row>
    <row r="153" spans="1:7" ht="20.100000000000001" customHeight="1" x14ac:dyDescent="0.2">
      <c r="A153" s="76" t="s">
        <v>280</v>
      </c>
      <c r="B153" s="77" t="s">
        <v>281</v>
      </c>
      <c r="C153" s="78" t="s">
        <v>282</v>
      </c>
      <c r="D153" s="42">
        <v>3</v>
      </c>
      <c r="E153" s="79"/>
      <c r="F153" s="67">
        <v>180</v>
      </c>
      <c r="G153" s="67">
        <f t="shared" si="8"/>
        <v>540</v>
      </c>
    </row>
    <row r="154" spans="1:7" ht="20.100000000000001" customHeight="1" x14ac:dyDescent="0.2">
      <c r="A154" s="76" t="s">
        <v>283</v>
      </c>
      <c r="B154" s="77" t="s">
        <v>284</v>
      </c>
      <c r="C154" s="78" t="s">
        <v>285</v>
      </c>
      <c r="D154" s="42">
        <v>3</v>
      </c>
      <c r="E154" s="79"/>
      <c r="F154" s="67">
        <v>180</v>
      </c>
      <c r="G154" s="67">
        <f t="shared" si="8"/>
        <v>540</v>
      </c>
    </row>
    <row r="155" spans="1:7" ht="20.100000000000001" customHeight="1" x14ac:dyDescent="0.25">
      <c r="A155" s="80"/>
      <c r="B155" s="42"/>
      <c r="C155" s="81"/>
      <c r="D155" s="82">
        <f>SUM(D145:D154)</f>
        <v>29</v>
      </c>
      <c r="E155" s="79"/>
      <c r="F155" s="67"/>
      <c r="G155" s="67"/>
    </row>
    <row r="156" spans="1:7" ht="20.100000000000001" customHeight="1" x14ac:dyDescent="0.2">
      <c r="A156" s="80" t="s">
        <v>286</v>
      </c>
      <c r="B156" s="42">
        <v>200214392</v>
      </c>
      <c r="C156" s="81" t="s">
        <v>287</v>
      </c>
      <c r="D156" s="42">
        <v>3</v>
      </c>
      <c r="E156" s="79"/>
      <c r="F156" s="67">
        <v>180</v>
      </c>
      <c r="G156" s="67">
        <f t="shared" ref="G156:G171" si="9">+D156*F156</f>
        <v>540</v>
      </c>
    </row>
    <row r="157" spans="1:7" ht="20.100000000000001" customHeight="1" x14ac:dyDescent="0.2">
      <c r="A157" s="80" t="s">
        <v>288</v>
      </c>
      <c r="B157" s="42">
        <v>200214393</v>
      </c>
      <c r="C157" s="81" t="s">
        <v>289</v>
      </c>
      <c r="D157" s="42">
        <v>3</v>
      </c>
      <c r="E157" s="79"/>
      <c r="F157" s="67">
        <v>180</v>
      </c>
      <c r="G157" s="67">
        <f t="shared" si="9"/>
        <v>540</v>
      </c>
    </row>
    <row r="158" spans="1:7" ht="20.100000000000001" customHeight="1" x14ac:dyDescent="0.2">
      <c r="A158" s="80" t="s">
        <v>290</v>
      </c>
      <c r="B158" s="42">
        <v>200214394</v>
      </c>
      <c r="C158" s="81" t="s">
        <v>291</v>
      </c>
      <c r="D158" s="42">
        <v>1</v>
      </c>
      <c r="E158" s="79"/>
      <c r="F158" s="67">
        <v>180</v>
      </c>
      <c r="G158" s="67">
        <f t="shared" si="9"/>
        <v>180</v>
      </c>
    </row>
    <row r="159" spans="1:7" ht="20.100000000000001" customHeight="1" x14ac:dyDescent="0.2">
      <c r="A159" s="80" t="s">
        <v>292</v>
      </c>
      <c r="B159" s="42" t="s">
        <v>293</v>
      </c>
      <c r="C159" s="81" t="s">
        <v>294</v>
      </c>
      <c r="D159" s="42">
        <v>3</v>
      </c>
      <c r="E159" s="79"/>
      <c r="F159" s="67">
        <v>180</v>
      </c>
      <c r="G159" s="67">
        <f t="shared" si="9"/>
        <v>540</v>
      </c>
    </row>
    <row r="160" spans="1:7" ht="20.100000000000001" customHeight="1" x14ac:dyDescent="0.2">
      <c r="A160" s="80" t="s">
        <v>295</v>
      </c>
      <c r="B160" s="42">
        <v>190703834</v>
      </c>
      <c r="C160" s="81" t="s">
        <v>296</v>
      </c>
      <c r="D160" s="42">
        <v>3</v>
      </c>
      <c r="E160" s="79"/>
      <c r="F160" s="67">
        <v>180</v>
      </c>
      <c r="G160" s="67">
        <f t="shared" si="9"/>
        <v>540</v>
      </c>
    </row>
    <row r="161" spans="1:7" ht="20.100000000000001" customHeight="1" x14ac:dyDescent="0.2">
      <c r="A161" s="80" t="s">
        <v>297</v>
      </c>
      <c r="B161" s="42">
        <v>190703787</v>
      </c>
      <c r="C161" s="81" t="s">
        <v>298</v>
      </c>
      <c r="D161" s="42">
        <v>3</v>
      </c>
      <c r="E161" s="79"/>
      <c r="F161" s="67">
        <v>180</v>
      </c>
      <c r="G161" s="67">
        <f t="shared" si="9"/>
        <v>540</v>
      </c>
    </row>
    <row r="162" spans="1:7" ht="20.100000000000001" customHeight="1" x14ac:dyDescent="0.2">
      <c r="A162" s="80" t="s">
        <v>299</v>
      </c>
      <c r="B162" s="42" t="s">
        <v>300</v>
      </c>
      <c r="C162" s="81" t="s">
        <v>301</v>
      </c>
      <c r="D162" s="42">
        <v>2</v>
      </c>
      <c r="E162" s="79"/>
      <c r="F162" s="67">
        <v>180</v>
      </c>
      <c r="G162" s="67">
        <f t="shared" si="9"/>
        <v>360</v>
      </c>
    </row>
    <row r="163" spans="1:7" ht="20.100000000000001" customHeight="1" x14ac:dyDescent="0.2">
      <c r="A163" s="80" t="s">
        <v>302</v>
      </c>
      <c r="B163" s="42" t="s">
        <v>303</v>
      </c>
      <c r="C163" s="81" t="s">
        <v>304</v>
      </c>
      <c r="D163" s="42">
        <v>1</v>
      </c>
      <c r="E163" s="79"/>
      <c r="F163" s="67">
        <v>180</v>
      </c>
      <c r="G163" s="67">
        <f t="shared" si="9"/>
        <v>180</v>
      </c>
    </row>
    <row r="164" spans="1:7" ht="20.100000000000001" customHeight="1" x14ac:dyDescent="0.2">
      <c r="A164" s="80" t="s">
        <v>305</v>
      </c>
      <c r="B164" s="42" t="s">
        <v>306</v>
      </c>
      <c r="C164" s="81" t="s">
        <v>307</v>
      </c>
      <c r="D164" s="42">
        <v>0</v>
      </c>
      <c r="E164" s="79"/>
      <c r="F164" s="67">
        <v>180</v>
      </c>
      <c r="G164" s="67">
        <f t="shared" si="9"/>
        <v>0</v>
      </c>
    </row>
    <row r="165" spans="1:7" ht="20.100000000000001" customHeight="1" x14ac:dyDescent="0.2">
      <c r="A165" s="80" t="s">
        <v>308</v>
      </c>
      <c r="B165" s="42" t="s">
        <v>309</v>
      </c>
      <c r="C165" s="81" t="s">
        <v>310</v>
      </c>
      <c r="D165" s="42">
        <v>0</v>
      </c>
      <c r="E165" s="79"/>
      <c r="F165" s="67">
        <v>180</v>
      </c>
      <c r="G165" s="67">
        <f t="shared" si="9"/>
        <v>0</v>
      </c>
    </row>
    <row r="166" spans="1:7" ht="20.100000000000001" customHeight="1" x14ac:dyDescent="0.2">
      <c r="A166" s="80" t="s">
        <v>311</v>
      </c>
      <c r="B166" s="42">
        <v>190703839</v>
      </c>
      <c r="C166" s="81" t="s">
        <v>312</v>
      </c>
      <c r="D166" s="42">
        <v>2</v>
      </c>
      <c r="E166" s="79"/>
      <c r="F166" s="67">
        <v>180</v>
      </c>
      <c r="G166" s="67">
        <f t="shared" si="9"/>
        <v>360</v>
      </c>
    </row>
    <row r="167" spans="1:7" ht="20.100000000000001" customHeight="1" x14ac:dyDescent="0.2">
      <c r="A167" s="80" t="s">
        <v>313</v>
      </c>
      <c r="B167" s="83">
        <v>190703838</v>
      </c>
      <c r="C167" s="81" t="s">
        <v>314</v>
      </c>
      <c r="D167" s="42">
        <v>1</v>
      </c>
      <c r="E167" s="79"/>
      <c r="F167" s="67">
        <v>180</v>
      </c>
      <c r="G167" s="67">
        <f t="shared" si="9"/>
        <v>180</v>
      </c>
    </row>
    <row r="168" spans="1:7" ht="20.100000000000001" customHeight="1" x14ac:dyDescent="0.2">
      <c r="A168" s="80" t="s">
        <v>315</v>
      </c>
      <c r="B168" s="42">
        <v>190703837</v>
      </c>
      <c r="C168" s="81" t="s">
        <v>316</v>
      </c>
      <c r="D168" s="42">
        <v>3</v>
      </c>
      <c r="E168" s="79"/>
      <c r="F168" s="67">
        <v>180</v>
      </c>
      <c r="G168" s="67">
        <f t="shared" si="9"/>
        <v>540</v>
      </c>
    </row>
    <row r="169" spans="1:7" ht="20.100000000000001" customHeight="1" x14ac:dyDescent="0.2">
      <c r="A169" s="80" t="s">
        <v>317</v>
      </c>
      <c r="B169" s="42">
        <v>190703836</v>
      </c>
      <c r="C169" s="81" t="s">
        <v>318</v>
      </c>
      <c r="D169" s="42">
        <v>3</v>
      </c>
      <c r="E169" s="79"/>
      <c r="F169" s="67">
        <v>180</v>
      </c>
      <c r="G169" s="67">
        <f t="shared" si="9"/>
        <v>540</v>
      </c>
    </row>
    <row r="170" spans="1:7" ht="20.100000000000001" customHeight="1" x14ac:dyDescent="0.2">
      <c r="A170" s="80" t="s">
        <v>319</v>
      </c>
      <c r="B170" s="42">
        <v>190703835</v>
      </c>
      <c r="C170" s="81" t="s">
        <v>320</v>
      </c>
      <c r="D170" s="42">
        <v>3</v>
      </c>
      <c r="E170" s="79"/>
      <c r="F170" s="67">
        <v>180</v>
      </c>
      <c r="G170" s="67">
        <f t="shared" si="9"/>
        <v>540</v>
      </c>
    </row>
    <row r="171" spans="1:7" ht="20.100000000000001" customHeight="1" x14ac:dyDescent="0.2">
      <c r="A171" s="80" t="s">
        <v>321</v>
      </c>
      <c r="B171" s="42" t="s">
        <v>322</v>
      </c>
      <c r="C171" s="81" t="s">
        <v>323</v>
      </c>
      <c r="D171" s="42">
        <v>3</v>
      </c>
      <c r="E171" s="79"/>
      <c r="F171" s="67">
        <v>180</v>
      </c>
      <c r="G171" s="67">
        <f t="shared" si="9"/>
        <v>540</v>
      </c>
    </row>
    <row r="172" spans="1:7" ht="20.100000000000001" customHeight="1" x14ac:dyDescent="0.25">
      <c r="A172" s="84"/>
      <c r="B172" s="85"/>
      <c r="C172" s="86"/>
      <c r="D172" s="82">
        <f>SUM(D145:D171)</f>
        <v>92</v>
      </c>
      <c r="E172" s="79"/>
      <c r="F172" s="67"/>
      <c r="G172" s="67"/>
    </row>
    <row r="173" spans="1:7" ht="20.100000000000001" customHeight="1" x14ac:dyDescent="0.2">
      <c r="A173" s="64" t="s">
        <v>324</v>
      </c>
      <c r="B173" s="64">
        <v>210936625</v>
      </c>
      <c r="C173" s="65" t="s">
        <v>325</v>
      </c>
      <c r="D173" s="42">
        <v>3</v>
      </c>
      <c r="E173" s="79"/>
      <c r="F173" s="67">
        <v>168</v>
      </c>
      <c r="G173" s="67">
        <f t="shared" ref="G173:G206" si="10">+D173*F173</f>
        <v>504</v>
      </c>
    </row>
    <row r="174" spans="1:7" ht="20.100000000000001" customHeight="1" x14ac:dyDescent="0.2">
      <c r="A174" s="68" t="s">
        <v>326</v>
      </c>
      <c r="B174" s="68">
        <v>201023154</v>
      </c>
      <c r="C174" s="69" t="s">
        <v>327</v>
      </c>
      <c r="D174" s="42">
        <v>3</v>
      </c>
      <c r="E174" s="79"/>
      <c r="F174" s="67">
        <v>168</v>
      </c>
      <c r="G174" s="67">
        <f t="shared" si="10"/>
        <v>504</v>
      </c>
    </row>
    <row r="175" spans="1:7" ht="20.100000000000001" customHeight="1" x14ac:dyDescent="0.2">
      <c r="A175" s="64" t="s">
        <v>328</v>
      </c>
      <c r="B175" s="64">
        <v>210936627</v>
      </c>
      <c r="C175" s="65" t="s">
        <v>329</v>
      </c>
      <c r="D175" s="42">
        <v>3</v>
      </c>
      <c r="E175" s="79"/>
      <c r="F175" s="67">
        <v>168</v>
      </c>
      <c r="G175" s="67">
        <f t="shared" si="10"/>
        <v>504</v>
      </c>
    </row>
    <row r="176" spans="1:7" ht="20.100000000000001" customHeight="1" x14ac:dyDescent="0.2">
      <c r="A176" s="68" t="s">
        <v>330</v>
      </c>
      <c r="B176" s="68">
        <v>210936628</v>
      </c>
      <c r="C176" s="87" t="s">
        <v>331</v>
      </c>
      <c r="D176" s="42">
        <v>3</v>
      </c>
      <c r="E176" s="79"/>
      <c r="F176" s="67">
        <v>168</v>
      </c>
      <c r="G176" s="67">
        <f t="shared" si="10"/>
        <v>504</v>
      </c>
    </row>
    <row r="177" spans="1:7" ht="20.100000000000001" customHeight="1" x14ac:dyDescent="0.2">
      <c r="A177" s="64" t="s">
        <v>332</v>
      </c>
      <c r="B177" s="64">
        <v>210936629</v>
      </c>
      <c r="C177" s="88" t="s">
        <v>333</v>
      </c>
      <c r="D177" s="42">
        <v>3</v>
      </c>
      <c r="E177" s="79"/>
      <c r="F177" s="67">
        <v>168</v>
      </c>
      <c r="G177" s="67">
        <f t="shared" si="10"/>
        <v>504</v>
      </c>
    </row>
    <row r="178" spans="1:7" ht="20.100000000000001" customHeight="1" x14ac:dyDescent="0.2">
      <c r="A178" s="68" t="s">
        <v>334</v>
      </c>
      <c r="B178" s="68">
        <v>210936630</v>
      </c>
      <c r="C178" s="87" t="s">
        <v>335</v>
      </c>
      <c r="D178" s="42">
        <v>3</v>
      </c>
      <c r="E178" s="79"/>
      <c r="F178" s="67">
        <v>168</v>
      </c>
      <c r="G178" s="67">
        <f t="shared" si="10"/>
        <v>504</v>
      </c>
    </row>
    <row r="179" spans="1:7" ht="20.100000000000001" customHeight="1" x14ac:dyDescent="0.2">
      <c r="A179" s="64" t="s">
        <v>336</v>
      </c>
      <c r="B179" s="64">
        <v>210431403</v>
      </c>
      <c r="C179" s="88" t="s">
        <v>337</v>
      </c>
      <c r="D179" s="42">
        <v>3</v>
      </c>
      <c r="E179" s="79"/>
      <c r="F179" s="67">
        <v>168</v>
      </c>
      <c r="G179" s="67">
        <f t="shared" si="10"/>
        <v>504</v>
      </c>
    </row>
    <row r="180" spans="1:7" ht="20.100000000000001" customHeight="1" x14ac:dyDescent="0.2">
      <c r="A180" s="68" t="s">
        <v>338</v>
      </c>
      <c r="B180" s="68" t="s">
        <v>339</v>
      </c>
      <c r="C180" s="87" t="s">
        <v>340</v>
      </c>
      <c r="D180" s="42">
        <v>3</v>
      </c>
      <c r="E180" s="79"/>
      <c r="F180" s="67">
        <v>168</v>
      </c>
      <c r="G180" s="67">
        <f t="shared" si="10"/>
        <v>504</v>
      </c>
    </row>
    <row r="181" spans="1:7" ht="20.100000000000001" customHeight="1" x14ac:dyDescent="0.2">
      <c r="A181" s="64" t="s">
        <v>341</v>
      </c>
      <c r="B181" s="64">
        <v>210431404</v>
      </c>
      <c r="C181" s="88" t="s">
        <v>342</v>
      </c>
      <c r="D181" s="42">
        <v>3</v>
      </c>
      <c r="E181" s="79"/>
      <c r="F181" s="67">
        <v>168</v>
      </c>
      <c r="G181" s="67">
        <f t="shared" si="10"/>
        <v>504</v>
      </c>
    </row>
    <row r="182" spans="1:7" ht="20.100000000000001" customHeight="1" x14ac:dyDescent="0.2">
      <c r="A182" s="68" t="s">
        <v>343</v>
      </c>
      <c r="B182" s="68">
        <v>210936625</v>
      </c>
      <c r="C182" s="87" t="s">
        <v>344</v>
      </c>
      <c r="D182" s="42">
        <v>3</v>
      </c>
      <c r="E182" s="79"/>
      <c r="F182" s="67">
        <v>168</v>
      </c>
      <c r="G182" s="67">
        <f t="shared" si="10"/>
        <v>504</v>
      </c>
    </row>
    <row r="183" spans="1:7" ht="20.100000000000001" customHeight="1" x14ac:dyDescent="0.2">
      <c r="A183" s="64" t="s">
        <v>345</v>
      </c>
      <c r="B183" s="64">
        <v>201023154</v>
      </c>
      <c r="C183" s="88" t="s">
        <v>346</v>
      </c>
      <c r="D183" s="42">
        <v>3</v>
      </c>
      <c r="E183" s="79"/>
      <c r="F183" s="67">
        <v>168</v>
      </c>
      <c r="G183" s="67">
        <f t="shared" si="10"/>
        <v>504</v>
      </c>
    </row>
    <row r="184" spans="1:7" ht="20.100000000000001" customHeight="1" x14ac:dyDescent="0.2">
      <c r="A184" s="68" t="s">
        <v>347</v>
      </c>
      <c r="B184" s="68">
        <v>210936627</v>
      </c>
      <c r="C184" s="87" t="s">
        <v>348</v>
      </c>
      <c r="D184" s="42">
        <v>3</v>
      </c>
      <c r="E184" s="79"/>
      <c r="F184" s="67">
        <v>168</v>
      </c>
      <c r="G184" s="67">
        <f t="shared" si="10"/>
        <v>504</v>
      </c>
    </row>
    <row r="185" spans="1:7" ht="20.100000000000001" customHeight="1" x14ac:dyDescent="0.2">
      <c r="A185" s="64" t="s">
        <v>349</v>
      </c>
      <c r="B185" s="64">
        <v>210936628</v>
      </c>
      <c r="C185" s="88" t="s">
        <v>350</v>
      </c>
      <c r="D185" s="42">
        <v>3</v>
      </c>
      <c r="E185" s="79"/>
      <c r="F185" s="67">
        <v>168</v>
      </c>
      <c r="G185" s="67">
        <f t="shared" si="10"/>
        <v>504</v>
      </c>
    </row>
    <row r="186" spans="1:7" ht="20.100000000000001" customHeight="1" x14ac:dyDescent="0.2">
      <c r="A186" s="68" t="s">
        <v>351</v>
      </c>
      <c r="B186" s="68">
        <v>210936629</v>
      </c>
      <c r="C186" s="87" t="s">
        <v>352</v>
      </c>
      <c r="D186" s="42">
        <v>3</v>
      </c>
      <c r="E186" s="79"/>
      <c r="F186" s="67">
        <v>168</v>
      </c>
      <c r="G186" s="67">
        <f t="shared" si="10"/>
        <v>504</v>
      </c>
    </row>
    <row r="187" spans="1:7" ht="20.100000000000001" customHeight="1" x14ac:dyDescent="0.2">
      <c r="A187" s="70" t="s">
        <v>353</v>
      </c>
      <c r="B187" s="70">
        <v>210936630</v>
      </c>
      <c r="C187" s="65" t="s">
        <v>354</v>
      </c>
      <c r="D187" s="42">
        <v>0</v>
      </c>
      <c r="E187" s="79"/>
      <c r="F187" s="67">
        <v>168</v>
      </c>
      <c r="G187" s="67">
        <f t="shared" si="10"/>
        <v>0</v>
      </c>
    </row>
    <row r="188" spans="1:7" ht="20.100000000000001" customHeight="1" x14ac:dyDescent="0.2">
      <c r="A188" s="68" t="s">
        <v>355</v>
      </c>
      <c r="B188" s="68">
        <v>210431403</v>
      </c>
      <c r="C188" s="87" t="s">
        <v>356</v>
      </c>
      <c r="D188" s="42">
        <v>3</v>
      </c>
      <c r="E188" s="79"/>
      <c r="F188" s="67">
        <v>168</v>
      </c>
      <c r="G188" s="67">
        <f t="shared" si="10"/>
        <v>504</v>
      </c>
    </row>
    <row r="189" spans="1:7" ht="20.100000000000001" customHeight="1" x14ac:dyDescent="0.2">
      <c r="A189" s="64" t="s">
        <v>357</v>
      </c>
      <c r="B189" s="64">
        <v>210431404</v>
      </c>
      <c r="C189" s="88" t="s">
        <v>358</v>
      </c>
      <c r="D189" s="42">
        <v>3</v>
      </c>
      <c r="E189" s="79"/>
      <c r="F189" s="67">
        <v>168</v>
      </c>
      <c r="G189" s="67">
        <f t="shared" si="10"/>
        <v>504</v>
      </c>
    </row>
    <row r="190" spans="1:7" ht="20.100000000000001" customHeight="1" x14ac:dyDescent="0.2">
      <c r="A190" s="68" t="s">
        <v>359</v>
      </c>
      <c r="B190" s="68">
        <v>210936625</v>
      </c>
      <c r="C190" s="87" t="s">
        <v>360</v>
      </c>
      <c r="D190" s="42">
        <v>3</v>
      </c>
      <c r="E190" s="79"/>
      <c r="F190" s="67">
        <v>168</v>
      </c>
      <c r="G190" s="67">
        <f t="shared" si="10"/>
        <v>504</v>
      </c>
    </row>
    <row r="191" spans="1:7" ht="20.100000000000001" customHeight="1" x14ac:dyDescent="0.2">
      <c r="A191" s="68" t="s">
        <v>361</v>
      </c>
      <c r="B191" s="68">
        <v>201023154</v>
      </c>
      <c r="C191" s="87" t="s">
        <v>362</v>
      </c>
      <c r="D191" s="42">
        <v>3</v>
      </c>
      <c r="E191" s="79"/>
      <c r="F191" s="67">
        <v>168</v>
      </c>
      <c r="G191" s="67">
        <f t="shared" si="10"/>
        <v>504</v>
      </c>
    </row>
    <row r="192" spans="1:7" ht="20.100000000000001" customHeight="1" x14ac:dyDescent="0.2">
      <c r="A192" s="64" t="s">
        <v>363</v>
      </c>
      <c r="B192" s="64">
        <v>210936628</v>
      </c>
      <c r="C192" s="88" t="s">
        <v>364</v>
      </c>
      <c r="D192" s="42">
        <v>3</v>
      </c>
      <c r="E192" s="79"/>
      <c r="F192" s="67">
        <v>168</v>
      </c>
      <c r="G192" s="67">
        <f t="shared" si="10"/>
        <v>504</v>
      </c>
    </row>
    <row r="193" spans="1:7" ht="20.100000000000001" customHeight="1" x14ac:dyDescent="0.25">
      <c r="A193" s="89"/>
      <c r="B193" s="90"/>
      <c r="C193" s="91"/>
      <c r="D193" s="82">
        <f>SUM(D173:D192)</f>
        <v>57</v>
      </c>
      <c r="E193" s="79"/>
      <c r="F193" s="67"/>
      <c r="G193" s="67"/>
    </row>
    <row r="194" spans="1:7" ht="20.100000000000001" customHeight="1" x14ac:dyDescent="0.2">
      <c r="A194" s="64" t="s">
        <v>365</v>
      </c>
      <c r="B194" s="92">
        <v>190703833</v>
      </c>
      <c r="C194" s="88" t="s">
        <v>366</v>
      </c>
      <c r="D194" s="93">
        <v>3</v>
      </c>
      <c r="E194" s="79"/>
      <c r="F194" s="67">
        <v>180</v>
      </c>
      <c r="G194" s="67">
        <f t="shared" si="10"/>
        <v>540</v>
      </c>
    </row>
    <row r="195" spans="1:7" ht="20.100000000000001" customHeight="1" x14ac:dyDescent="0.2">
      <c r="A195" s="68" t="s">
        <v>367</v>
      </c>
      <c r="B195" s="83">
        <v>190703832</v>
      </c>
      <c r="C195" s="87" t="s">
        <v>368</v>
      </c>
      <c r="D195" s="93">
        <v>3</v>
      </c>
      <c r="E195" s="79"/>
      <c r="F195" s="67">
        <v>180</v>
      </c>
      <c r="G195" s="67">
        <f t="shared" si="10"/>
        <v>540</v>
      </c>
    </row>
    <row r="196" spans="1:7" ht="20.100000000000001" customHeight="1" x14ac:dyDescent="0.2">
      <c r="A196" s="64" t="s">
        <v>369</v>
      </c>
      <c r="B196" s="92">
        <v>190703831</v>
      </c>
      <c r="C196" s="81" t="s">
        <v>370</v>
      </c>
      <c r="D196" s="93">
        <v>2</v>
      </c>
      <c r="E196" s="79"/>
      <c r="F196" s="67">
        <v>180</v>
      </c>
      <c r="G196" s="67">
        <f t="shared" si="10"/>
        <v>360</v>
      </c>
    </row>
    <row r="197" spans="1:7" ht="20.100000000000001" customHeight="1" x14ac:dyDescent="0.2">
      <c r="A197" s="68" t="s">
        <v>371</v>
      </c>
      <c r="B197" s="83">
        <v>190703830</v>
      </c>
      <c r="C197" s="81" t="s">
        <v>372</v>
      </c>
      <c r="D197" s="93">
        <v>3</v>
      </c>
      <c r="E197" s="79"/>
      <c r="F197" s="67">
        <v>180</v>
      </c>
      <c r="G197" s="67">
        <f t="shared" si="10"/>
        <v>540</v>
      </c>
    </row>
    <row r="198" spans="1:7" ht="20.100000000000001" customHeight="1" x14ac:dyDescent="0.2">
      <c r="A198" s="64" t="s">
        <v>373</v>
      </c>
      <c r="B198" s="92">
        <v>190703829</v>
      </c>
      <c r="C198" s="81" t="s">
        <v>374</v>
      </c>
      <c r="D198" s="93">
        <v>3</v>
      </c>
      <c r="E198" s="79"/>
      <c r="F198" s="67">
        <v>180</v>
      </c>
      <c r="G198" s="67">
        <f t="shared" si="10"/>
        <v>540</v>
      </c>
    </row>
    <row r="199" spans="1:7" ht="20.100000000000001" customHeight="1" x14ac:dyDescent="0.2">
      <c r="A199" s="68" t="s">
        <v>375</v>
      </c>
      <c r="B199" s="83">
        <v>190703828</v>
      </c>
      <c r="C199" s="81" t="s">
        <v>376</v>
      </c>
      <c r="D199" s="93">
        <v>3</v>
      </c>
      <c r="E199" s="79"/>
      <c r="F199" s="67">
        <v>180</v>
      </c>
      <c r="G199" s="67">
        <f t="shared" si="10"/>
        <v>540</v>
      </c>
    </row>
    <row r="200" spans="1:7" ht="20.100000000000001" customHeight="1" x14ac:dyDescent="0.2">
      <c r="A200" s="64" t="s">
        <v>377</v>
      </c>
      <c r="B200" s="92">
        <v>190703827</v>
      </c>
      <c r="C200" s="81" t="s">
        <v>378</v>
      </c>
      <c r="D200" s="93">
        <v>3</v>
      </c>
      <c r="E200" s="79"/>
      <c r="F200" s="67">
        <v>180</v>
      </c>
      <c r="G200" s="67">
        <f t="shared" si="10"/>
        <v>540</v>
      </c>
    </row>
    <row r="201" spans="1:7" ht="20.100000000000001" customHeight="1" x14ac:dyDescent="0.2">
      <c r="A201" s="68" t="s">
        <v>379</v>
      </c>
      <c r="B201" s="83">
        <v>190703826</v>
      </c>
      <c r="C201" s="81" t="s">
        <v>380</v>
      </c>
      <c r="D201" s="93">
        <v>3</v>
      </c>
      <c r="E201" s="79"/>
      <c r="F201" s="67">
        <v>180</v>
      </c>
      <c r="G201" s="67">
        <f t="shared" si="10"/>
        <v>540</v>
      </c>
    </row>
    <row r="202" spans="1:7" ht="20.100000000000001" customHeight="1" x14ac:dyDescent="0.2">
      <c r="A202" s="64" t="s">
        <v>381</v>
      </c>
      <c r="B202" s="92">
        <v>190703825</v>
      </c>
      <c r="C202" s="81" t="s">
        <v>382</v>
      </c>
      <c r="D202" s="93">
        <v>3</v>
      </c>
      <c r="E202" s="79"/>
      <c r="F202" s="67">
        <v>180</v>
      </c>
      <c r="G202" s="67">
        <f t="shared" si="10"/>
        <v>540</v>
      </c>
    </row>
    <row r="203" spans="1:7" ht="20.100000000000001" customHeight="1" x14ac:dyDescent="0.2">
      <c r="A203" s="68" t="s">
        <v>383</v>
      </c>
      <c r="B203" s="83">
        <v>190703824</v>
      </c>
      <c r="C203" s="81" t="s">
        <v>384</v>
      </c>
      <c r="D203" s="93">
        <v>3</v>
      </c>
      <c r="E203" s="79"/>
      <c r="F203" s="67">
        <v>180</v>
      </c>
      <c r="G203" s="67">
        <f t="shared" si="10"/>
        <v>540</v>
      </c>
    </row>
    <row r="204" spans="1:7" ht="20.100000000000001" customHeight="1" x14ac:dyDescent="0.25">
      <c r="A204" s="94"/>
      <c r="B204" s="95"/>
      <c r="C204" s="96"/>
      <c r="D204" s="97">
        <f>SUM(D194:D203)</f>
        <v>29</v>
      </c>
      <c r="E204" s="79"/>
      <c r="F204" s="67"/>
      <c r="G204" s="67"/>
    </row>
    <row r="205" spans="1:7" ht="20.100000000000001" customHeight="1" x14ac:dyDescent="0.2">
      <c r="A205" s="68" t="s">
        <v>254</v>
      </c>
      <c r="B205" s="68" t="s">
        <v>255</v>
      </c>
      <c r="C205" s="69" t="s">
        <v>256</v>
      </c>
      <c r="D205" s="42">
        <v>5</v>
      </c>
      <c r="E205" s="79"/>
      <c r="F205" s="67">
        <v>36</v>
      </c>
      <c r="G205" s="67">
        <f t="shared" si="10"/>
        <v>180</v>
      </c>
    </row>
    <row r="206" spans="1:7" ht="20.100000000000001" customHeight="1" x14ac:dyDescent="0.2">
      <c r="A206" s="68" t="s">
        <v>28</v>
      </c>
      <c r="B206" s="68">
        <v>210228152</v>
      </c>
      <c r="C206" s="87" t="s">
        <v>29</v>
      </c>
      <c r="D206" s="42">
        <v>5</v>
      </c>
      <c r="E206" s="79"/>
      <c r="F206" s="67">
        <v>48</v>
      </c>
      <c r="G206" s="67">
        <f t="shared" si="10"/>
        <v>240</v>
      </c>
    </row>
    <row r="207" spans="1:7" ht="20.100000000000001" customHeight="1" x14ac:dyDescent="0.25">
      <c r="A207" s="89"/>
      <c r="B207" s="90"/>
      <c r="C207" s="91"/>
      <c r="D207" s="82">
        <f>SUM(D205:D206)</f>
        <v>10</v>
      </c>
      <c r="E207" s="79"/>
      <c r="F207" s="67"/>
      <c r="G207" s="67"/>
    </row>
    <row r="208" spans="1:7" ht="20.100000000000001" customHeight="1" x14ac:dyDescent="0.2">
      <c r="A208" s="42" t="s">
        <v>385</v>
      </c>
      <c r="B208" s="42">
        <v>200114110</v>
      </c>
      <c r="C208" s="98" t="s">
        <v>386</v>
      </c>
      <c r="D208" s="42">
        <v>3</v>
      </c>
      <c r="E208" s="43"/>
      <c r="F208" s="99">
        <v>225.6</v>
      </c>
      <c r="G208" s="100">
        <f t="shared" ref="G208:G226" si="11">(D208*F208)</f>
        <v>676.8</v>
      </c>
    </row>
    <row r="209" spans="1:7" ht="20.100000000000001" customHeight="1" x14ac:dyDescent="0.2">
      <c r="A209" s="42" t="s">
        <v>387</v>
      </c>
      <c r="B209" s="42" t="s">
        <v>388</v>
      </c>
      <c r="C209" s="98" t="s">
        <v>389</v>
      </c>
      <c r="D209" s="42">
        <v>2</v>
      </c>
      <c r="E209" s="43"/>
      <c r="F209" s="99">
        <v>225.6</v>
      </c>
      <c r="G209" s="100">
        <f t="shared" si="11"/>
        <v>451.2</v>
      </c>
    </row>
    <row r="210" spans="1:7" ht="20.100000000000001" customHeight="1" x14ac:dyDescent="0.2">
      <c r="A210" s="42" t="s">
        <v>390</v>
      </c>
      <c r="B210" s="42" t="s">
        <v>391</v>
      </c>
      <c r="C210" s="98" t="s">
        <v>392</v>
      </c>
      <c r="D210" s="42">
        <v>2</v>
      </c>
      <c r="E210" s="43"/>
      <c r="F210" s="99">
        <v>225.6</v>
      </c>
      <c r="G210" s="100">
        <f t="shared" si="11"/>
        <v>451.2</v>
      </c>
    </row>
    <row r="211" spans="1:7" ht="20.100000000000001" customHeight="1" x14ac:dyDescent="0.2">
      <c r="A211" s="42" t="s">
        <v>393</v>
      </c>
      <c r="B211" s="42" t="s">
        <v>394</v>
      </c>
      <c r="C211" s="98" t="s">
        <v>395</v>
      </c>
      <c r="D211" s="42">
        <v>3</v>
      </c>
      <c r="E211" s="43"/>
      <c r="F211" s="99">
        <v>225.6</v>
      </c>
      <c r="G211" s="100">
        <f t="shared" si="11"/>
        <v>676.8</v>
      </c>
    </row>
    <row r="212" spans="1:7" ht="20.100000000000001" customHeight="1" x14ac:dyDescent="0.2">
      <c r="A212" s="101" t="s">
        <v>396</v>
      </c>
      <c r="B212" s="101" t="s">
        <v>397</v>
      </c>
      <c r="C212" s="98" t="s">
        <v>398</v>
      </c>
      <c r="D212" s="42">
        <v>3</v>
      </c>
      <c r="E212" s="43"/>
      <c r="F212" s="99">
        <v>225.6</v>
      </c>
      <c r="G212" s="100">
        <f t="shared" si="11"/>
        <v>676.8</v>
      </c>
    </row>
    <row r="213" spans="1:7" ht="20.100000000000001" customHeight="1" x14ac:dyDescent="0.2">
      <c r="A213" s="101" t="s">
        <v>399</v>
      </c>
      <c r="B213" s="102">
        <v>190703806</v>
      </c>
      <c r="C213" s="98" t="s">
        <v>400</v>
      </c>
      <c r="D213" s="42">
        <v>3</v>
      </c>
      <c r="E213" s="43"/>
      <c r="F213" s="99">
        <v>225.6</v>
      </c>
      <c r="G213" s="100">
        <f t="shared" si="11"/>
        <v>676.8</v>
      </c>
    </row>
    <row r="214" spans="1:7" ht="20.100000000000001" customHeight="1" x14ac:dyDescent="0.2">
      <c r="A214" s="101" t="s">
        <v>401</v>
      </c>
      <c r="B214" s="102">
        <v>190703804</v>
      </c>
      <c r="C214" s="98" t="s">
        <v>402</v>
      </c>
      <c r="D214" s="42">
        <v>3</v>
      </c>
      <c r="E214" s="43"/>
      <c r="F214" s="99">
        <v>225.6</v>
      </c>
      <c r="G214" s="100">
        <f t="shared" si="11"/>
        <v>676.8</v>
      </c>
    </row>
    <row r="215" spans="1:7" ht="20.100000000000001" customHeight="1" x14ac:dyDescent="0.2">
      <c r="A215" s="101" t="s">
        <v>403</v>
      </c>
      <c r="B215" s="102">
        <v>200114130</v>
      </c>
      <c r="C215" s="98" t="s">
        <v>404</v>
      </c>
      <c r="D215" s="42">
        <v>3</v>
      </c>
      <c r="E215" s="43"/>
      <c r="F215" s="99">
        <v>225.6</v>
      </c>
      <c r="G215" s="100">
        <f t="shared" si="11"/>
        <v>676.8</v>
      </c>
    </row>
    <row r="216" spans="1:7" ht="20.100000000000001" customHeight="1" x14ac:dyDescent="0.2">
      <c r="A216" s="101" t="s">
        <v>405</v>
      </c>
      <c r="B216" s="102">
        <v>200114131</v>
      </c>
      <c r="C216" s="98" t="s">
        <v>406</v>
      </c>
      <c r="D216" s="42">
        <v>3</v>
      </c>
      <c r="E216" s="43"/>
      <c r="F216" s="99">
        <v>225.6</v>
      </c>
      <c r="G216" s="100">
        <f t="shared" si="11"/>
        <v>676.8</v>
      </c>
    </row>
    <row r="217" spans="1:7" ht="20.100000000000001" customHeight="1" x14ac:dyDescent="0.2">
      <c r="A217" s="101" t="s">
        <v>407</v>
      </c>
      <c r="B217" s="102">
        <v>200114132</v>
      </c>
      <c r="C217" s="98" t="s">
        <v>408</v>
      </c>
      <c r="D217" s="42">
        <v>3</v>
      </c>
      <c r="E217" s="43"/>
      <c r="F217" s="99">
        <v>225.6</v>
      </c>
      <c r="G217" s="100">
        <f t="shared" si="11"/>
        <v>676.8</v>
      </c>
    </row>
    <row r="218" spans="1:7" ht="20.100000000000001" customHeight="1" x14ac:dyDescent="0.2">
      <c r="A218" s="101" t="s">
        <v>409</v>
      </c>
      <c r="B218" s="102">
        <v>200114133</v>
      </c>
      <c r="C218" s="98" t="s">
        <v>410</v>
      </c>
      <c r="D218" s="42">
        <v>3</v>
      </c>
      <c r="E218" s="43"/>
      <c r="F218" s="99">
        <v>225.6</v>
      </c>
      <c r="G218" s="100">
        <f t="shared" si="11"/>
        <v>676.8</v>
      </c>
    </row>
    <row r="219" spans="1:7" ht="20.100000000000001" customHeight="1" x14ac:dyDescent="0.2">
      <c r="A219" s="101" t="s">
        <v>411</v>
      </c>
      <c r="B219" s="102">
        <v>200114134</v>
      </c>
      <c r="C219" s="98" t="s">
        <v>412</v>
      </c>
      <c r="D219" s="42">
        <v>3</v>
      </c>
      <c r="E219" s="43"/>
      <c r="F219" s="99">
        <v>225.6</v>
      </c>
      <c r="G219" s="100">
        <f t="shared" si="11"/>
        <v>676.8</v>
      </c>
    </row>
    <row r="220" spans="1:7" ht="20.100000000000001" customHeight="1" x14ac:dyDescent="0.2">
      <c r="A220" s="101" t="s">
        <v>413</v>
      </c>
      <c r="B220" s="102">
        <v>200114135</v>
      </c>
      <c r="C220" s="98" t="s">
        <v>414</v>
      </c>
      <c r="D220" s="42">
        <v>3</v>
      </c>
      <c r="E220" s="43"/>
      <c r="F220" s="99">
        <v>225.6</v>
      </c>
      <c r="G220" s="100">
        <f t="shared" si="11"/>
        <v>676.8</v>
      </c>
    </row>
    <row r="221" spans="1:7" ht="20.100000000000001" customHeight="1" x14ac:dyDescent="0.2">
      <c r="A221" s="101" t="s">
        <v>415</v>
      </c>
      <c r="B221" s="102">
        <v>200114123</v>
      </c>
      <c r="C221" s="98" t="s">
        <v>416</v>
      </c>
      <c r="D221" s="42">
        <v>4</v>
      </c>
      <c r="E221" s="43"/>
      <c r="F221" s="99">
        <v>225.6</v>
      </c>
      <c r="G221" s="100">
        <f t="shared" si="11"/>
        <v>902.4</v>
      </c>
    </row>
    <row r="222" spans="1:7" ht="20.100000000000001" customHeight="1" x14ac:dyDescent="0.2">
      <c r="A222" s="101" t="s">
        <v>417</v>
      </c>
      <c r="B222" s="102">
        <v>200114124</v>
      </c>
      <c r="C222" s="98" t="s">
        <v>418</v>
      </c>
      <c r="D222" s="42">
        <v>4</v>
      </c>
      <c r="E222" s="43"/>
      <c r="F222" s="99">
        <v>225.6</v>
      </c>
      <c r="G222" s="100">
        <f t="shared" si="11"/>
        <v>902.4</v>
      </c>
    </row>
    <row r="223" spans="1:7" ht="20.100000000000001" customHeight="1" x14ac:dyDescent="0.2">
      <c r="A223" s="101" t="s">
        <v>419</v>
      </c>
      <c r="B223" s="102">
        <v>200114125</v>
      </c>
      <c r="C223" s="98" t="s">
        <v>420</v>
      </c>
      <c r="D223" s="42">
        <v>2</v>
      </c>
      <c r="E223" s="43"/>
      <c r="F223" s="99">
        <v>225.6</v>
      </c>
      <c r="G223" s="100">
        <f t="shared" si="11"/>
        <v>451.2</v>
      </c>
    </row>
    <row r="224" spans="1:7" ht="20.100000000000001" customHeight="1" x14ac:dyDescent="0.2">
      <c r="A224" s="101" t="s">
        <v>421</v>
      </c>
      <c r="B224" s="102">
        <v>200114126</v>
      </c>
      <c r="C224" s="98" t="s">
        <v>422</v>
      </c>
      <c r="D224" s="42">
        <v>2</v>
      </c>
      <c r="E224" s="43"/>
      <c r="F224" s="99">
        <v>225.6</v>
      </c>
      <c r="G224" s="100">
        <f t="shared" si="11"/>
        <v>451.2</v>
      </c>
    </row>
    <row r="225" spans="1:7" ht="20.100000000000001" customHeight="1" x14ac:dyDescent="0.25">
      <c r="A225" s="101"/>
      <c r="B225" s="102"/>
      <c r="C225" s="98"/>
      <c r="D225" s="82">
        <v>50</v>
      </c>
      <c r="E225" s="103"/>
      <c r="F225" s="104"/>
      <c r="G225" s="100"/>
    </row>
    <row r="226" spans="1:7" ht="20.100000000000001" customHeight="1" x14ac:dyDescent="0.2">
      <c r="A226" s="101" t="s">
        <v>423</v>
      </c>
      <c r="B226" s="102">
        <v>210228152</v>
      </c>
      <c r="C226" s="98" t="s">
        <v>424</v>
      </c>
      <c r="D226" s="42">
        <v>5</v>
      </c>
      <c r="E226" s="43"/>
      <c r="F226" s="105">
        <v>48</v>
      </c>
      <c r="G226" s="100">
        <f t="shared" si="11"/>
        <v>240</v>
      </c>
    </row>
    <row r="227" spans="1:7" ht="20.100000000000001" customHeight="1" x14ac:dyDescent="0.25">
      <c r="B227" s="45"/>
      <c r="C227" s="46"/>
      <c r="D227" s="47"/>
    </row>
    <row r="228" spans="1:7" ht="20.100000000000001" customHeight="1" x14ac:dyDescent="0.25">
      <c r="A228" s="106" t="s">
        <v>425</v>
      </c>
      <c r="B228" s="107">
        <v>190703816</v>
      </c>
      <c r="C228" s="108" t="s">
        <v>426</v>
      </c>
      <c r="D228" s="109">
        <v>0</v>
      </c>
      <c r="E228" s="48"/>
      <c r="F228" s="99">
        <v>216</v>
      </c>
      <c r="G228" s="100">
        <f t="shared" ref="G228:G243" si="12">(D228*F228)</f>
        <v>0</v>
      </c>
    </row>
    <row r="229" spans="1:7" ht="20.100000000000001" customHeight="1" x14ac:dyDescent="0.25">
      <c r="A229" s="106" t="s">
        <v>427</v>
      </c>
      <c r="B229" s="107">
        <v>190703816</v>
      </c>
      <c r="C229" s="108" t="s">
        <v>428</v>
      </c>
      <c r="D229" s="109">
        <v>0</v>
      </c>
      <c r="E229" s="48"/>
      <c r="F229" s="99">
        <v>216</v>
      </c>
      <c r="G229" s="100">
        <f t="shared" si="12"/>
        <v>0</v>
      </c>
    </row>
    <row r="230" spans="1:7" ht="20.100000000000001" customHeight="1" x14ac:dyDescent="0.25">
      <c r="A230" s="106" t="s">
        <v>429</v>
      </c>
      <c r="B230" s="107">
        <v>190703814</v>
      </c>
      <c r="C230" s="108" t="s">
        <v>430</v>
      </c>
      <c r="D230" s="109">
        <v>4</v>
      </c>
      <c r="E230" s="48"/>
      <c r="F230" s="99">
        <v>216</v>
      </c>
      <c r="G230" s="100">
        <f t="shared" si="12"/>
        <v>864</v>
      </c>
    </row>
    <row r="231" spans="1:7" ht="20.100000000000001" customHeight="1" x14ac:dyDescent="0.25">
      <c r="A231" s="77" t="s">
        <v>431</v>
      </c>
      <c r="B231" s="77">
        <v>190703812</v>
      </c>
      <c r="C231" s="43" t="s">
        <v>432</v>
      </c>
      <c r="D231" s="109">
        <v>4</v>
      </c>
      <c r="E231" s="48"/>
      <c r="F231" s="99">
        <v>216</v>
      </c>
      <c r="G231" s="100">
        <f t="shared" si="12"/>
        <v>864</v>
      </c>
    </row>
    <row r="232" spans="1:7" ht="20.100000000000001" customHeight="1" x14ac:dyDescent="0.25">
      <c r="A232" s="77" t="s">
        <v>433</v>
      </c>
      <c r="B232" s="77">
        <v>190703812</v>
      </c>
      <c r="C232" s="43" t="s">
        <v>434</v>
      </c>
      <c r="D232" s="109">
        <v>4</v>
      </c>
      <c r="E232" s="48"/>
      <c r="F232" s="99">
        <v>216</v>
      </c>
      <c r="G232" s="100">
        <f t="shared" si="12"/>
        <v>864</v>
      </c>
    </row>
    <row r="233" spans="1:7" ht="20.100000000000001" customHeight="1" x14ac:dyDescent="0.25">
      <c r="A233" s="77" t="s">
        <v>435</v>
      </c>
      <c r="B233" s="77">
        <v>190703808</v>
      </c>
      <c r="C233" s="43" t="s">
        <v>436</v>
      </c>
      <c r="D233" s="109">
        <v>4</v>
      </c>
      <c r="E233" s="48"/>
      <c r="F233" s="99">
        <v>216</v>
      </c>
      <c r="G233" s="100">
        <f t="shared" si="12"/>
        <v>864</v>
      </c>
    </row>
    <row r="234" spans="1:7" ht="20.100000000000001" customHeight="1" x14ac:dyDescent="0.25">
      <c r="A234" s="77" t="s">
        <v>437</v>
      </c>
      <c r="B234" s="77">
        <v>190703807</v>
      </c>
      <c r="C234" s="43" t="s">
        <v>438</v>
      </c>
      <c r="D234" s="109">
        <v>4</v>
      </c>
      <c r="E234" s="48"/>
      <c r="F234" s="99">
        <v>216</v>
      </c>
      <c r="G234" s="100">
        <f t="shared" si="12"/>
        <v>864</v>
      </c>
    </row>
    <row r="235" spans="1:7" ht="20.100000000000001" customHeight="1" x14ac:dyDescent="0.25">
      <c r="A235" s="77" t="s">
        <v>439</v>
      </c>
      <c r="B235" s="77">
        <v>190805269</v>
      </c>
      <c r="C235" s="43" t="s">
        <v>440</v>
      </c>
      <c r="D235" s="109">
        <v>4</v>
      </c>
      <c r="E235" s="48"/>
      <c r="F235" s="99">
        <v>216</v>
      </c>
      <c r="G235" s="100">
        <f t="shared" si="12"/>
        <v>864</v>
      </c>
    </row>
    <row r="236" spans="1:7" ht="20.100000000000001" customHeight="1" x14ac:dyDescent="0.25">
      <c r="A236" s="77" t="s">
        <v>441</v>
      </c>
      <c r="B236" s="77">
        <v>190805271</v>
      </c>
      <c r="C236" s="43" t="s">
        <v>442</v>
      </c>
      <c r="D236" s="109">
        <v>4</v>
      </c>
      <c r="E236" s="48"/>
      <c r="F236" s="99">
        <v>216</v>
      </c>
      <c r="G236" s="100">
        <f t="shared" si="12"/>
        <v>864</v>
      </c>
    </row>
    <row r="237" spans="1:7" ht="20.100000000000001" customHeight="1" x14ac:dyDescent="0.25">
      <c r="A237" s="77" t="s">
        <v>443</v>
      </c>
      <c r="B237" s="77">
        <v>190805272</v>
      </c>
      <c r="C237" s="43" t="s">
        <v>444</v>
      </c>
      <c r="D237" s="109">
        <v>2</v>
      </c>
      <c r="E237" s="48"/>
      <c r="F237" s="99">
        <v>216</v>
      </c>
      <c r="G237" s="100">
        <f t="shared" si="12"/>
        <v>432</v>
      </c>
    </row>
    <row r="238" spans="1:7" ht="20.100000000000001" customHeight="1" x14ac:dyDescent="0.25">
      <c r="A238" s="77" t="s">
        <v>445</v>
      </c>
      <c r="B238" s="77">
        <v>190805273</v>
      </c>
      <c r="C238" s="43" t="s">
        <v>446</v>
      </c>
      <c r="D238" s="109">
        <v>4</v>
      </c>
      <c r="E238" s="48"/>
      <c r="F238" s="99">
        <v>216</v>
      </c>
      <c r="G238" s="100">
        <f t="shared" si="12"/>
        <v>864</v>
      </c>
    </row>
    <row r="239" spans="1:7" ht="20.100000000000001" customHeight="1" x14ac:dyDescent="0.25">
      <c r="A239" s="77" t="s">
        <v>447</v>
      </c>
      <c r="B239" s="77">
        <v>200214385</v>
      </c>
      <c r="C239" s="43" t="s">
        <v>448</v>
      </c>
      <c r="D239" s="109">
        <v>3</v>
      </c>
      <c r="E239" s="48"/>
      <c r="F239" s="99">
        <v>216</v>
      </c>
      <c r="G239" s="100">
        <f t="shared" si="12"/>
        <v>648</v>
      </c>
    </row>
    <row r="240" spans="1:7" ht="20.100000000000001" customHeight="1" x14ac:dyDescent="0.25">
      <c r="A240" s="77" t="s">
        <v>449</v>
      </c>
      <c r="B240" s="77">
        <v>190805275</v>
      </c>
      <c r="C240" s="43" t="s">
        <v>450</v>
      </c>
      <c r="D240" s="109">
        <v>4</v>
      </c>
      <c r="E240" s="48"/>
      <c r="F240" s="99">
        <v>216</v>
      </c>
      <c r="G240" s="100">
        <f t="shared" si="12"/>
        <v>864</v>
      </c>
    </row>
    <row r="241" spans="1:7" ht="20.100000000000001" customHeight="1" x14ac:dyDescent="0.25">
      <c r="A241" s="77" t="s">
        <v>451</v>
      </c>
      <c r="B241" s="77">
        <v>190805276</v>
      </c>
      <c r="C241" s="43" t="s">
        <v>452</v>
      </c>
      <c r="D241" s="109">
        <v>4</v>
      </c>
      <c r="E241" s="48"/>
      <c r="F241" s="99">
        <v>216</v>
      </c>
      <c r="G241" s="100">
        <f t="shared" si="12"/>
        <v>864</v>
      </c>
    </row>
    <row r="242" spans="1:7" ht="20.100000000000001" customHeight="1" x14ac:dyDescent="0.25">
      <c r="A242" s="77" t="s">
        <v>453</v>
      </c>
      <c r="B242" s="77" t="s">
        <v>454</v>
      </c>
      <c r="C242" s="43" t="s">
        <v>455</v>
      </c>
      <c r="D242" s="109">
        <v>0</v>
      </c>
      <c r="E242" s="48"/>
      <c r="F242" s="99">
        <v>216</v>
      </c>
      <c r="G242" s="100">
        <f t="shared" si="12"/>
        <v>0</v>
      </c>
    </row>
    <row r="243" spans="1:7" ht="20.100000000000001" customHeight="1" x14ac:dyDescent="0.25">
      <c r="A243" s="77" t="s">
        <v>456</v>
      </c>
      <c r="B243" s="77" t="s">
        <v>457</v>
      </c>
      <c r="C243" s="43" t="s">
        <v>458</v>
      </c>
      <c r="D243" s="109">
        <v>0</v>
      </c>
      <c r="E243" s="48"/>
      <c r="F243" s="99">
        <v>216</v>
      </c>
      <c r="G243" s="100">
        <f t="shared" si="12"/>
        <v>0</v>
      </c>
    </row>
    <row r="244" spans="1:7" ht="20.100000000000001" customHeight="1" x14ac:dyDescent="0.25">
      <c r="A244" s="77"/>
      <c r="B244" s="77"/>
      <c r="C244" s="43"/>
      <c r="D244" s="111">
        <f>SUM(D228:D243)</f>
        <v>45</v>
      </c>
      <c r="E244" s="48"/>
      <c r="F244" s="110"/>
      <c r="G244" s="110"/>
    </row>
    <row r="245" spans="1:7" ht="20.100000000000001" customHeight="1" x14ac:dyDescent="0.25">
      <c r="A245" s="68" t="s">
        <v>459</v>
      </c>
      <c r="B245" s="68" t="s">
        <v>460</v>
      </c>
      <c r="C245" s="112" t="s">
        <v>461</v>
      </c>
      <c r="D245" s="109">
        <v>6</v>
      </c>
      <c r="E245" s="48"/>
      <c r="F245" s="99">
        <v>36</v>
      </c>
      <c r="G245" s="100">
        <f t="shared" ref="G245" si="13">(D245*F245)</f>
        <v>216</v>
      </c>
    </row>
    <row r="246" spans="1:7" ht="20.100000000000001" customHeight="1" x14ac:dyDescent="0.2">
      <c r="A246" s="139" t="s">
        <v>577</v>
      </c>
      <c r="B246" s="52">
        <v>210127379</v>
      </c>
      <c r="C246" s="136" t="s">
        <v>578</v>
      </c>
      <c r="D246" s="131">
        <v>5</v>
      </c>
      <c r="E246" s="140"/>
      <c r="F246" s="99">
        <v>25</v>
      </c>
      <c r="G246" s="100">
        <f t="shared" ref="G246:G253" si="14">(D246*F246)</f>
        <v>125</v>
      </c>
    </row>
    <row r="247" spans="1:7" ht="20.100000000000001" customHeight="1" x14ac:dyDescent="0.2">
      <c r="A247" s="139" t="s">
        <v>579</v>
      </c>
      <c r="B247" s="52">
        <v>211037382</v>
      </c>
      <c r="C247" s="136" t="s">
        <v>580</v>
      </c>
      <c r="D247" s="131">
        <v>5</v>
      </c>
      <c r="E247" s="140"/>
      <c r="F247" s="99">
        <v>25</v>
      </c>
      <c r="G247" s="100">
        <f t="shared" si="14"/>
        <v>125</v>
      </c>
    </row>
    <row r="248" spans="1:7" ht="20.100000000000001" customHeight="1" x14ac:dyDescent="0.2">
      <c r="A248" s="139" t="s">
        <v>581</v>
      </c>
      <c r="B248" s="52">
        <v>2306000619</v>
      </c>
      <c r="C248" s="136" t="s">
        <v>582</v>
      </c>
      <c r="D248" s="131">
        <v>5</v>
      </c>
      <c r="E248" s="140"/>
      <c r="F248" s="99">
        <v>25</v>
      </c>
      <c r="G248" s="100">
        <f t="shared" si="14"/>
        <v>125</v>
      </c>
    </row>
    <row r="249" spans="1:7" ht="20.100000000000001" customHeight="1" x14ac:dyDescent="0.2">
      <c r="A249" s="139" t="s">
        <v>583</v>
      </c>
      <c r="B249" s="52">
        <v>2306000620</v>
      </c>
      <c r="C249" s="136" t="s">
        <v>584</v>
      </c>
      <c r="D249" s="131">
        <v>5</v>
      </c>
      <c r="E249" s="140"/>
      <c r="F249" s="99">
        <v>25</v>
      </c>
      <c r="G249" s="100">
        <f t="shared" si="14"/>
        <v>125</v>
      </c>
    </row>
    <row r="250" spans="1:7" ht="20.100000000000001" customHeight="1" x14ac:dyDescent="0.2">
      <c r="A250" s="139" t="s">
        <v>585</v>
      </c>
      <c r="B250" s="52">
        <v>201022788</v>
      </c>
      <c r="C250" s="136" t="s">
        <v>586</v>
      </c>
      <c r="D250" s="131">
        <v>2</v>
      </c>
      <c r="E250" s="140"/>
      <c r="F250" s="99">
        <v>25</v>
      </c>
      <c r="G250" s="100">
        <f t="shared" si="14"/>
        <v>50</v>
      </c>
    </row>
    <row r="251" spans="1:7" ht="20.100000000000001" customHeight="1" x14ac:dyDescent="0.2">
      <c r="A251" s="139" t="s">
        <v>587</v>
      </c>
      <c r="B251" s="52">
        <v>2306000621</v>
      </c>
      <c r="C251" s="136" t="s">
        <v>588</v>
      </c>
      <c r="D251" s="131">
        <v>3</v>
      </c>
      <c r="E251" s="140"/>
      <c r="F251" s="99">
        <v>25</v>
      </c>
      <c r="G251" s="100">
        <f t="shared" si="14"/>
        <v>75</v>
      </c>
    </row>
    <row r="252" spans="1:7" ht="20.100000000000001" customHeight="1" x14ac:dyDescent="0.2">
      <c r="A252" s="139" t="s">
        <v>589</v>
      </c>
      <c r="B252" s="52">
        <v>2306000622</v>
      </c>
      <c r="C252" s="136" t="s">
        <v>590</v>
      </c>
      <c r="D252" s="131">
        <v>5</v>
      </c>
      <c r="E252" s="140"/>
      <c r="F252" s="99">
        <v>25</v>
      </c>
      <c r="G252" s="100">
        <f t="shared" si="14"/>
        <v>125</v>
      </c>
    </row>
    <row r="253" spans="1:7" ht="20.100000000000001" customHeight="1" x14ac:dyDescent="0.2">
      <c r="A253" s="139" t="s">
        <v>591</v>
      </c>
      <c r="B253" s="52">
        <v>210127384</v>
      </c>
      <c r="C253" s="136" t="s">
        <v>592</v>
      </c>
      <c r="D253" s="131">
        <v>5</v>
      </c>
      <c r="E253" s="140"/>
      <c r="F253" s="99">
        <v>25</v>
      </c>
      <c r="G253" s="100">
        <f t="shared" si="14"/>
        <v>125</v>
      </c>
    </row>
    <row r="254" spans="1:7" ht="20.100000000000001" customHeight="1" x14ac:dyDescent="0.25">
      <c r="A254" s="139"/>
      <c r="B254" s="52"/>
      <c r="C254" s="136"/>
      <c r="D254" s="82">
        <v>35</v>
      </c>
      <c r="E254" s="140"/>
      <c r="F254" s="132"/>
      <c r="G254" s="132"/>
    </row>
    <row r="255" spans="1:7" ht="20.100000000000001" customHeight="1" x14ac:dyDescent="0.25">
      <c r="B255" s="45"/>
      <c r="C255" s="46"/>
      <c r="D255" s="47"/>
      <c r="F255" s="143" t="s">
        <v>593</v>
      </c>
      <c r="G255" s="141">
        <f>SUM(G25:G254)</f>
        <v>75157.240000000005</v>
      </c>
    </row>
    <row r="256" spans="1:7" ht="20.100000000000001" customHeight="1" x14ac:dyDescent="0.25">
      <c r="B256" s="45"/>
      <c r="C256" s="46"/>
      <c r="D256" s="47"/>
      <c r="F256" s="143" t="s">
        <v>594</v>
      </c>
      <c r="G256" s="142">
        <f>+G255*0.12</f>
        <v>9018.8688000000002</v>
      </c>
    </row>
    <row r="257" spans="2:7" ht="20.100000000000001" customHeight="1" x14ac:dyDescent="0.25">
      <c r="B257" s="45"/>
      <c r="C257" s="46"/>
      <c r="D257" s="47"/>
      <c r="F257" s="143" t="s">
        <v>595</v>
      </c>
      <c r="G257" s="142">
        <f>+G255+G256</f>
        <v>84176.108800000002</v>
      </c>
    </row>
    <row r="258" spans="2:7" ht="20.100000000000001" customHeight="1" x14ac:dyDescent="0.25">
      <c r="B258" s="45"/>
      <c r="C258" s="46"/>
      <c r="D258" s="47"/>
    </row>
    <row r="259" spans="2:7" ht="20.100000000000001" customHeight="1" x14ac:dyDescent="0.25">
      <c r="B259" s="45"/>
      <c r="C259" s="46"/>
      <c r="D259" s="47"/>
    </row>
    <row r="260" spans="2:7" ht="20.100000000000001" customHeight="1" x14ac:dyDescent="0.25">
      <c r="B260" s="45"/>
      <c r="C260" s="46"/>
      <c r="D260" s="47"/>
    </row>
    <row r="261" spans="2:7" ht="20.100000000000001" customHeight="1" x14ac:dyDescent="0.25">
      <c r="B261" s="45"/>
      <c r="C261" s="46"/>
      <c r="D261" s="47"/>
    </row>
    <row r="262" spans="2:7" ht="20.100000000000001" customHeight="1" x14ac:dyDescent="0.25">
      <c r="B262" s="48"/>
      <c r="C262" s="49" t="s">
        <v>30</v>
      </c>
    </row>
    <row r="263" spans="2:7" ht="20.100000000000001" customHeight="1" x14ac:dyDescent="0.3">
      <c r="B263" s="50" t="s">
        <v>26</v>
      </c>
      <c r="C263" s="50" t="s">
        <v>31</v>
      </c>
    </row>
    <row r="264" spans="2:7" ht="20.100000000000001" customHeight="1" x14ac:dyDescent="0.25">
      <c r="B264" s="51"/>
      <c r="C264" s="51" t="s">
        <v>32</v>
      </c>
    </row>
    <row r="265" spans="2:7" ht="20.100000000000001" customHeight="1" x14ac:dyDescent="0.2">
      <c r="B265" s="52">
        <v>2</v>
      </c>
      <c r="C265" s="44" t="s">
        <v>33</v>
      </c>
    </row>
    <row r="266" spans="2:7" ht="20.100000000000001" customHeight="1" x14ac:dyDescent="0.2">
      <c r="B266" s="52">
        <v>2</v>
      </c>
      <c r="C266" s="44" t="s">
        <v>34</v>
      </c>
    </row>
    <row r="267" spans="2:7" ht="20.100000000000001" customHeight="1" x14ac:dyDescent="0.2">
      <c r="B267" s="52">
        <v>1</v>
      </c>
      <c r="C267" s="44" t="s">
        <v>35</v>
      </c>
    </row>
    <row r="268" spans="2:7" ht="20.100000000000001" customHeight="1" x14ac:dyDescent="0.2">
      <c r="B268" s="52">
        <v>1</v>
      </c>
      <c r="C268" s="44" t="s">
        <v>36</v>
      </c>
    </row>
    <row r="269" spans="2:7" ht="20.100000000000001" customHeight="1" x14ac:dyDescent="0.2">
      <c r="B269" s="52">
        <v>1</v>
      </c>
      <c r="C269" s="44" t="s">
        <v>37</v>
      </c>
    </row>
    <row r="270" spans="2:7" ht="20.100000000000001" customHeight="1" x14ac:dyDescent="0.2">
      <c r="B270" s="52">
        <v>1</v>
      </c>
      <c r="C270" s="44" t="s">
        <v>38</v>
      </c>
    </row>
    <row r="271" spans="2:7" ht="20.100000000000001" customHeight="1" x14ac:dyDescent="0.2">
      <c r="B271" s="52">
        <v>2</v>
      </c>
      <c r="C271" s="44" t="s">
        <v>39</v>
      </c>
    </row>
    <row r="272" spans="2:7" ht="20.100000000000001" customHeight="1" x14ac:dyDescent="0.2">
      <c r="B272" s="52">
        <v>1</v>
      </c>
      <c r="C272" s="44" t="s">
        <v>40</v>
      </c>
    </row>
    <row r="273" spans="2:3" ht="20.100000000000001" customHeight="1" x14ac:dyDescent="0.2">
      <c r="B273" s="52">
        <v>1</v>
      </c>
      <c r="C273" s="44" t="s">
        <v>41</v>
      </c>
    </row>
    <row r="274" spans="2:3" ht="20.100000000000001" customHeight="1" x14ac:dyDescent="0.2">
      <c r="B274" s="52">
        <v>1</v>
      </c>
      <c r="C274" s="44" t="s">
        <v>42</v>
      </c>
    </row>
    <row r="275" spans="2:3" ht="20.100000000000001" customHeight="1" x14ac:dyDescent="0.2">
      <c r="B275" s="52">
        <v>2</v>
      </c>
      <c r="C275" s="44" t="s">
        <v>43</v>
      </c>
    </row>
    <row r="276" spans="2:3" ht="20.100000000000001" customHeight="1" x14ac:dyDescent="0.2">
      <c r="B276" s="52">
        <v>1</v>
      </c>
      <c r="C276" s="44" t="s">
        <v>44</v>
      </c>
    </row>
    <row r="277" spans="2:3" ht="20.100000000000001" customHeight="1" x14ac:dyDescent="0.2">
      <c r="B277" s="52">
        <v>2</v>
      </c>
      <c r="C277" s="44" t="s">
        <v>45</v>
      </c>
    </row>
    <row r="278" spans="2:3" ht="20.100000000000001" customHeight="1" x14ac:dyDescent="0.2">
      <c r="B278" s="52">
        <v>2</v>
      </c>
      <c r="C278" s="44" t="s">
        <v>46</v>
      </c>
    </row>
    <row r="279" spans="2:3" ht="20.100000000000001" customHeight="1" x14ac:dyDescent="0.2">
      <c r="B279" s="52">
        <v>1</v>
      </c>
      <c r="C279" s="44" t="s">
        <v>47</v>
      </c>
    </row>
    <row r="280" spans="2:3" ht="20.100000000000001" customHeight="1" x14ac:dyDescent="0.2">
      <c r="B280" s="52">
        <v>1</v>
      </c>
      <c r="C280" s="44" t="s">
        <v>48</v>
      </c>
    </row>
    <row r="281" spans="2:3" ht="20.100000000000001" customHeight="1" x14ac:dyDescent="0.2">
      <c r="B281" s="52">
        <v>1</v>
      </c>
      <c r="C281" s="44" t="s">
        <v>49</v>
      </c>
    </row>
    <row r="282" spans="2:3" ht="20.100000000000001" customHeight="1" x14ac:dyDescent="0.2">
      <c r="B282" s="52">
        <v>1</v>
      </c>
      <c r="C282" s="44" t="s">
        <v>50</v>
      </c>
    </row>
    <row r="283" spans="2:3" ht="20.100000000000001" customHeight="1" x14ac:dyDescent="0.2">
      <c r="B283" s="52">
        <v>3</v>
      </c>
      <c r="C283" s="44" t="s">
        <v>51</v>
      </c>
    </row>
    <row r="284" spans="2:3" ht="20.100000000000001" customHeight="1" x14ac:dyDescent="0.2">
      <c r="B284" s="52">
        <v>1</v>
      </c>
      <c r="C284" s="44" t="s">
        <v>52</v>
      </c>
    </row>
    <row r="285" spans="2:3" ht="20.100000000000001" customHeight="1" x14ac:dyDescent="0.2">
      <c r="B285" s="52">
        <v>1</v>
      </c>
      <c r="C285" s="44" t="s">
        <v>53</v>
      </c>
    </row>
    <row r="286" spans="2:3" ht="20.100000000000001" customHeight="1" x14ac:dyDescent="0.2">
      <c r="B286" s="52"/>
      <c r="C286" s="44" t="s">
        <v>54</v>
      </c>
    </row>
    <row r="287" spans="2:3" ht="20.100000000000001" customHeight="1" x14ac:dyDescent="0.25">
      <c r="B287" s="51">
        <f>SUM(B265:B286)</f>
        <v>29</v>
      </c>
      <c r="C287" s="44"/>
    </row>
    <row r="288" spans="2:3" ht="20.100000000000001" customHeight="1" x14ac:dyDescent="0.25">
      <c r="B288" s="51"/>
      <c r="C288" s="51" t="s">
        <v>55</v>
      </c>
    </row>
    <row r="289" spans="2:3" ht="20.100000000000001" customHeight="1" x14ac:dyDescent="0.2">
      <c r="B289" s="52">
        <v>1</v>
      </c>
      <c r="C289" s="44" t="s">
        <v>56</v>
      </c>
    </row>
    <row r="290" spans="2:3" ht="20.100000000000001" customHeight="1" x14ac:dyDescent="0.2">
      <c r="B290" s="52">
        <v>1</v>
      </c>
      <c r="C290" s="44" t="s">
        <v>57</v>
      </c>
    </row>
    <row r="291" spans="2:3" ht="20.100000000000001" customHeight="1" x14ac:dyDescent="0.2">
      <c r="B291" s="52">
        <v>1</v>
      </c>
      <c r="C291" s="44" t="s">
        <v>58</v>
      </c>
    </row>
    <row r="292" spans="2:3" ht="20.100000000000001" customHeight="1" x14ac:dyDescent="0.2">
      <c r="B292" s="52">
        <v>2</v>
      </c>
      <c r="C292" s="44" t="s">
        <v>59</v>
      </c>
    </row>
    <row r="293" spans="2:3" ht="20.100000000000001" customHeight="1" x14ac:dyDescent="0.2">
      <c r="B293" s="52">
        <v>1</v>
      </c>
      <c r="C293" s="44" t="s">
        <v>60</v>
      </c>
    </row>
    <row r="294" spans="2:3" ht="20.100000000000001" customHeight="1" x14ac:dyDescent="0.2">
      <c r="B294" s="52">
        <v>1</v>
      </c>
      <c r="C294" s="44" t="s">
        <v>61</v>
      </c>
    </row>
    <row r="295" spans="2:3" ht="20.100000000000001" customHeight="1" x14ac:dyDescent="0.2">
      <c r="B295" s="52">
        <v>1</v>
      </c>
      <c r="C295" s="44" t="s">
        <v>62</v>
      </c>
    </row>
    <row r="296" spans="2:3" ht="20.100000000000001" customHeight="1" x14ac:dyDescent="0.2">
      <c r="B296" s="52">
        <v>1</v>
      </c>
      <c r="C296" s="44" t="s">
        <v>63</v>
      </c>
    </row>
    <row r="297" spans="2:3" ht="20.100000000000001" customHeight="1" x14ac:dyDescent="0.2">
      <c r="B297" s="52">
        <v>1</v>
      </c>
      <c r="C297" s="44" t="s">
        <v>64</v>
      </c>
    </row>
    <row r="298" spans="2:3" ht="20.100000000000001" customHeight="1" x14ac:dyDescent="0.2">
      <c r="B298" s="52">
        <v>2</v>
      </c>
      <c r="C298" s="44" t="s">
        <v>65</v>
      </c>
    </row>
    <row r="299" spans="2:3" ht="20.100000000000001" customHeight="1" x14ac:dyDescent="0.2">
      <c r="B299" s="52">
        <v>1</v>
      </c>
      <c r="C299" s="44" t="s">
        <v>66</v>
      </c>
    </row>
    <row r="300" spans="2:3" ht="20.100000000000001" customHeight="1" x14ac:dyDescent="0.2">
      <c r="B300" s="52">
        <v>2</v>
      </c>
      <c r="C300" s="44" t="s">
        <v>67</v>
      </c>
    </row>
    <row r="301" spans="2:3" ht="20.100000000000001" customHeight="1" x14ac:dyDescent="0.2">
      <c r="B301" s="52">
        <v>2</v>
      </c>
      <c r="C301" s="44" t="s">
        <v>68</v>
      </c>
    </row>
    <row r="302" spans="2:3" ht="20.100000000000001" customHeight="1" x14ac:dyDescent="0.2">
      <c r="B302" s="52">
        <v>1</v>
      </c>
      <c r="C302" s="44" t="s">
        <v>69</v>
      </c>
    </row>
    <row r="303" spans="2:3" customFormat="1" ht="15.75" x14ac:dyDescent="0.25">
      <c r="B303" s="52">
        <v>1</v>
      </c>
      <c r="C303" s="44" t="s">
        <v>70</v>
      </c>
    </row>
    <row r="304" spans="2:3" customFormat="1" ht="15.75" x14ac:dyDescent="0.25">
      <c r="B304" s="51">
        <f>SUM(B289:B303)</f>
        <v>19</v>
      </c>
      <c r="C304" s="44"/>
    </row>
    <row r="305" spans="2:3" customFormat="1" ht="15" x14ac:dyDescent="0.25"/>
    <row r="306" spans="2:3" s="118" customFormat="1" ht="15.75" x14ac:dyDescent="0.25">
      <c r="B306" s="144"/>
      <c r="C306" s="145" t="s">
        <v>596</v>
      </c>
    </row>
    <row r="307" spans="2:3" s="118" customFormat="1" ht="15.75" x14ac:dyDescent="0.25">
      <c r="B307" s="82" t="s">
        <v>26</v>
      </c>
      <c r="C307" s="82" t="s">
        <v>597</v>
      </c>
    </row>
    <row r="308" spans="2:3" s="118" customFormat="1" ht="15.75" x14ac:dyDescent="0.25">
      <c r="B308" s="132"/>
      <c r="C308" s="146" t="s">
        <v>32</v>
      </c>
    </row>
    <row r="309" spans="2:3" s="118" customFormat="1" ht="15.75" x14ac:dyDescent="0.25">
      <c r="B309" s="128">
        <v>1</v>
      </c>
      <c r="C309" s="132" t="s">
        <v>598</v>
      </c>
    </row>
    <row r="310" spans="2:3" s="118" customFormat="1" ht="15.75" x14ac:dyDescent="0.25">
      <c r="B310" s="128">
        <v>1</v>
      </c>
      <c r="C310" s="132" t="s">
        <v>599</v>
      </c>
    </row>
    <row r="311" spans="2:3" s="118" customFormat="1" ht="15.75" x14ac:dyDescent="0.25">
      <c r="B311" s="82">
        <v>2</v>
      </c>
      <c r="C311" s="147"/>
    </row>
    <row r="312" spans="2:3" s="118" customFormat="1" ht="15.75" x14ac:dyDescent="0.25">
      <c r="B312" s="52"/>
      <c r="C312" s="44"/>
    </row>
    <row r="313" spans="2:3" s="118" customFormat="1" ht="15.75" x14ac:dyDescent="0.25">
      <c r="B313" s="132"/>
      <c r="C313" s="146" t="s">
        <v>600</v>
      </c>
    </row>
    <row r="314" spans="2:3" s="118" customFormat="1" ht="15.75" x14ac:dyDescent="0.25">
      <c r="B314" s="131">
        <v>1</v>
      </c>
      <c r="C314" s="132" t="s">
        <v>601</v>
      </c>
    </row>
    <row r="315" spans="2:3" s="118" customFormat="1" ht="15.75" x14ac:dyDescent="0.25">
      <c r="B315" s="131">
        <v>1</v>
      </c>
      <c r="C315" s="132" t="s">
        <v>602</v>
      </c>
    </row>
    <row r="316" spans="2:3" s="118" customFormat="1" ht="15.75" x14ac:dyDescent="0.25">
      <c r="B316" s="131">
        <v>1</v>
      </c>
      <c r="C316" s="132" t="s">
        <v>603</v>
      </c>
    </row>
    <row r="317" spans="2:3" s="118" customFormat="1" ht="15.75" x14ac:dyDescent="0.25">
      <c r="B317" s="128">
        <v>1</v>
      </c>
      <c r="C317" s="132" t="s">
        <v>604</v>
      </c>
    </row>
    <row r="318" spans="2:3" s="118" customFormat="1" ht="15.75" x14ac:dyDescent="0.25">
      <c r="B318" s="128">
        <v>2</v>
      </c>
      <c r="C318" s="132" t="s">
        <v>605</v>
      </c>
    </row>
    <row r="319" spans="2:3" s="118" customFormat="1" ht="15.75" x14ac:dyDescent="0.25">
      <c r="B319" s="128">
        <v>1</v>
      </c>
      <c r="C319" s="132" t="s">
        <v>606</v>
      </c>
    </row>
    <row r="320" spans="2:3" s="118" customFormat="1" ht="15.75" x14ac:dyDescent="0.25">
      <c r="B320" s="130">
        <v>7</v>
      </c>
      <c r="C320" s="132"/>
    </row>
    <row r="321" spans="2:3" s="118" customFormat="1" ht="15.75" x14ac:dyDescent="0.25">
      <c r="B321" s="148"/>
    </row>
    <row r="322" spans="2:3" s="118" customFormat="1" ht="15.75" x14ac:dyDescent="0.25">
      <c r="B322" s="132"/>
      <c r="C322" s="146" t="s">
        <v>55</v>
      </c>
    </row>
    <row r="323" spans="2:3" s="118" customFormat="1" ht="15.75" x14ac:dyDescent="0.25">
      <c r="B323" s="128">
        <v>1</v>
      </c>
      <c r="C323" s="132" t="s">
        <v>607</v>
      </c>
    </row>
    <row r="324" spans="2:3" s="118" customFormat="1" ht="15.75" x14ac:dyDescent="0.25">
      <c r="B324" s="128">
        <v>1</v>
      </c>
      <c r="C324" s="132" t="s">
        <v>608</v>
      </c>
    </row>
    <row r="325" spans="2:3" s="118" customFormat="1" ht="15.75" x14ac:dyDescent="0.25">
      <c r="B325" s="128">
        <v>1</v>
      </c>
      <c r="C325" s="132" t="s">
        <v>609</v>
      </c>
    </row>
    <row r="326" spans="2:3" s="118" customFormat="1" ht="15.75" x14ac:dyDescent="0.25">
      <c r="B326" s="128">
        <v>1</v>
      </c>
      <c r="C326" s="132" t="s">
        <v>610</v>
      </c>
    </row>
    <row r="327" spans="2:3" s="118" customFormat="1" ht="15.75" x14ac:dyDescent="0.25">
      <c r="B327" s="128">
        <v>1</v>
      </c>
      <c r="C327" s="132" t="s">
        <v>611</v>
      </c>
    </row>
    <row r="328" spans="2:3" s="118" customFormat="1" ht="15.75" x14ac:dyDescent="0.25">
      <c r="B328" s="128">
        <v>1</v>
      </c>
      <c r="C328" s="132" t="s">
        <v>612</v>
      </c>
    </row>
    <row r="329" spans="2:3" s="118" customFormat="1" ht="15.75" x14ac:dyDescent="0.25">
      <c r="B329" s="128">
        <v>1</v>
      </c>
      <c r="C329" s="132" t="s">
        <v>613</v>
      </c>
    </row>
    <row r="330" spans="2:3" s="118" customFormat="1" ht="15.75" x14ac:dyDescent="0.25">
      <c r="B330" s="128">
        <v>1</v>
      </c>
      <c r="C330" s="132" t="s">
        <v>614</v>
      </c>
    </row>
    <row r="331" spans="2:3" s="118" customFormat="1" ht="15.75" x14ac:dyDescent="0.25">
      <c r="B331" s="128">
        <v>5</v>
      </c>
      <c r="C331" s="132" t="s">
        <v>615</v>
      </c>
    </row>
    <row r="332" spans="2:3" s="118" customFormat="1" ht="15.75" x14ac:dyDescent="0.25">
      <c r="B332" s="128">
        <v>1</v>
      </c>
      <c r="C332" s="132" t="s">
        <v>616</v>
      </c>
    </row>
    <row r="333" spans="2:3" s="118" customFormat="1" ht="15.75" x14ac:dyDescent="0.25">
      <c r="B333" s="128">
        <v>10</v>
      </c>
      <c r="C333" s="132" t="s">
        <v>617</v>
      </c>
    </row>
    <row r="334" spans="2:3" s="118" customFormat="1" ht="15.75" x14ac:dyDescent="0.25">
      <c r="B334" s="130">
        <f>SUM(B323:B333)</f>
        <v>24</v>
      </c>
      <c r="C334" s="132"/>
    </row>
    <row r="335" spans="2:3" s="118" customFormat="1" ht="15" x14ac:dyDescent="0.25"/>
    <row r="336" spans="2:3" s="118" customFormat="1" ht="15.75" x14ac:dyDescent="0.25">
      <c r="B336" s="149"/>
      <c r="C336" s="150" t="s">
        <v>618</v>
      </c>
    </row>
    <row r="337" spans="2:3" s="118" customFormat="1" ht="15.75" x14ac:dyDescent="0.25">
      <c r="B337" s="82" t="s">
        <v>26</v>
      </c>
      <c r="C337" s="82" t="s">
        <v>597</v>
      </c>
    </row>
    <row r="338" spans="2:3" s="118" customFormat="1" ht="15.75" x14ac:dyDescent="0.25">
      <c r="B338" s="131">
        <v>1</v>
      </c>
      <c r="C338" s="134" t="s">
        <v>619</v>
      </c>
    </row>
    <row r="339" spans="2:3" s="118" customFormat="1" ht="15.75" x14ac:dyDescent="0.25">
      <c r="B339" s="131">
        <v>1</v>
      </c>
      <c r="C339" s="134" t="s">
        <v>620</v>
      </c>
    </row>
    <row r="340" spans="2:3" s="118" customFormat="1" ht="15.75" x14ac:dyDescent="0.25">
      <c r="B340" s="131">
        <v>1</v>
      </c>
      <c r="C340" s="134" t="s">
        <v>621</v>
      </c>
    </row>
    <row r="341" spans="2:3" s="118" customFormat="1" ht="15.75" x14ac:dyDescent="0.25">
      <c r="B341" s="131">
        <v>1</v>
      </c>
      <c r="C341" s="134" t="s">
        <v>622</v>
      </c>
    </row>
    <row r="342" spans="2:3" s="118" customFormat="1" ht="15.75" x14ac:dyDescent="0.25">
      <c r="B342" s="131">
        <v>1</v>
      </c>
      <c r="C342" s="134" t="s">
        <v>623</v>
      </c>
    </row>
    <row r="343" spans="2:3" s="118" customFormat="1" ht="15.75" x14ac:dyDescent="0.25">
      <c r="B343" s="131">
        <v>1</v>
      </c>
      <c r="C343" s="134" t="s">
        <v>624</v>
      </c>
    </row>
    <row r="344" spans="2:3" s="118" customFormat="1" ht="15.75" x14ac:dyDescent="0.25">
      <c r="B344" s="131">
        <v>1</v>
      </c>
      <c r="C344" s="134" t="s">
        <v>625</v>
      </c>
    </row>
    <row r="345" spans="2:3" s="118" customFormat="1" ht="15.75" x14ac:dyDescent="0.25">
      <c r="B345" s="131">
        <v>1</v>
      </c>
      <c r="C345" s="134" t="s">
        <v>626</v>
      </c>
    </row>
    <row r="346" spans="2:3" s="118" customFormat="1" ht="15.75" x14ac:dyDescent="0.25">
      <c r="B346" s="131">
        <v>1</v>
      </c>
      <c r="C346" s="134" t="s">
        <v>627</v>
      </c>
    </row>
    <row r="347" spans="2:3" s="118" customFormat="1" ht="15.75" x14ac:dyDescent="0.25">
      <c r="B347" s="131">
        <v>1</v>
      </c>
      <c r="C347" s="134" t="s">
        <v>628</v>
      </c>
    </row>
    <row r="348" spans="2:3" s="118" customFormat="1" ht="15.75" x14ac:dyDescent="0.25">
      <c r="B348" s="131">
        <v>1</v>
      </c>
      <c r="C348" s="134" t="s">
        <v>629</v>
      </c>
    </row>
    <row r="349" spans="2:3" s="118" customFormat="1" ht="15.75" x14ac:dyDescent="0.25">
      <c r="B349" s="131">
        <v>1</v>
      </c>
      <c r="C349" s="134" t="s">
        <v>630</v>
      </c>
    </row>
    <row r="350" spans="2:3" s="118" customFormat="1" ht="15.75" x14ac:dyDescent="0.25">
      <c r="B350" s="131">
        <v>1</v>
      </c>
      <c r="C350" s="134" t="s">
        <v>631</v>
      </c>
    </row>
    <row r="351" spans="2:3" s="118" customFormat="1" ht="15.75" x14ac:dyDescent="0.25">
      <c r="B351" s="131">
        <v>1</v>
      </c>
      <c r="C351" s="134" t="s">
        <v>632</v>
      </c>
    </row>
    <row r="352" spans="2:3" s="118" customFormat="1" ht="15.75" x14ac:dyDescent="0.25">
      <c r="B352" s="131">
        <v>6</v>
      </c>
      <c r="C352" s="134" t="s">
        <v>633</v>
      </c>
    </row>
    <row r="353" spans="2:3" s="118" customFormat="1" ht="15.75" x14ac:dyDescent="0.25">
      <c r="B353" s="131">
        <v>4</v>
      </c>
      <c r="C353" s="134" t="s">
        <v>634</v>
      </c>
    </row>
    <row r="354" spans="2:3" s="118" customFormat="1" ht="15.75" x14ac:dyDescent="0.25">
      <c r="B354" s="131">
        <v>1</v>
      </c>
      <c r="C354" s="134" t="s">
        <v>635</v>
      </c>
    </row>
    <row r="355" spans="2:3" customFormat="1" ht="15.75" x14ac:dyDescent="0.25">
      <c r="B355" s="131">
        <v>1</v>
      </c>
      <c r="C355" s="134" t="s">
        <v>636</v>
      </c>
    </row>
    <row r="356" spans="2:3" customFormat="1" ht="15.75" x14ac:dyDescent="0.25">
      <c r="B356" s="82">
        <f>SUM(B338:B355)</f>
        <v>26</v>
      </c>
      <c r="C356" s="151"/>
    </row>
    <row r="357" spans="2:3" s="56" customFormat="1" ht="18" x14ac:dyDescent="0.25">
      <c r="B357" s="55"/>
      <c r="C357" s="54"/>
    </row>
    <row r="358" spans="2:3" s="56" customFormat="1" ht="15.75" x14ac:dyDescent="0.25">
      <c r="B358" s="120"/>
      <c r="C358" s="152" t="s">
        <v>684</v>
      </c>
    </row>
    <row r="359" spans="2:3" s="56" customFormat="1" ht="15.75" x14ac:dyDescent="0.25">
      <c r="B359" s="93">
        <v>2</v>
      </c>
      <c r="C359" s="122" t="s">
        <v>685</v>
      </c>
    </row>
    <row r="360" spans="2:3" s="56" customFormat="1" ht="15.75" x14ac:dyDescent="0.25">
      <c r="B360" s="93">
        <v>2</v>
      </c>
      <c r="C360" s="122" t="s">
        <v>686</v>
      </c>
    </row>
    <row r="361" spans="2:3" s="56" customFormat="1" ht="15.75" x14ac:dyDescent="0.25">
      <c r="B361" s="93">
        <v>2</v>
      </c>
      <c r="C361" s="122" t="s">
        <v>687</v>
      </c>
    </row>
    <row r="362" spans="2:3" s="56" customFormat="1" ht="15.75" x14ac:dyDescent="0.25">
      <c r="B362" s="93">
        <v>2</v>
      </c>
      <c r="C362" s="122" t="s">
        <v>688</v>
      </c>
    </row>
    <row r="363" spans="2:3" s="56" customFormat="1" ht="15.75" x14ac:dyDescent="0.25">
      <c r="B363" s="93">
        <v>2</v>
      </c>
      <c r="C363" s="122" t="s">
        <v>67</v>
      </c>
    </row>
    <row r="364" spans="2:3" s="56" customFormat="1" ht="15.75" x14ac:dyDescent="0.25">
      <c r="B364" s="93">
        <v>2</v>
      </c>
      <c r="C364" s="122" t="s">
        <v>62</v>
      </c>
    </row>
    <row r="365" spans="2:3" s="56" customFormat="1" ht="15.75" x14ac:dyDescent="0.25">
      <c r="B365" s="93">
        <v>1</v>
      </c>
      <c r="C365" s="122" t="s">
        <v>64</v>
      </c>
    </row>
    <row r="366" spans="2:3" s="56" customFormat="1" ht="15.75" x14ac:dyDescent="0.25">
      <c r="B366" s="93">
        <v>2</v>
      </c>
      <c r="C366" s="122" t="s">
        <v>689</v>
      </c>
    </row>
    <row r="367" spans="2:3" s="56" customFormat="1" ht="15.75" x14ac:dyDescent="0.25">
      <c r="B367" s="93">
        <v>1</v>
      </c>
      <c r="C367" s="122" t="s">
        <v>690</v>
      </c>
    </row>
    <row r="368" spans="2:3" s="56" customFormat="1" ht="15.75" x14ac:dyDescent="0.25">
      <c r="B368" s="93">
        <v>1</v>
      </c>
      <c r="C368" s="122" t="s">
        <v>691</v>
      </c>
    </row>
    <row r="369" spans="2:3" s="56" customFormat="1" ht="15.75" x14ac:dyDescent="0.25">
      <c r="B369" s="93">
        <v>1</v>
      </c>
      <c r="C369" s="122" t="s">
        <v>637</v>
      </c>
    </row>
    <row r="370" spans="2:3" s="56" customFormat="1" ht="15.75" x14ac:dyDescent="0.25">
      <c r="B370" s="93">
        <v>1</v>
      </c>
      <c r="C370" s="122" t="s">
        <v>692</v>
      </c>
    </row>
    <row r="371" spans="2:3" s="56" customFormat="1" ht="15.75" x14ac:dyDescent="0.25">
      <c r="B371" s="93">
        <v>1</v>
      </c>
      <c r="C371" s="122" t="s">
        <v>693</v>
      </c>
    </row>
    <row r="372" spans="2:3" s="56" customFormat="1" ht="15.75" x14ac:dyDescent="0.25">
      <c r="B372" s="93">
        <v>1</v>
      </c>
      <c r="C372" s="122" t="s">
        <v>694</v>
      </c>
    </row>
    <row r="373" spans="2:3" s="56" customFormat="1" ht="15.75" x14ac:dyDescent="0.25">
      <c r="B373" s="93">
        <v>1</v>
      </c>
      <c r="C373" s="122" t="s">
        <v>695</v>
      </c>
    </row>
    <row r="374" spans="2:3" s="56" customFormat="1" ht="15.75" x14ac:dyDescent="0.25">
      <c r="B374" s="93">
        <v>1</v>
      </c>
      <c r="C374" s="122" t="s">
        <v>696</v>
      </c>
    </row>
    <row r="375" spans="2:3" s="56" customFormat="1" ht="15.75" x14ac:dyDescent="0.25">
      <c r="B375" s="93">
        <v>1</v>
      </c>
      <c r="C375" s="122" t="s">
        <v>697</v>
      </c>
    </row>
    <row r="376" spans="2:3" s="56" customFormat="1" ht="15.75" x14ac:dyDescent="0.25">
      <c r="B376" s="93">
        <v>1</v>
      </c>
      <c r="C376" s="122" t="s">
        <v>698</v>
      </c>
    </row>
    <row r="377" spans="2:3" s="56" customFormat="1" ht="15.75" x14ac:dyDescent="0.25">
      <c r="B377" s="93">
        <v>1</v>
      </c>
      <c r="C377" s="122" t="s">
        <v>699</v>
      </c>
    </row>
    <row r="378" spans="2:3" s="56" customFormat="1" ht="15.75" x14ac:dyDescent="0.25">
      <c r="B378" s="93">
        <v>1</v>
      </c>
      <c r="C378" s="122" t="s">
        <v>700</v>
      </c>
    </row>
    <row r="379" spans="2:3" s="56" customFormat="1" ht="15.75" x14ac:dyDescent="0.25">
      <c r="B379" s="97">
        <f>SUM(B359:B378)</f>
        <v>27</v>
      </c>
      <c r="C379" s="122"/>
    </row>
    <row r="380" spans="2:3" s="56" customFormat="1" ht="18" x14ac:dyDescent="0.25">
      <c r="B380" s="55"/>
      <c r="C380" s="54"/>
    </row>
    <row r="381" spans="2:3" s="56" customFormat="1" ht="15.75" x14ac:dyDescent="0.25">
      <c r="B381" s="153"/>
      <c r="C381" s="47" t="s">
        <v>638</v>
      </c>
    </row>
    <row r="382" spans="2:3" s="56" customFormat="1" ht="15.75" x14ac:dyDescent="0.25">
      <c r="B382" s="82" t="s">
        <v>26</v>
      </c>
      <c r="C382" s="82" t="s">
        <v>31</v>
      </c>
    </row>
    <row r="383" spans="2:3" s="56" customFormat="1" ht="15.75" x14ac:dyDescent="0.25">
      <c r="B383" s="132"/>
      <c r="C383" s="82" t="s">
        <v>32</v>
      </c>
    </row>
    <row r="384" spans="2:3" s="56" customFormat="1" ht="15.75" x14ac:dyDescent="0.25">
      <c r="B384" s="131">
        <v>1</v>
      </c>
      <c r="C384" s="132" t="s">
        <v>639</v>
      </c>
    </row>
    <row r="385" spans="2:3" s="56" customFormat="1" ht="15.75" x14ac:dyDescent="0.25">
      <c r="B385" s="131">
        <v>2</v>
      </c>
      <c r="C385" s="132" t="s">
        <v>640</v>
      </c>
    </row>
    <row r="386" spans="2:3" s="56" customFormat="1" ht="15.75" x14ac:dyDescent="0.25">
      <c r="B386" s="131">
        <v>1</v>
      </c>
      <c r="C386" s="132" t="s">
        <v>641</v>
      </c>
    </row>
    <row r="387" spans="2:3" s="56" customFormat="1" ht="15.75" x14ac:dyDescent="0.25">
      <c r="B387" s="131">
        <v>1</v>
      </c>
      <c r="C387" s="132" t="s">
        <v>642</v>
      </c>
    </row>
    <row r="388" spans="2:3" s="56" customFormat="1" ht="15.75" x14ac:dyDescent="0.25">
      <c r="B388" s="131">
        <v>1</v>
      </c>
      <c r="C388" s="132" t="s">
        <v>643</v>
      </c>
    </row>
    <row r="389" spans="2:3" s="56" customFormat="1" ht="15.75" x14ac:dyDescent="0.25">
      <c r="B389" s="131">
        <v>1</v>
      </c>
      <c r="C389" s="132" t="s">
        <v>644</v>
      </c>
    </row>
    <row r="390" spans="2:3" s="56" customFormat="1" ht="15.75" x14ac:dyDescent="0.25">
      <c r="B390" s="82">
        <f>SUM(B384:B389)</f>
        <v>7</v>
      </c>
      <c r="C390" s="132"/>
    </row>
    <row r="391" spans="2:3" s="56" customFormat="1" ht="15.75" x14ac:dyDescent="0.25">
      <c r="B391" s="121"/>
      <c r="C391" s="120"/>
    </row>
    <row r="392" spans="2:3" s="56" customFormat="1" ht="15.75" x14ac:dyDescent="0.25">
      <c r="B392" s="154"/>
      <c r="C392" s="155" t="s">
        <v>645</v>
      </c>
    </row>
    <row r="393" spans="2:3" s="56" customFormat="1" ht="15.75" x14ac:dyDescent="0.25">
      <c r="B393" s="154">
        <v>1</v>
      </c>
      <c r="C393" s="156" t="s">
        <v>607</v>
      </c>
    </row>
    <row r="394" spans="2:3" s="56" customFormat="1" ht="15.75" x14ac:dyDescent="0.25">
      <c r="B394" s="154">
        <v>1</v>
      </c>
      <c r="C394" s="156" t="s">
        <v>646</v>
      </c>
    </row>
    <row r="395" spans="2:3" s="56" customFormat="1" ht="15.75" x14ac:dyDescent="0.25">
      <c r="B395" s="131">
        <v>1</v>
      </c>
      <c r="C395" s="156" t="s">
        <v>647</v>
      </c>
    </row>
    <row r="396" spans="2:3" s="56" customFormat="1" ht="15.75" x14ac:dyDescent="0.25">
      <c r="B396" s="131">
        <v>1</v>
      </c>
      <c r="C396" s="134" t="s">
        <v>648</v>
      </c>
    </row>
    <row r="397" spans="2:3" s="56" customFormat="1" ht="15.75" x14ac:dyDescent="0.25">
      <c r="B397" s="131">
        <v>1</v>
      </c>
      <c r="C397" s="132" t="s">
        <v>649</v>
      </c>
    </row>
    <row r="398" spans="2:3" s="56" customFormat="1" ht="15.75" x14ac:dyDescent="0.25">
      <c r="B398" s="131">
        <v>1</v>
      </c>
      <c r="C398" s="132" t="s">
        <v>650</v>
      </c>
    </row>
    <row r="399" spans="2:3" s="56" customFormat="1" ht="15.75" x14ac:dyDescent="0.25">
      <c r="B399" s="131">
        <v>1</v>
      </c>
      <c r="C399" s="132" t="s">
        <v>651</v>
      </c>
    </row>
    <row r="400" spans="2:3" s="56" customFormat="1" ht="15.75" x14ac:dyDescent="0.25">
      <c r="B400" s="131">
        <v>1</v>
      </c>
      <c r="C400" s="132" t="s">
        <v>652</v>
      </c>
    </row>
    <row r="401" spans="2:3" s="56" customFormat="1" ht="15.75" x14ac:dyDescent="0.25">
      <c r="B401" s="131">
        <v>1</v>
      </c>
      <c r="C401" s="132" t="s">
        <v>653</v>
      </c>
    </row>
    <row r="402" spans="2:3" s="56" customFormat="1" ht="15.75" x14ac:dyDescent="0.25">
      <c r="B402" s="131">
        <v>1</v>
      </c>
      <c r="C402" s="132" t="s">
        <v>654</v>
      </c>
    </row>
    <row r="403" spans="2:3" s="56" customFormat="1" ht="15.75" x14ac:dyDescent="0.25">
      <c r="B403" s="131">
        <v>1</v>
      </c>
      <c r="C403" s="132" t="s">
        <v>655</v>
      </c>
    </row>
    <row r="404" spans="2:3" s="56" customFormat="1" ht="15.75" x14ac:dyDescent="0.25">
      <c r="B404" s="131">
        <v>2</v>
      </c>
      <c r="C404" s="132" t="s">
        <v>656</v>
      </c>
    </row>
    <row r="405" spans="2:3" s="56" customFormat="1" ht="15.75" x14ac:dyDescent="0.25">
      <c r="B405" s="131">
        <v>1</v>
      </c>
      <c r="C405" s="132" t="s">
        <v>657</v>
      </c>
    </row>
    <row r="406" spans="2:3" s="56" customFormat="1" ht="15.75" x14ac:dyDescent="0.25">
      <c r="B406" s="82">
        <f>SUM(B393:B405)</f>
        <v>14</v>
      </c>
      <c r="C406" s="132"/>
    </row>
    <row r="407" spans="2:3" s="56" customFormat="1" ht="15.75" x14ac:dyDescent="0.25">
      <c r="B407" s="121"/>
      <c r="C407" s="120"/>
    </row>
    <row r="408" spans="2:3" s="56" customFormat="1" ht="15.75" x14ac:dyDescent="0.25">
      <c r="B408" s="131"/>
      <c r="C408" s="82" t="s">
        <v>658</v>
      </c>
    </row>
    <row r="409" spans="2:3" s="56" customFormat="1" ht="15.75" x14ac:dyDescent="0.25">
      <c r="B409" s="131">
        <v>1</v>
      </c>
      <c r="C409" s="132" t="s">
        <v>659</v>
      </c>
    </row>
    <row r="410" spans="2:3" s="56" customFormat="1" ht="15.75" x14ac:dyDescent="0.25">
      <c r="B410" s="131">
        <v>1</v>
      </c>
      <c r="C410" s="132" t="s">
        <v>660</v>
      </c>
    </row>
    <row r="411" spans="2:3" s="56" customFormat="1" ht="15.75" x14ac:dyDescent="0.25">
      <c r="B411" s="131">
        <v>1</v>
      </c>
      <c r="C411" s="132" t="s">
        <v>661</v>
      </c>
    </row>
    <row r="412" spans="2:3" s="56" customFormat="1" ht="15.75" x14ac:dyDescent="0.25">
      <c r="B412" s="131">
        <v>2</v>
      </c>
      <c r="C412" s="132" t="s">
        <v>662</v>
      </c>
    </row>
    <row r="413" spans="2:3" s="56" customFormat="1" ht="15.75" x14ac:dyDescent="0.25">
      <c r="B413" s="131">
        <v>1</v>
      </c>
      <c r="C413" s="134" t="s">
        <v>663</v>
      </c>
    </row>
    <row r="414" spans="2:3" s="56" customFormat="1" ht="15.75" x14ac:dyDescent="0.25">
      <c r="B414" s="131">
        <v>1</v>
      </c>
      <c r="C414" s="134" t="s">
        <v>664</v>
      </c>
    </row>
    <row r="415" spans="2:3" s="56" customFormat="1" ht="15.75" x14ac:dyDescent="0.25">
      <c r="B415" s="131">
        <v>1</v>
      </c>
      <c r="C415" s="134" t="s">
        <v>665</v>
      </c>
    </row>
    <row r="416" spans="2:3" s="56" customFormat="1" ht="15.75" x14ac:dyDescent="0.25">
      <c r="B416" s="131">
        <v>1</v>
      </c>
      <c r="C416" s="134" t="s">
        <v>666</v>
      </c>
    </row>
    <row r="417" spans="2:3" s="56" customFormat="1" ht="15.75" x14ac:dyDescent="0.25">
      <c r="B417" s="82">
        <f>SUM(B409:B416)</f>
        <v>9</v>
      </c>
      <c r="C417" s="134"/>
    </row>
    <row r="418" spans="2:3" s="56" customFormat="1" ht="15.75" x14ac:dyDescent="0.25">
      <c r="B418" s="121"/>
      <c r="C418" s="157"/>
    </row>
    <row r="419" spans="2:3" s="56" customFormat="1" ht="15.75" x14ac:dyDescent="0.25">
      <c r="B419" s="131"/>
      <c r="C419" s="82" t="s">
        <v>55</v>
      </c>
    </row>
    <row r="420" spans="2:3" s="56" customFormat="1" ht="15.75" x14ac:dyDescent="0.25">
      <c r="B420" s="131">
        <v>1</v>
      </c>
      <c r="C420" s="134" t="s">
        <v>667</v>
      </c>
    </row>
    <row r="421" spans="2:3" s="56" customFormat="1" ht="15.75" x14ac:dyDescent="0.25">
      <c r="B421" s="131">
        <v>1</v>
      </c>
      <c r="C421" s="134" t="s">
        <v>668</v>
      </c>
    </row>
    <row r="422" spans="2:3" s="56" customFormat="1" ht="15.75" x14ac:dyDescent="0.25">
      <c r="B422" s="131">
        <v>1</v>
      </c>
      <c r="C422" s="132" t="s">
        <v>669</v>
      </c>
    </row>
    <row r="423" spans="2:3" s="56" customFormat="1" ht="15.75" x14ac:dyDescent="0.25">
      <c r="B423" s="131">
        <v>1</v>
      </c>
      <c r="C423" s="132" t="s">
        <v>670</v>
      </c>
    </row>
    <row r="424" spans="2:3" s="56" customFormat="1" ht="15.75" x14ac:dyDescent="0.25">
      <c r="B424" s="131">
        <v>1</v>
      </c>
      <c r="C424" s="134" t="s">
        <v>671</v>
      </c>
    </row>
    <row r="425" spans="2:3" s="56" customFormat="1" ht="15.75" x14ac:dyDescent="0.25">
      <c r="B425" s="131">
        <v>1</v>
      </c>
      <c r="C425" s="132" t="s">
        <v>672</v>
      </c>
    </row>
    <row r="426" spans="2:3" s="56" customFormat="1" ht="15.75" x14ac:dyDescent="0.25">
      <c r="B426" s="131">
        <v>1</v>
      </c>
      <c r="C426" s="132" t="s">
        <v>673</v>
      </c>
    </row>
    <row r="427" spans="2:3" s="56" customFormat="1" ht="15.75" x14ac:dyDescent="0.25">
      <c r="B427" s="82">
        <f>SUM(B420:B426)</f>
        <v>7</v>
      </c>
      <c r="C427" s="132"/>
    </row>
    <row r="428" spans="2:3" s="56" customFormat="1" ht="15.75" x14ac:dyDescent="0.25">
      <c r="B428" s="152"/>
      <c r="C428" s="120"/>
    </row>
    <row r="429" spans="2:3" s="56" customFormat="1" ht="15.75" x14ac:dyDescent="0.25">
      <c r="B429" s="131">
        <v>1</v>
      </c>
      <c r="C429" s="132" t="s">
        <v>683</v>
      </c>
    </row>
    <row r="430" spans="2:3" s="56" customFormat="1" ht="15.75" x14ac:dyDescent="0.25">
      <c r="B430" s="131">
        <v>6</v>
      </c>
      <c r="C430" s="132" t="s">
        <v>674</v>
      </c>
    </row>
    <row r="431" spans="2:3" s="56" customFormat="1" ht="15.75" x14ac:dyDescent="0.25">
      <c r="B431" s="131">
        <v>1</v>
      </c>
      <c r="C431" s="132" t="s">
        <v>675</v>
      </c>
    </row>
    <row r="432" spans="2:3" s="56" customFormat="1" ht="15.75" x14ac:dyDescent="0.25">
      <c r="B432" s="131">
        <v>1</v>
      </c>
      <c r="C432" s="132" t="s">
        <v>676</v>
      </c>
    </row>
    <row r="433" spans="2:3" s="56" customFormat="1" ht="15.75" x14ac:dyDescent="0.25">
      <c r="B433" s="131">
        <v>1</v>
      </c>
      <c r="C433" s="132" t="s">
        <v>677</v>
      </c>
    </row>
    <row r="434" spans="2:3" s="56" customFormat="1" ht="15.75" x14ac:dyDescent="0.25">
      <c r="B434" s="131">
        <v>2</v>
      </c>
      <c r="C434" s="132" t="s">
        <v>678</v>
      </c>
    </row>
    <row r="435" spans="2:3" s="56" customFormat="1" ht="15.75" x14ac:dyDescent="0.25">
      <c r="B435" s="82">
        <f>SUM(B429:B434)</f>
        <v>12</v>
      </c>
      <c r="C435" s="132"/>
    </row>
    <row r="436" spans="2:3" s="56" customFormat="1" ht="15.75" x14ac:dyDescent="0.25">
      <c r="B436" s="152"/>
      <c r="C436" s="120"/>
    </row>
    <row r="437" spans="2:3" s="56" customFormat="1" ht="15.75" x14ac:dyDescent="0.25">
      <c r="B437" s="152"/>
      <c r="C437" s="120"/>
    </row>
    <row r="438" spans="2:3" s="56" customFormat="1" ht="18" x14ac:dyDescent="0.25">
      <c r="B438" s="53" t="s">
        <v>71</v>
      </c>
      <c r="C438" s="54" t="s">
        <v>72</v>
      </c>
    </row>
    <row r="439" spans="2:3" s="56" customFormat="1" ht="18" x14ac:dyDescent="0.25">
      <c r="B439" s="55"/>
      <c r="C439" s="54" t="s">
        <v>73</v>
      </c>
    </row>
    <row r="440" spans="2:3" s="56" customFormat="1" ht="18" x14ac:dyDescent="0.25">
      <c r="B440" s="55"/>
      <c r="C440" s="54" t="s">
        <v>74</v>
      </c>
    </row>
    <row r="441" spans="2:3" s="56" customFormat="1" ht="18" x14ac:dyDescent="0.25">
      <c r="B441" s="55"/>
      <c r="C441" s="54" t="s">
        <v>75</v>
      </c>
    </row>
    <row r="442" spans="2:3" s="56" customFormat="1" ht="18" x14ac:dyDescent="0.25">
      <c r="B442" s="55"/>
      <c r="C442" s="54" t="s">
        <v>76</v>
      </c>
    </row>
    <row r="443" spans="2:3" s="57" customFormat="1" ht="20.100000000000001" customHeight="1" x14ac:dyDescent="0.25">
      <c r="B443" s="55"/>
      <c r="C443" s="54"/>
    </row>
    <row r="444" spans="2:3" s="57" customFormat="1" ht="20.100000000000001" customHeight="1" x14ac:dyDescent="0.25">
      <c r="B444" s="58" t="s">
        <v>11</v>
      </c>
      <c r="C444" s="59" t="s">
        <v>77</v>
      </c>
    </row>
    <row r="445" spans="2:3" ht="20.100000000000001" customHeight="1" x14ac:dyDescent="0.25">
      <c r="B445" s="58"/>
      <c r="C445" s="59" t="s">
        <v>78</v>
      </c>
    </row>
    <row r="446" spans="2:3" ht="20.100000000000001" customHeight="1" x14ac:dyDescent="0.25">
      <c r="B446" s="58"/>
      <c r="C446" s="59" t="s">
        <v>79</v>
      </c>
    </row>
    <row r="447" spans="2:3" ht="20.100000000000001" customHeight="1" x14ac:dyDescent="0.25">
      <c r="B447" s="60"/>
      <c r="C447" s="61"/>
    </row>
    <row r="448" spans="2:3" ht="20.100000000000001" customHeight="1" x14ac:dyDescent="0.25">
      <c r="B448" s="60"/>
      <c r="C448" s="61"/>
    </row>
    <row r="449" spans="2:3" ht="20.100000000000001" customHeight="1" x14ac:dyDescent="0.25">
      <c r="B449" s="118"/>
      <c r="C449" s="121"/>
    </row>
    <row r="450" spans="2:3" ht="20.100000000000001" customHeight="1" x14ac:dyDescent="0.2">
      <c r="B450" s="121"/>
      <c r="C450" s="121"/>
    </row>
    <row r="451" spans="2:3" ht="20.100000000000001" customHeight="1" x14ac:dyDescent="0.2">
      <c r="B451" s="121"/>
      <c r="C451" s="121"/>
    </row>
    <row r="452" spans="2:3" ht="20.100000000000001" customHeight="1" thickBot="1" x14ac:dyDescent="0.25">
      <c r="B452" s="120" t="s">
        <v>80</v>
      </c>
      <c r="C452" s="63"/>
    </row>
    <row r="453" spans="2:3" ht="20.100000000000001" customHeight="1" x14ac:dyDescent="0.25">
      <c r="B453" s="118"/>
      <c r="C453" s="118"/>
    </row>
    <row r="454" spans="2:3" ht="20.100000000000001" customHeight="1" x14ac:dyDescent="0.25">
      <c r="B454" s="118"/>
      <c r="C454" s="118"/>
    </row>
    <row r="455" spans="2:3" ht="20.100000000000001" customHeight="1" thickBot="1" x14ac:dyDescent="0.25">
      <c r="B455" s="120" t="s">
        <v>81</v>
      </c>
      <c r="C455" s="63"/>
    </row>
    <row r="456" spans="2:3" ht="20.100000000000001" customHeight="1" x14ac:dyDescent="0.25">
      <c r="B456" s="118"/>
      <c r="C456" s="118"/>
    </row>
    <row r="457" spans="2:3" s="120" customFormat="1" ht="20.100000000000001" customHeight="1" x14ac:dyDescent="0.25">
      <c r="B457" s="118"/>
      <c r="C457" s="118"/>
    </row>
    <row r="458" spans="2:3" ht="20.100000000000001" customHeight="1" x14ac:dyDescent="0.25">
      <c r="B458" s="118"/>
      <c r="C458" s="118"/>
    </row>
    <row r="459" spans="2:3" ht="20.100000000000001" customHeight="1" thickBot="1" x14ac:dyDescent="0.25">
      <c r="B459" s="120" t="s">
        <v>82</v>
      </c>
      <c r="C459" s="63"/>
    </row>
    <row r="460" spans="2:3" ht="20.100000000000001" customHeight="1" x14ac:dyDescent="0.25">
      <c r="B460" s="118"/>
      <c r="C460" s="118"/>
    </row>
    <row r="461" spans="2:3" ht="20.100000000000001" customHeight="1" x14ac:dyDescent="0.25">
      <c r="B461" s="118"/>
      <c r="C461" s="118"/>
    </row>
    <row r="462" spans="2:3" ht="20.100000000000001" customHeight="1" thickBot="1" x14ac:dyDescent="0.25">
      <c r="B462" s="120" t="s">
        <v>83</v>
      </c>
      <c r="C462" s="63"/>
    </row>
    <row r="463" spans="2:3" ht="20.100000000000001" customHeight="1" x14ac:dyDescent="0.25">
      <c r="B463" s="118"/>
      <c r="C463" s="118"/>
    </row>
    <row r="464" spans="2:3" ht="20.100000000000001" customHeight="1" x14ac:dyDescent="0.25">
      <c r="B464" s="118"/>
      <c r="C464" s="118"/>
    </row>
    <row r="465" spans="2:3" ht="20.100000000000001" customHeight="1" thickBot="1" x14ac:dyDescent="0.25">
      <c r="B465" s="120" t="s">
        <v>84</v>
      </c>
      <c r="C465" s="63"/>
    </row>
    <row r="466" spans="2:3" ht="20.100000000000001" customHeight="1" x14ac:dyDescent="0.25">
      <c r="B466"/>
      <c r="C466"/>
    </row>
    <row r="467" spans="2:3" ht="20.100000000000001" customHeight="1" x14ac:dyDescent="0.25">
      <c r="B467"/>
      <c r="C467"/>
    </row>
  </sheetData>
  <mergeCells count="10">
    <mergeCell ref="A172:C172"/>
    <mergeCell ref="A193:C193"/>
    <mergeCell ref="A204:C204"/>
    <mergeCell ref="A207:C207"/>
    <mergeCell ref="C2:C3"/>
    <mergeCell ref="D2:E2"/>
    <mergeCell ref="C4:C5"/>
    <mergeCell ref="D4:E4"/>
    <mergeCell ref="D5:E5"/>
    <mergeCell ref="A11:B11"/>
  </mergeCells>
  <conditionalFormatting sqref="A85:A86">
    <cfRule type="duplicateValues" dxfId="9" priority="4"/>
  </conditionalFormatting>
  <conditionalFormatting sqref="A87">
    <cfRule type="duplicateValues" dxfId="8" priority="3"/>
  </conditionalFormatting>
  <conditionalFormatting sqref="A88:A90">
    <cfRule type="duplicateValues" dxfId="7" priority="9"/>
  </conditionalFormatting>
  <conditionalFormatting sqref="A97:A106">
    <cfRule type="duplicateValues" dxfId="6" priority="6"/>
  </conditionalFormatting>
  <conditionalFormatting sqref="A108">
    <cfRule type="duplicateValues" dxfId="5" priority="7"/>
  </conditionalFormatting>
  <conditionalFormatting sqref="A109:A117">
    <cfRule type="duplicateValues" dxfId="4" priority="8"/>
  </conditionalFormatting>
  <conditionalFormatting sqref="A118:A125">
    <cfRule type="duplicateValues" dxfId="3" priority="10"/>
  </conditionalFormatting>
  <conditionalFormatting sqref="A228:C230">
    <cfRule type="cellIs" dxfId="2" priority="2" operator="lessThanOrEqual">
      <formula>0</formula>
    </cfRule>
  </conditionalFormatting>
  <conditionalFormatting sqref="A25:A83">
    <cfRule type="duplicateValues" dxfId="1" priority="12"/>
  </conditionalFormatting>
  <conditionalFormatting sqref="C252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2023-11-10T01:22:48Z</cp:lastPrinted>
  <dcterms:created xsi:type="dcterms:W3CDTF">2023-11-10T00:19:50Z</dcterms:created>
  <dcterms:modified xsi:type="dcterms:W3CDTF">2023-11-10T01:52:46Z</dcterms:modified>
</cp:coreProperties>
</file>