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26F8317D-EB43-40B3-9207-A3FBFD25D19A}" xr6:coauthVersionLast="47" xr6:coauthVersionMax="47" xr10:uidLastSave="{00000000-0000-0000-0000-000000000000}"/>
  <bookViews>
    <workbookView xWindow="-120" yWindow="-120" windowWidth="29040" windowHeight="15840" activeTab="2" xr2:uid="{135B6014-621D-488A-86BF-F48F64821B92}"/>
  </bookViews>
  <sheets>
    <sheet name="NEIQ" sheetId="1" r:id="rId1"/>
    <sheet name="Hoja1" sheetId="2" r:id="rId2"/>
    <sheet name="Hoja2" sheetId="3" r:id="rId3"/>
  </sheets>
  <definedNames>
    <definedName name="_xlnm._FilterDatabase" localSheetId="0" hidden="1">NEIQ!$A$22:$E$37</definedName>
    <definedName name="_xlnm.Print_Area" localSheetId="0">NEIQ!$A$1:$G$59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3" l="1"/>
  <c r="G24" i="3" s="1"/>
  <c r="G25" i="3" s="1"/>
  <c r="C7" i="3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173" i="2" s="1"/>
  <c r="E174" i="2" l="1"/>
  <c r="E175" i="2" s="1"/>
  <c r="G36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37" i="1" l="1"/>
  <c r="G38" i="1" s="1"/>
  <c r="G39" i="1" s="1"/>
</calcChain>
</file>

<file path=xl/sharedStrings.xml><?xml version="1.0" encoding="utf-8"?>
<sst xmlns="http://schemas.openxmlformats.org/spreadsheetml/2006/main" count="489" uniqueCount="429">
  <si>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</si>
  <si>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</si>
  <si>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</si>
  <si>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</si>
  <si>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</si>
  <si>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</si>
  <si>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</si>
  <si>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</si>
  <si>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</si>
  <si>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</si>
  <si>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</si>
  <si>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</si>
  <si>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</si>
  <si>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</si>
  <si>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</si>
  <si>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</si>
  <si>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</si>
  <si>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</si>
  <si>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</si>
  <si>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</si>
  <si>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</si>
  <si>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</si>
  <si>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</si>
  <si>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 xml:space="preserve">INSTRUMENTAL </t>
  </si>
  <si>
    <t>MEDIDOR DE PROFUNDIDAD</t>
  </si>
  <si>
    <t>BANDEJA INFERIOR</t>
  </si>
  <si>
    <t>ENTREGADO POR:</t>
  </si>
  <si>
    <t>RECIBIDO POR:</t>
  </si>
  <si>
    <t>INSRUMENTADOR</t>
  </si>
  <si>
    <t>VERIFICADO POR: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</si>
  <si>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</si>
  <si>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</si>
  <si>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</si>
  <si>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</si>
  <si>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</si>
  <si>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</si>
  <si>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</si>
  <si>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</si>
  <si>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</si>
  <si>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</si>
  <si>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</si>
  <si>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</si>
  <si>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</si>
  <si>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</si>
  <si>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</si>
  <si>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</si>
  <si>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</si>
  <si>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</si>
  <si>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</si>
  <si>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</si>
  <si>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</si>
  <si>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</si>
  <si>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</si>
  <si>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</si>
  <si>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</si>
  <si>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</si>
  <si>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</si>
  <si>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</si>
  <si>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</si>
  <si>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</si>
  <si>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</si>
  <si>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</si>
  <si>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</si>
  <si>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</si>
  <si>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</si>
  <si>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</si>
  <si>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</si>
  <si>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</si>
  <si>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</si>
  <si>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</si>
  <si>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</si>
  <si>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</si>
  <si>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</si>
  <si>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</si>
  <si>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</si>
  <si>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</si>
  <si>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</si>
  <si>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</si>
  <si>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</si>
  <si>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25-SO-012-TA</t>
  </si>
  <si>
    <t>25-SO-014-TA</t>
  </si>
  <si>
    <t>25-SO-016-TA</t>
  </si>
  <si>
    <t>25-SO-018-TA</t>
  </si>
  <si>
    <t>25-SO-020-TA</t>
  </si>
  <si>
    <t>25-SO-022-TA</t>
  </si>
  <si>
    <t>25-SO-024-TA</t>
  </si>
  <si>
    <t>25-SO-026-TA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</si>
  <si>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</si>
  <si>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</si>
  <si>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</si>
  <si>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</si>
  <si>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</si>
  <si>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</si>
  <si>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</si>
  <si>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</si>
  <si>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</si>
  <si>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</si>
  <si>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</si>
  <si>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</si>
  <si>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Left</t>
  </si>
  <si>
    <t xml:space="preserve"> 2.5-DVRA Series Extralarge 9H Right</t>
  </si>
  <si>
    <t xml:space="preserve"> 2.5-DVRA Series Extralarge 10H right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</si>
  <si>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</si>
  <si>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</si>
  <si>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</si>
  <si>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Juxta, Right, Medium,2T, Blue 8H</t>
  </si>
  <si>
    <t xml:space="preserve">Juxta, Left, Medium,2T, Green 8H </t>
  </si>
  <si>
    <t xml:space="preserve">Juxta, Right, Medium,2T, Blue 10H </t>
  </si>
  <si>
    <t xml:space="preserve">Juxta, Left, Medium,2T, Green 10H </t>
  </si>
  <si>
    <t>Juxta, Right, Large,2T, Blue 9H</t>
  </si>
  <si>
    <t>Juxta, Left, Large,2T, Green 9H</t>
  </si>
  <si>
    <t>Juxta, Right, Large,2T, Blue 11H</t>
  </si>
  <si>
    <t xml:space="preserve">Juxta, Left, Large,2T, Green 11H </t>
  </si>
  <si>
    <t xml:space="preserve">Volar Rim, Right, Medium,2T, Blue 8H </t>
  </si>
  <si>
    <t xml:space="preserve">Volar Rim, Left, Medium,2T, Green 8H </t>
  </si>
  <si>
    <t xml:space="preserve">Volar Rim, Right, Medium,2T, Blue 10R </t>
  </si>
  <si>
    <t xml:space="preserve">Volar Rim, Left, Medium,2T, Green 10R </t>
  </si>
  <si>
    <t xml:space="preserve">Volar Rim, Right, Large,2T, Blue 9H </t>
  </si>
  <si>
    <t xml:space="preserve">Volar Rim, Left, Large,2T, Green 9H </t>
  </si>
  <si>
    <t xml:space="preserve">Volar Rim, Right, Large,2T, Blue 11H </t>
  </si>
  <si>
    <t xml:space="preserve">Volar Rim, Left, Large,2T, Green 11H </t>
  </si>
  <si>
    <t>Locking Screw 1.5×8mm</t>
  </si>
  <si>
    <t>Locking Screw 1.5×10mm</t>
  </si>
  <si>
    <t>Locking Screw 1.5×12mm</t>
  </si>
  <si>
    <t xml:space="preserve"> 2.5 LOCKING CORTICAL STARIX BLUE 8MM</t>
  </si>
  <si>
    <t xml:space="preserve"> 2.5 LOCKING CORTICAL STARIX BLUE 10MM</t>
  </si>
  <si>
    <t xml:space="preserve"> 2.5 LOCKING CORTICAL STARIX BLUE 12MM</t>
  </si>
  <si>
    <t xml:space="preserve"> 2.5 LOCKING CORTICAL STARIX BLUE 14MM</t>
  </si>
  <si>
    <t xml:space="preserve"> 2.5 LOCKING CORTICAL STARIX BLUE 16MM</t>
  </si>
  <si>
    <t xml:space="preserve"> 2.5 LOCKING CORTICAL STARIX BLUE 18MM</t>
  </si>
  <si>
    <t xml:space="preserve"> 2.5 LOCKING CORTICAL STARIX BLUE 20MM</t>
  </si>
  <si>
    <t xml:space="preserve"> 2.5 LOCKING CORTICAL STARIX BLUE 22MM</t>
  </si>
  <si>
    <t xml:space="preserve"> 2.5 LOCKING CORTICAL STARIX BLUE 24MM</t>
  </si>
  <si>
    <t xml:space="preserve"> 2.5 LOCKING CORTICAL STARIX BLUE 26MM</t>
  </si>
  <si>
    <t xml:space="preserve"> 2.5 NON LOCKING CORTICAL STARIX SILVER 8MM</t>
  </si>
  <si>
    <t xml:space="preserve"> 2.5 NON LOCKING CORTICAL STARIX SILVER 10MM</t>
  </si>
  <si>
    <t xml:space="preserve"> 2.5 NON LOCKING CORTICAL STARIX SILVER 12MM</t>
  </si>
  <si>
    <t xml:space="preserve"> 2.5 NON LOCKING CORTICAL STARIX SILVER 14MM</t>
  </si>
  <si>
    <t xml:space="preserve"> 2.5 NON LOCKING CORTICAL STARIX SILVER 16MM</t>
  </si>
  <si>
    <t xml:space="preserve"> 2.5 NON LOCKING CORTICAL STARIX SILVER 18MM</t>
  </si>
  <si>
    <t xml:space="preserve"> 2.5 NON LOCKING CORTICAL STARIX SILVER 20MM</t>
  </si>
  <si>
    <t xml:space="preserve"> 2.5 NON LOCKING CORTICAL STARIX SILVER 22MM</t>
  </si>
  <si>
    <t xml:space="preserve"> 2.5 NON LOCKING CORTICAL STARIX SILVER 24MM</t>
  </si>
  <si>
    <t xml:space="preserve"> 2.5 NON LOCKING CORTICAL STARIX SILVER 26MM</t>
  </si>
  <si>
    <t>CLAVIJA KIRSCHNER 1.2*250 MM ACERO</t>
  </si>
  <si>
    <t>CLAVIJA KIRSCHNER 1.6*250 MM ACERO</t>
  </si>
  <si>
    <t>CLAVIJA KIRSCHNER 1.8*250 MM ACERO</t>
  </si>
  <si>
    <t>CLAVIJA KIRSCHNER 2.0*250 MM ACERO</t>
  </si>
  <si>
    <t>201022788</t>
  </si>
  <si>
    <t>210127383</t>
  </si>
  <si>
    <t>210127384</t>
  </si>
  <si>
    <t>INTERHOSPITAL</t>
  </si>
  <si>
    <t>AV. EL BOMBERO</t>
  </si>
  <si>
    <t>0992454407001</t>
  </si>
  <si>
    <t>FIJADOR DE COLLES</t>
  </si>
  <si>
    <t>INQUIORT S.A.</t>
  </si>
  <si>
    <t>NOTA DE INGRESO</t>
  </si>
  <si>
    <t>Fecha de Emision:</t>
  </si>
  <si>
    <t>Destinatario:</t>
  </si>
  <si>
    <t>RUC.:</t>
  </si>
  <si>
    <t>Punto de Llegada:</t>
  </si>
  <si>
    <t xml:space="preserve">Telefono: </t>
  </si>
  <si>
    <t>(04) 239-0556</t>
  </si>
  <si>
    <t>Motivo de Traslado :</t>
  </si>
  <si>
    <t xml:space="preserve">VENTA-CIRUGIA </t>
  </si>
  <si>
    <t xml:space="preserve">Nombre del Medico: </t>
  </si>
  <si>
    <t xml:space="preserve">DR. UQUILLAS </t>
  </si>
  <si>
    <t>Nombre del Paciente:</t>
  </si>
  <si>
    <t xml:space="preserve">Tipo de Seguro: </t>
  </si>
  <si>
    <t>Fecha de cirugía:</t>
  </si>
  <si>
    <t>Hora de cirugía:</t>
  </si>
  <si>
    <t>8:00PM</t>
  </si>
  <si>
    <t>ARIX Wrist System 1.5 / 2.0 / 2.5 Volar Distal Radius Locking Plate</t>
  </si>
  <si>
    <t>CANT.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</si>
  <si>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</si>
  <si>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</si>
  <si>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</si>
  <si>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</si>
  <si>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</si>
  <si>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</si>
  <si>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</si>
  <si>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</si>
  <si>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</si>
  <si>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</si>
  <si>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</si>
  <si>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</si>
  <si>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</si>
  <si>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</si>
  <si>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</si>
  <si>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</si>
  <si>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PLACA 2.4 ANGULO VA *02 IZQ. TITANIO LARGE</t>
  </si>
  <si>
    <t>3040</t>
  </si>
  <si>
    <t>PLACA 2.4 ANGULO VA *03 IZQ. TITANIO LARGE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</si>
  <si>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</si>
  <si>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</si>
  <si>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</si>
  <si>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</si>
  <si>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</si>
  <si>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PLACA 2.4 ANGULO VA *04 DER. TITANIO LARGE</t>
  </si>
  <si>
    <t>PLACA 2.4 ANGULO VA *05 DER. TITANIO LARGE</t>
  </si>
  <si>
    <t>TI-SF-131.504L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</si>
  <si>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IZQ. TITANIO NET</t>
    </r>
  </si>
  <si>
    <t>TI-SF-131.504R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</si>
  <si>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>X3 DER. TITANIO NET</t>
    </r>
  </si>
  <si>
    <t>Ti-SF-121.304L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</si>
  <si>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IZQ. TITANIO NET</t>
    </r>
  </si>
  <si>
    <t>Ti-SF-121.304R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</si>
  <si>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X3 DER. TITANIO NET</t>
    </r>
  </si>
  <si>
    <t>Ti-SF-121.305L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</si>
  <si>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IZQ. TITANIO NET</t>
    </r>
  </si>
  <si>
    <t>Ti-SF-121.305R</t>
  </si>
  <si>
    <r>
      <t>PLACA DE BLOQUEO (LCP) AV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>X5 DER. TITANIO NET</t>
    </r>
  </si>
  <si>
    <t>Ti-SF-120.803R</t>
  </si>
  <si>
    <t xml:space="preserve">PLACA DE BLOQUEO (LCP) 2.4 PARA RADIO DISTAL PALMAR 8X3 DERECHA </t>
  </si>
  <si>
    <t>Ti-SF-120.804R</t>
  </si>
  <si>
    <t xml:space="preserve">PLACA DE BLOQUEO (LCP) 2.4 PARA RADIO DISTAL PALMAR 8X4 DERECHA </t>
  </si>
  <si>
    <t>Ti-SF-120.805R</t>
  </si>
  <si>
    <t xml:space="preserve">PLACA DE BLOQUEO (LCP) 2.4 PARA RADIO DISTAL PALMAR 8X5 DERECHA </t>
  </si>
  <si>
    <t>Ti-SF-120.803L</t>
  </si>
  <si>
    <t>PLACA DE BLOQUEO (LCP) 2.4 PARA RADIO DISTAL PALMAR 8X3 IZQUIERDA</t>
  </si>
  <si>
    <t>Ti-SF-120.804L</t>
  </si>
  <si>
    <t xml:space="preserve">PLACA DE BLOQUEO (LCP) 2.4 PARA RADIO DISTAL PALMAR 8X4 IZQUIERDA </t>
  </si>
  <si>
    <t>Ti-SF-120.805L</t>
  </si>
  <si>
    <t>PLACA DE BLOQUEO (LCP) 2.4 PARA RADIO DISTAL PALMAR 8X5 IZQUIERDA</t>
  </si>
  <si>
    <t xml:space="preserve">05.5540-020848.          </t>
  </si>
  <si>
    <t>PLACA BLOQ. MULTIAXIAL RADIO DISTAL *2 IZQ. TITANIO YB</t>
  </si>
  <si>
    <t xml:space="preserve">05.5540-020856.          </t>
  </si>
  <si>
    <t>PLACA BLOQ. MULTIAXIAL RADIO DISTAL *3 IZQ. TITANIO YB</t>
  </si>
  <si>
    <t xml:space="preserve">05.5540-020864.          </t>
  </si>
  <si>
    <t>PLACA BLOQ. MULTIAXIAL RADIO DISTAL *4 IZQ. TITANIO YB</t>
  </si>
  <si>
    <t xml:space="preserve">05.5540-020872.          </t>
  </si>
  <si>
    <t>PLACA BLOQ. MULTIAXIAL RADIO DISTAL *5 IZQ. TITANIO YB</t>
  </si>
  <si>
    <t xml:space="preserve">05.5540-020880.          </t>
  </si>
  <si>
    <t>PLACA BLOQ. MULTIAXIAL RADIO DISTAL *6 IZQ. TITANIO YB</t>
  </si>
  <si>
    <t xml:space="preserve">05.5540-020896.          </t>
  </si>
  <si>
    <t>PLACA BLOQ. MULTIAXIAL RADIO DISTAL *8 IZQ. TITANIO YB</t>
  </si>
  <si>
    <t xml:space="preserve">05.5541-020848.          </t>
  </si>
  <si>
    <t>PLACA BLOQ. MULTIAXIAL RADIO DISTAL *2 DER. TITANIO YB</t>
  </si>
  <si>
    <t xml:space="preserve">05.5541-020856.          </t>
  </si>
  <si>
    <t>PLACA BLOQ. MULTIAXIAL RADIO DISTAL *3 DER. TITANIO YB</t>
  </si>
  <si>
    <t xml:space="preserve">05.5541-020864.          </t>
  </si>
  <si>
    <t>PLACA BLOQ. MULTIAXIAL RADIO DISTAL *4 DER. TITANIO YB</t>
  </si>
  <si>
    <t xml:space="preserve">05.5541-020872.          </t>
  </si>
  <si>
    <t>PLACA BLOQ. MULTIAXIAL RADIO DISTAL *5 DER. TITANIO YB</t>
  </si>
  <si>
    <t xml:space="preserve">05.5541-020880.          </t>
  </si>
  <si>
    <t>PLACA BLOQ. MULTIAXIAL RADIO DISTAL *6 DER. TITANIO YB</t>
  </si>
  <si>
    <t xml:space="preserve">05.5541-020896.          </t>
  </si>
  <si>
    <t>PLACA BLOQ. MULTIAXIAL RADIO DISTAL *8 DER. TITANIO YB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</si>
  <si>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</si>
  <si>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</si>
  <si>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</si>
  <si>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</si>
  <si>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Ti-SF-123.503D</t>
  </si>
  <si>
    <t xml:space="preserve">PLACA DE BLOQUEO (LCP) 2.4 PARA RADIO DISTAL PALMAR, YUXTA-ARTICULAR 5X3 DER. </t>
  </si>
  <si>
    <t>Ti-SF-123.505D</t>
  </si>
  <si>
    <t xml:space="preserve">PLACA DE BLOQUEO (LCP) 2.4 PARA RADIO DISTAL PALMAR, YUXTA-ARTICULAR 5X5 DER. </t>
  </si>
  <si>
    <t>Ti-SF-123.503L</t>
  </si>
  <si>
    <t xml:space="preserve">PLACA DE BLOQUEO (LCP) 2.4 PARA RADIO DISTAL PALMAR, YUXTA-ARTICULAR 5X3 IZQ. </t>
  </si>
  <si>
    <t>Ti-SF-123.505L</t>
  </si>
  <si>
    <t xml:space="preserve">PLACA DE BLOQUEO (LCP) 2.4 PARA RADIO DISTAL PALMAR, YUXTA-ARTICULAR 5X5 IZQ. </t>
  </si>
  <si>
    <t>Ti-SF-126.203D</t>
  </si>
  <si>
    <t xml:space="preserve">PLACA DE BLOQUEO (LCP) 2.4 EN "L" PARA RADIO DISTAL DORSAL 2X3 DER. </t>
  </si>
  <si>
    <t>Ti-SF-126.203L</t>
  </si>
  <si>
    <t xml:space="preserve">PLACA DE BLOQUEO (LCP) 2.4 EN "L" PARA RADIO DISTAL DORSAL 2X3 IZQ. </t>
  </si>
  <si>
    <t>Ti-SF-127.303L</t>
  </si>
  <si>
    <t xml:space="preserve">PLACA DE BLOQUEO (LCP) 2.4 EN "L" PARA RADIO DISTAL DORSAL - OBLICUA 3X3 DER. </t>
  </si>
  <si>
    <t>Ti-SF-127.304R</t>
  </si>
  <si>
    <t xml:space="preserve">PLACA DE BLOQUEO (LCP) 2.4 EN "L" PARA RADIO DISTAL DORSAL - OBLICUA 3X4 DER. </t>
  </si>
  <si>
    <t>Ti-SF-127.304L</t>
  </si>
  <si>
    <t xml:space="preserve">PLACA DE BLOQUEO (LCP) 2.4 EN "L" PARA RADIO DISTAL DORSAL - OBLICUA 3X4 IZQ. </t>
  </si>
  <si>
    <t>Ti-121.108</t>
  </si>
  <si>
    <t>MINI PLACA 2.0, RECTA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</si>
  <si>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</si>
  <si>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</si>
  <si>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</si>
  <si>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</si>
  <si>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</si>
  <si>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</si>
  <si>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</si>
  <si>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</si>
  <si>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</si>
  <si>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</si>
  <si>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</si>
  <si>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</si>
  <si>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T50022422</t>
  </si>
  <si>
    <t>TORNILLO CORTICAL 2.4X22MM TITANIO IRE</t>
  </si>
  <si>
    <t>T50022424</t>
  </si>
  <si>
    <t>TORNILLO CORTICAL 2.4X24MM TITANIO IRE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</si>
  <si>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</si>
  <si>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</si>
  <si>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</si>
  <si>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</si>
  <si>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</si>
  <si>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</si>
  <si>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</si>
  <si>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</si>
  <si>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</si>
  <si>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</si>
  <si>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</si>
  <si>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</si>
  <si>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</si>
  <si>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</si>
  <si>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</si>
  <si>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</si>
  <si>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T50092424</t>
  </si>
  <si>
    <t>TORNILLO BLOQ. 2.4*24 MM TITANIO IRE</t>
  </si>
  <si>
    <t>T50092426</t>
  </si>
  <si>
    <t>TORNILLO BLOQ. 2.4*26 MM TITANIO IRE</t>
  </si>
  <si>
    <t>T50092428</t>
  </si>
  <si>
    <t>TORNILLO BLOQ. 2.4*28 MM TITANIO IRE</t>
  </si>
  <si>
    <t>T50022712</t>
  </si>
  <si>
    <t>TORNILLO CORTICAL 2.7X12 MM TITANIO IRE</t>
  </si>
  <si>
    <t>T50022714</t>
  </si>
  <si>
    <t>TORNILLO CORTICAL 2.7X14 MM TITANIO IRE</t>
  </si>
  <si>
    <t>T50022716</t>
  </si>
  <si>
    <t>TORNILLO CORTICAL 2.7X16MM TITANIO IRE</t>
  </si>
  <si>
    <t>T50022718</t>
  </si>
  <si>
    <t>TORNILLO CORTICAL 2.7X18MM TITANIO IRE</t>
  </si>
  <si>
    <t>T50022720</t>
  </si>
  <si>
    <t>TORNILLO CORTICAL 2.7X20 MM TITANIO IRE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</si>
  <si>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</si>
  <si>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</si>
  <si>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</si>
  <si>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</si>
  <si>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</si>
  <si>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</si>
  <si>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</si>
  <si>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</si>
  <si>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</si>
  <si>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</si>
  <si>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</si>
  <si>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</si>
  <si>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</si>
  <si>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</si>
  <si>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</si>
  <si>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</si>
  <si>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</si>
  <si>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</si>
  <si>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T50092728</t>
  </si>
  <si>
    <t>TORNILLO BLOQ. 2.7*28 MM TITANIO IRE</t>
  </si>
  <si>
    <t>T50092730</t>
  </si>
  <si>
    <t>TORNILLO BLOQ. 2.7*30 MM TITANIO IRE</t>
  </si>
  <si>
    <t xml:space="preserve">185.766        </t>
  </si>
  <si>
    <t xml:space="preserve">185.769        </t>
  </si>
  <si>
    <t xml:space="preserve">185.770        </t>
  </si>
  <si>
    <t xml:space="preserve">185.771        </t>
  </si>
  <si>
    <t xml:space="preserve">Q.1031         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</si>
  <si>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</si>
  <si>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</si>
  <si>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</si>
  <si>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Wrist System 1.5 / 2.0 / 2.5 Volar Distal Radius Locking Plate</t>
  </si>
  <si>
    <t>CODIGO</t>
  </si>
  <si>
    <t>DESCRIPCIÓN</t>
  </si>
  <si>
    <t xml:space="preserve">PLANTILLAS DE PLACA 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</si>
  <si>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</si>
  <si>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</si>
  <si>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</si>
  <si>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</si>
  <si>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</si>
  <si>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</si>
  <si>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</si>
  <si>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</si>
  <si>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</si>
  <si>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</si>
  <si>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111-092</t>
  </si>
  <si>
    <t xml:space="preserve">MANGO DE ATORNILLADOR </t>
  </si>
  <si>
    <t>111-075</t>
  </si>
  <si>
    <t>112-25-701</t>
  </si>
  <si>
    <t>BROCAS DE l 2.0(AO)</t>
  </si>
  <si>
    <t>111-080</t>
  </si>
  <si>
    <t xml:space="preserve">2.5 GUIA ANGULO VARIABLE </t>
  </si>
  <si>
    <t>111-101</t>
  </si>
  <si>
    <t xml:space="preserve">GUIA DE BLOQUEO 2.0MM </t>
  </si>
  <si>
    <t>111-103</t>
  </si>
  <si>
    <t>DRILL O INSERTOR  2.0 VARIABLE ANGLE</t>
  </si>
  <si>
    <t>111-157</t>
  </si>
  <si>
    <t xml:space="preserve">GUIA VARIABLE </t>
  </si>
  <si>
    <t>114-009</t>
  </si>
  <si>
    <t>PINZA DE SUJECCION</t>
  </si>
  <si>
    <t>113-HF-613</t>
  </si>
  <si>
    <t xml:space="preserve">ANCLAJE RAPIDO </t>
  </si>
  <si>
    <t>111-068-2</t>
  </si>
  <si>
    <t>Guide Pin 1.1mm 3.0</t>
  </si>
  <si>
    <t>111-096</t>
  </si>
  <si>
    <t>DISPENSER FOR GUIDE PIN</t>
  </si>
  <si>
    <t>111-226</t>
  </si>
  <si>
    <t xml:space="preserve">GUIA DE BLOQUEO </t>
  </si>
  <si>
    <t>112-15-702</t>
  </si>
  <si>
    <t xml:space="preserve">BROCA DE 1.2MM </t>
  </si>
  <si>
    <t>113-NF-101</t>
  </si>
  <si>
    <t xml:space="preserve">PALA ATORNILLADOR DE 1.5MM </t>
  </si>
  <si>
    <t>SEPARADORES DE SEM MIILLER</t>
  </si>
  <si>
    <t xml:space="preserve">SEPARADORES DE MINI HOMAN </t>
  </si>
  <si>
    <t xml:space="preserve">SEPARADOR AUTOESTATICO </t>
  </si>
  <si>
    <t xml:space="preserve">GANCHOS </t>
  </si>
  <si>
    <t xml:space="preserve">IMPACTORES </t>
  </si>
  <si>
    <t>MOTOR ACULAN MAS LLAVE JACOBS</t>
  </si>
  <si>
    <t xml:space="preserve">ANCLAJES DE MOTOR </t>
  </si>
  <si>
    <t>BATERIA</t>
  </si>
  <si>
    <t>MALETA DE TRANSPORTE</t>
  </si>
  <si>
    <t xml:space="preserve">ENTREGADO POR </t>
  </si>
  <si>
    <t xml:space="preserve">RECIBIDO POR </t>
  </si>
  <si>
    <t>DR. PLAZA</t>
  </si>
  <si>
    <t>NEIQ0289</t>
  </si>
  <si>
    <t xml:space="preserve">8150           </t>
  </si>
  <si>
    <t xml:space="preserve">METRO DE ALAMBRE QUIRÚRGICO *0.7MM ACERO </t>
  </si>
  <si>
    <t>184.313</t>
  </si>
  <si>
    <t>210936270</t>
  </si>
  <si>
    <t xml:space="preserve">METRO DE ALAMBRE QUIRÚRGICO *1.0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</si>
  <si>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</si>
  <si>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</si>
  <si>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</si>
  <si>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</si>
  <si>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</si>
  <si>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</si>
  <si>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1758</t>
  </si>
  <si>
    <t>J210202-L030</t>
  </si>
  <si>
    <t>CLAVIJA KIRSCHNER 1.0*250 MM ACERO</t>
  </si>
  <si>
    <t>CLAVIJA KIRSCHNER 1.5*250 MM ACERO</t>
  </si>
  <si>
    <t>185.766</t>
  </si>
  <si>
    <t>210127380</t>
  </si>
  <si>
    <t xml:space="preserve">PIEZAS DE INSTRUMENTAL </t>
  </si>
  <si>
    <t xml:space="preserve">MOTOR </t>
  </si>
  <si>
    <t>BATERIAS  GRIS</t>
  </si>
  <si>
    <t xml:space="preserve">10:00AM </t>
  </si>
  <si>
    <t>TIPO DE SEGURO</t>
  </si>
  <si>
    <t>IDENTIFICACION DEL PACIENTE</t>
  </si>
  <si>
    <t xml:space="preserve">MINI TUTORES LINEALES </t>
  </si>
  <si>
    <t xml:space="preserve">CEMENTO SUBITON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</si>
</sst>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#,##0.00_ ;\-#,##0.00\ "/>
    <numFmt numFmtId="167" formatCode="_(&quot;$&quot;* #,##0.00_);_(&quot;$&quot;* \(#,##0.00\);_(&quot;$&quot;* &quot;-&quot;??_);_(@_)"/>
    <numFmt numFmtId="168" formatCode="_-[$$-240A]\ * #,##0.00_-;\-[$$-240A]\ * #,##0.00_-;_-[$$-240A]\ * &quot;-&quot;??_-;_-@_-"/>
    <numFmt numFmtId="169" formatCode="_-[$$-300A]\ * #,##0.00_ ;_-[$$-300A]\ * \-#,##0.00\ ;_-[$$-300A]\ * &quot;-&quot;??_ ;_-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5" fontId="9" fillId="0" borderId="1" xfId="0" applyNumberFormat="1" applyFont="1" applyBorder="1" applyAlignment="1">
      <alignment horizontal="right"/>
    </xf>
    <xf numFmtId="165" fontId="9" fillId="0" borderId="1" xfId="0" applyNumberFormat="1" applyFont="1" applyBorder="1"/>
    <xf numFmtId="0" fontId="9" fillId="2" borderId="0" xfId="0" applyFont="1" applyFill="1"/>
    <xf numFmtId="0" fontId="18" fillId="0" borderId="0" xfId="2" applyFont="1" applyAlignment="1">
      <alignment wrapText="1"/>
    </xf>
    <xf numFmtId="166" fontId="18" fillId="0" borderId="1" xfId="1" applyNumberFormat="1" applyFont="1" applyBorder="1" applyAlignment="1"/>
    <xf numFmtId="166" fontId="18" fillId="0" borderId="0" xfId="1" applyNumberFormat="1" applyFont="1" applyBorder="1" applyAlignment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6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8" fillId="0" borderId="1" xfId="0" applyFont="1" applyBorder="1" applyAlignment="1" applyProtection="1">
      <alignment horizontal="left" vertical="top" wrapText="1" readingOrder="1"/>
      <protection locked="0"/>
    </xf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44" fontId="9" fillId="0" borderId="0" xfId="1" applyFont="1" applyFill="1" applyAlignment="1">
      <alignment horizontal="center" vertical="center"/>
    </xf>
    <xf numFmtId="2" fontId="8" fillId="0" borderId="0" xfId="2" applyNumberFormat="1" applyFont="1" applyAlignment="1">
      <alignment horizontal="center"/>
    </xf>
    <xf numFmtId="0" fontId="8" fillId="0" borderId="0" xfId="2" applyFont="1" applyAlignment="1">
      <alignment horizontal="left"/>
    </xf>
    <xf numFmtId="0" fontId="12" fillId="0" borderId="0" xfId="2" applyFont="1" applyAlignment="1">
      <alignment horizontal="center" vertical="center"/>
    </xf>
    <xf numFmtId="2" fontId="21" fillId="0" borderId="0" xfId="2" applyNumberFormat="1" applyFont="1" applyAlignment="1">
      <alignment horizontal="left"/>
    </xf>
    <xf numFmtId="164" fontId="8" fillId="0" borderId="7" xfId="2" applyNumberFormat="1" applyFont="1" applyBorder="1" applyAlignment="1">
      <alignment horizontal="left"/>
    </xf>
    <xf numFmtId="49" fontId="8" fillId="0" borderId="2" xfId="0" applyNumberFormat="1" applyFont="1" applyBorder="1" applyAlignment="1">
      <alignment horizontal="left"/>
    </xf>
    <xf numFmtId="0" fontId="8" fillId="0" borderId="2" xfId="2" applyFont="1" applyBorder="1" applyAlignment="1">
      <alignment horizontal="left"/>
    </xf>
    <xf numFmtId="0" fontId="9" fillId="0" borderId="2" xfId="2" applyFont="1" applyBorder="1" applyAlignment="1">
      <alignment horizontal="left"/>
    </xf>
    <xf numFmtId="20" fontId="9" fillId="0" borderId="8" xfId="2" applyNumberFormat="1" applyFont="1" applyBorder="1" applyAlignment="1">
      <alignment horizontal="left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8" fillId="0" borderId="1" xfId="0" applyFont="1" applyBorder="1" applyAlignment="1" applyProtection="1">
      <alignment horizontal="center" vertical="center" readingOrder="1"/>
      <protection locked="0"/>
    </xf>
    <xf numFmtId="167" fontId="8" fillId="0" borderId="1" xfId="4" applyFont="1" applyBorder="1"/>
    <xf numFmtId="0" fontId="8" fillId="0" borderId="0" xfId="0" applyFont="1" applyAlignment="1">
      <alignment horizontal="center" readingOrder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vertical="top" wrapText="1" readingOrder="1"/>
      <protection locked="0"/>
    </xf>
    <xf numFmtId="0" fontId="8" fillId="0" borderId="1" xfId="0" quotePrefix="1" applyFont="1" applyBorder="1" applyAlignment="1" applyProtection="1">
      <alignment horizontal="center" vertical="top" readingOrder="1"/>
      <protection locked="0"/>
    </xf>
    <xf numFmtId="0" fontId="8" fillId="0" borderId="1" xfId="0" applyFont="1" applyBorder="1" applyAlignment="1" applyProtection="1">
      <alignment horizontal="center" vertical="top" readingOrder="1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1" xfId="2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7" borderId="1" xfId="0" applyFont="1" applyFill="1" applyBorder="1"/>
    <xf numFmtId="0" fontId="8" fillId="0" borderId="1" xfId="0" applyFont="1" applyBorder="1" applyAlignment="1" applyProtection="1">
      <alignment horizontal="center" readingOrder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horizontal="left" vertical="top" readingOrder="1"/>
      <protection locked="0"/>
    </xf>
    <xf numFmtId="44" fontId="9" fillId="0" borderId="1" xfId="1" applyFont="1" applyBorder="1" applyAlignment="1">
      <alignment horizontal="left"/>
    </xf>
    <xf numFmtId="0" fontId="16" fillId="0" borderId="1" xfId="2" applyFont="1" applyBorder="1" applyAlignment="1">
      <alignment horizontal="center" vertical="center"/>
    </xf>
    <xf numFmtId="168" fontId="8" fillId="0" borderId="1" xfId="3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0" xfId="0" applyFont="1" applyBorder="1"/>
    <xf numFmtId="44" fontId="8" fillId="0" borderId="1" xfId="5" applyFont="1" applyFill="1" applyBorder="1"/>
    <xf numFmtId="0" fontId="16" fillId="0" borderId="1" xfId="0" applyFont="1" applyBorder="1" applyAlignment="1">
      <alignment horizontal="left" vertical="top"/>
    </xf>
    <xf numFmtId="168" fontId="9" fillId="0" borderId="1" xfId="0" applyNumberFormat="1" applyFont="1" applyBorder="1"/>
    <xf numFmtId="169" fontId="9" fillId="0" borderId="1" xfId="0" applyNumberFormat="1" applyFont="1" applyBorder="1" applyAlignment="1">
      <alignment horizontal="center" vertical="center"/>
    </xf>
    <xf numFmtId="167" fontId="8" fillId="0" borderId="1" xfId="4" applyFont="1" applyFill="1" applyBorder="1" applyAlignment="1">
      <alignment horizontal="center" vertical="center"/>
    </xf>
    <xf numFmtId="9" fontId="18" fillId="0" borderId="1" xfId="2" applyNumberFormat="1" applyFont="1" applyBorder="1" applyAlignment="1">
      <alignment wrapText="1"/>
    </xf>
    <xf numFmtId="0" fontId="18" fillId="0" borderId="0" xfId="2" applyFont="1" applyAlignment="1">
      <alignment horizontal="center" wrapText="1"/>
    </xf>
    <xf numFmtId="44" fontId="9" fillId="0" borderId="0" xfId="1" applyFont="1" applyFill="1" applyBorder="1" applyAlignment="1"/>
    <xf numFmtId="2" fontId="9" fillId="0" borderId="0" xfId="0" applyNumberFormat="1" applyFont="1" applyAlignment="1">
      <alignment horizontal="center"/>
    </xf>
    <xf numFmtId="2" fontId="9" fillId="0" borderId="0" xfId="0" applyNumberFormat="1" applyFont="1"/>
    <xf numFmtId="168" fontId="12" fillId="0" borderId="5" xfId="3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8" fillId="0" borderId="0" xfId="0" applyFont="1"/>
    <xf numFmtId="0" fontId="9" fillId="2" borderId="1" xfId="0" applyFont="1" applyFill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49" fontId="13" fillId="0" borderId="4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8" fillId="0" borderId="4" xfId="2" applyFont="1" applyBorder="1" applyAlignment="1">
      <alignment horizontal="right" wrapText="1"/>
    </xf>
    <xf numFmtId="0" fontId="18" fillId="0" borderId="11" xfId="2" applyFont="1" applyBorder="1" applyAlignment="1">
      <alignment horizontal="right" wrapText="1"/>
    </xf>
    <xf numFmtId="0" fontId="18" fillId="0" borderId="5" xfId="2" applyFont="1" applyBorder="1" applyAlignment="1">
      <alignment horizontal="right" wrapText="1"/>
    </xf>
    <xf numFmtId="0" fontId="1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20" fillId="0" borderId="0" xfId="2" applyFont="1" applyAlignment="1">
      <alignment horizontal="center"/>
    </xf>
    <xf numFmtId="0" fontId="22" fillId="4" borderId="9" xfId="0" applyFont="1" applyFill="1" applyBorder="1" applyAlignment="1">
      <alignment horizontal="center"/>
    </xf>
    <xf numFmtId="0" fontId="22" fillId="4" borderId="0" xfId="0" applyFont="1" applyFill="1" applyAlignment="1">
      <alignment horizontal="center"/>
    </xf>
    <xf numFmtId="0" fontId="18" fillId="0" borderId="1" xfId="2" applyFont="1" applyBorder="1" applyAlignment="1">
      <alignment horizontal="right" wrapText="1"/>
    </xf>
    <xf numFmtId="0" fontId="8" fillId="0" borderId="4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168" fontId="12" fillId="0" borderId="4" xfId="3" applyNumberFormat="1" applyFont="1" applyFill="1" applyBorder="1" applyAlignment="1">
      <alignment horizontal="center"/>
    </xf>
    <xf numFmtId="168" fontId="12" fillId="0" borderId="11" xfId="3" applyNumberFormat="1" applyFont="1" applyFill="1" applyBorder="1" applyAlignment="1">
      <alignment horizontal="center"/>
    </xf>
    <xf numFmtId="168" fontId="12" fillId="0" borderId="5" xfId="3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</cellXfs>
  <cellStyles count="6">
    <cellStyle name="Moneda" xfId="1" builtinId="4"/>
    <cellStyle name="Moneda [0]" xfId="3" builtinId="7"/>
    <cellStyle name="Moneda 3 2" xfId="4" xr:uid="{FEC3E00B-DBDA-46F9-AB9C-21292D37168C}"/>
    <cellStyle name="Moneda 8" xfId="5" xr:uid="{923CA68F-BF75-4BAA-BBA5-D84ADCB61EB5}"/>
    <cellStyle name="Normal" xfId="0" builtinId="0"/>
    <cellStyle name="Normal 2" xfId="2" xr:uid="{2E31852E-1689-4A66-B8D8-04C599C842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873521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618EA4-B1FB-4050-B228-672ABB5584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3653118</xdr:colOff>
      <xdr:row>0</xdr:row>
      <xdr:rowOff>112058</xdr:rowOff>
    </xdr:from>
    <xdr:ext cx="2752725" cy="1294606"/>
    <xdr:pic>
      <xdr:nvPicPr>
        <xdr:cNvPr id="2" name="Imagen 1">
          <a:extLst>
            <a:ext uri="{FF2B5EF4-FFF2-40B4-BE49-F238E27FC236}">
              <a16:creationId xmlns:a16="http://schemas.microsoft.com/office/drawing/2014/main" id="{A9B2B2BD-A731-481A-ADD3-F8430DC71E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62943" y="112058"/>
          <a:ext cx="2752725" cy="129460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125605</xdr:rowOff>
    </xdr:from>
    <xdr:to>
      <xdr:col>1</xdr:col>
      <xdr:colOff>742950</xdr:colOff>
      <xdr:row>5</xdr:row>
      <xdr:rowOff>85055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70FBCA-BB50-4900-B6C5-F0BB3B4B0F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5"/>
          <a:ext cx="1902383" cy="127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4310F-480A-40C4-B71E-9CD79BE3D231}">
  <dimension ref="A1:P59"/>
  <sheetViews>
    <sheetView showGridLines="0" view="pageBreakPreview" topLeftCell="A4" zoomScale="60" zoomScaleNormal="95" workbookViewId="0">
      <selection activeCell="A4" sqref="A1:XFD1048576"/>
    </sheetView>
  </sheetViews>
  <sheetFormatPr baseColWidth="10" defaultColWidth="8.42578125" defaultRowHeight="20.100000000000001" customHeight="1" x14ac:dyDescent="0.2"/>
  <cols>
    <col min="1" max="1" width="18.140625" style="7" customWidth="1"/>
    <col min="2" max="2" width="19.28515625" style="7" bestFit="1" customWidth="1"/>
    <col min="3" max="3" width="51.42578125" style="7" customWidth="1"/>
    <col min="4" max="4" width="22.7109375" style="46" bestFit="1" customWidth="1"/>
    <col min="5" max="5" width="16.42578125" style="46" customWidth="1"/>
    <col min="6" max="6" width="13.28515625" style="7" customWidth="1"/>
    <col min="7" max="7" width="15.4257812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18" t="s">
        <v>0</v>
      </c>
      <c r="B2" s="118"/>
      <c r="C2" s="118"/>
      <c r="D2" s="118"/>
      <c r="E2" s="118"/>
      <c r="F2" s="118"/>
      <c r="G2" s="118"/>
      <c r="H2" s="2"/>
      <c r="I2" s="2"/>
      <c r="J2" s="2"/>
      <c r="K2" s="2"/>
      <c r="L2" s="3"/>
      <c r="M2" s="4"/>
    </row>
    <row r="3" spans="1:16" customFormat="1" ht="23.25" x14ac:dyDescent="0.35">
      <c r="A3" s="118" t="s">
        <v>1</v>
      </c>
      <c r="B3" s="118"/>
      <c r="C3" s="118"/>
      <c r="D3" s="118"/>
      <c r="E3" s="118"/>
      <c r="F3" s="118"/>
      <c r="G3" s="118"/>
      <c r="H3" s="5"/>
      <c r="I3" s="5"/>
      <c r="J3" s="5"/>
      <c r="K3" s="5"/>
      <c r="L3" s="5"/>
      <c r="M3" s="5"/>
    </row>
    <row r="4" spans="1:16" customFormat="1" ht="23.25" x14ac:dyDescent="0.35">
      <c r="A4" s="119" t="s">
        <v>2</v>
      </c>
      <c r="B4" s="119"/>
      <c r="C4" s="119"/>
      <c r="D4" s="119"/>
      <c r="E4" s="119"/>
      <c r="F4" s="119"/>
      <c r="G4" s="119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44836.439254861114</v>
      </c>
      <c r="D7" s="8" t="s">
        <v>4</v>
      </c>
      <c r="E7" s="10" t="s">
        <v>403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151</v>
      </c>
      <c r="D9" s="16"/>
      <c r="E9" s="17" t="s">
        <v>153</v>
      </c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34.5" customHeight="1" thickBot="1" x14ac:dyDescent="0.25">
      <c r="A11" s="8" t="s">
        <v>6</v>
      </c>
      <c r="B11" s="8"/>
      <c r="C11" s="20" t="s">
        <v>152</v>
      </c>
      <c r="D11" s="16" t="s">
        <v>7</v>
      </c>
      <c r="E11" s="21" t="s">
        <v>8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9</v>
      </c>
      <c r="B13" s="8"/>
      <c r="C13" s="9">
        <v>44806</v>
      </c>
      <c r="D13" s="16" t="s">
        <v>10</v>
      </c>
      <c r="E13" s="25" t="s">
        <v>424</v>
      </c>
      <c r="F13" s="26"/>
      <c r="G13" s="27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0.100000000000001" customHeight="1" x14ac:dyDescent="0.2">
      <c r="A15" s="8" t="s">
        <v>11</v>
      </c>
      <c r="B15" s="8"/>
      <c r="C15" s="30" t="s">
        <v>402</v>
      </c>
      <c r="D15" s="31"/>
      <c r="E15" s="22"/>
      <c r="F15" s="22"/>
      <c r="G15" s="23"/>
      <c r="H15" s="23"/>
      <c r="O15" s="29"/>
      <c r="P15" s="29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29.25" customHeight="1" thickBot="1" x14ac:dyDescent="0.25">
      <c r="A17" s="8" t="s">
        <v>12</v>
      </c>
      <c r="B17" s="8"/>
      <c r="C17" s="20"/>
      <c r="D17" s="16" t="s">
        <v>425</v>
      </c>
      <c r="E17" s="122"/>
      <c r="F17" s="123"/>
      <c r="G17" s="124"/>
      <c r="H17" s="23"/>
      <c r="O17" s="29"/>
      <c r="P17" s="29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8"/>
      <c r="H18" s="28"/>
      <c r="O18" s="32"/>
      <c r="P18" s="32"/>
    </row>
    <row r="19" spans="1:16" s="6" customFormat="1" ht="20.100000000000001" customHeight="1" x14ac:dyDescent="0.2">
      <c r="A19" s="8" t="s">
        <v>426</v>
      </c>
      <c r="B19" s="8"/>
      <c r="C19" s="33"/>
      <c r="D19" s="12"/>
      <c r="E19" s="34"/>
      <c r="F19" s="34"/>
      <c r="G19" s="35"/>
      <c r="H19" s="36"/>
      <c r="O19" s="32"/>
      <c r="P19" s="32"/>
    </row>
    <row r="20" spans="1:16" s="6" customFormat="1" ht="20.100000000000001" customHeight="1" x14ac:dyDescent="0.2">
      <c r="A20" s="37"/>
      <c r="B20" s="37"/>
      <c r="C20" s="7"/>
      <c r="D20" s="7"/>
      <c r="E20" s="7"/>
      <c r="F20" s="7"/>
      <c r="G20" s="7"/>
      <c r="H20" s="7"/>
      <c r="O20" s="32"/>
      <c r="P20" s="32"/>
    </row>
    <row r="21" spans="1:16" s="6" customFormat="1" ht="20.100000000000001" customHeight="1" x14ac:dyDescent="0.2">
      <c r="A21" s="38"/>
      <c r="B21" s="38"/>
      <c r="C21" s="38"/>
      <c r="D21" s="38"/>
      <c r="E21" s="38"/>
      <c r="F21" s="38"/>
      <c r="G21" s="38"/>
      <c r="H21" s="39"/>
      <c r="O21" s="32"/>
      <c r="P21" s="32"/>
    </row>
    <row r="22" spans="1:16" s="6" customFormat="1" ht="30" customHeight="1" x14ac:dyDescent="0.2">
      <c r="A22" s="40" t="s">
        <v>13</v>
      </c>
      <c r="B22" s="40" t="s">
        <v>14</v>
      </c>
      <c r="C22" s="40" t="s">
        <v>15</v>
      </c>
      <c r="D22" s="40" t="s">
        <v>16</v>
      </c>
      <c r="E22" s="40" t="s">
        <v>17</v>
      </c>
      <c r="F22" s="41" t="s">
        <v>18</v>
      </c>
      <c r="G22" s="41" t="s">
        <v>19</v>
      </c>
      <c r="O22" s="32"/>
      <c r="P22" s="32"/>
    </row>
    <row r="23" spans="1:16" ht="15" x14ac:dyDescent="0.2">
      <c r="A23" s="42" t="s">
        <v>77</v>
      </c>
      <c r="B23" s="42" t="s">
        <v>346</v>
      </c>
      <c r="C23" s="57" t="s">
        <v>154</v>
      </c>
      <c r="D23" s="42">
        <v>2</v>
      </c>
      <c r="E23" s="43"/>
      <c r="F23" s="44">
        <v>667.04</v>
      </c>
      <c r="G23" s="45">
        <f t="shared" ref="G23:G32" si="0">+D23*F23</f>
        <v>1334.08</v>
      </c>
    </row>
    <row r="24" spans="1:16" ht="15" x14ac:dyDescent="0.2">
      <c r="A24" s="42" t="s">
        <v>78</v>
      </c>
      <c r="B24" s="42" t="s">
        <v>404</v>
      </c>
      <c r="C24" s="43" t="s">
        <v>427</v>
      </c>
      <c r="D24" s="42">
        <v>1</v>
      </c>
      <c r="E24" s="43"/>
      <c r="F24" s="44">
        <v>667.04</v>
      </c>
      <c r="G24" s="45">
        <f t="shared" si="0"/>
        <v>667.04</v>
      </c>
    </row>
    <row r="25" spans="1:16" ht="30" x14ac:dyDescent="0.2">
      <c r="A25" s="42">
        <v>184314</v>
      </c>
      <c r="B25" s="42">
        <v>210936272</v>
      </c>
      <c r="C25" s="57" t="s">
        <v>405</v>
      </c>
      <c r="D25" s="42">
        <v>1</v>
      </c>
      <c r="E25" s="43"/>
      <c r="F25" s="44">
        <v>48</v>
      </c>
      <c r="G25" s="45">
        <f t="shared" si="0"/>
        <v>48</v>
      </c>
    </row>
    <row r="26" spans="1:16" ht="30" x14ac:dyDescent="0.2">
      <c r="A26" s="42" t="s">
        <v>406</v>
      </c>
      <c r="B26" s="42" t="s">
        <v>407</v>
      </c>
      <c r="C26" s="57" t="s">
        <v>408</v>
      </c>
      <c r="D26" s="42">
        <v>1</v>
      </c>
      <c r="E26" s="43"/>
      <c r="F26" s="44">
        <v>48</v>
      </c>
      <c r="G26" s="45">
        <f t="shared" si="0"/>
        <v>48</v>
      </c>
    </row>
    <row r="27" spans="1:16" ht="30" x14ac:dyDescent="0.2">
      <c r="A27" s="42" t="s">
        <v>409</v>
      </c>
      <c r="B27" s="42" t="s">
        <v>410</v>
      </c>
      <c r="C27" s="57" t="s">
        <v>411</v>
      </c>
      <c r="D27" s="42">
        <v>1</v>
      </c>
      <c r="E27" s="43"/>
      <c r="F27" s="44">
        <v>48</v>
      </c>
      <c r="G27" s="45">
        <f t="shared" si="0"/>
        <v>48</v>
      </c>
    </row>
    <row r="28" spans="1:16" ht="30" x14ac:dyDescent="0.2">
      <c r="A28" s="42" t="s">
        <v>412</v>
      </c>
      <c r="B28" s="42" t="s">
        <v>413</v>
      </c>
      <c r="C28" s="57" t="s">
        <v>414</v>
      </c>
      <c r="D28" s="42">
        <v>1</v>
      </c>
      <c r="E28" s="43"/>
      <c r="F28" s="44">
        <v>48</v>
      </c>
      <c r="G28" s="45">
        <f t="shared" si="0"/>
        <v>48</v>
      </c>
    </row>
    <row r="29" spans="1:16" ht="15" x14ac:dyDescent="0.2">
      <c r="A29" s="42" t="s">
        <v>415</v>
      </c>
      <c r="B29" s="42" t="s">
        <v>416</v>
      </c>
      <c r="C29" s="57" t="s">
        <v>417</v>
      </c>
      <c r="D29" s="42">
        <v>5</v>
      </c>
      <c r="E29" s="43"/>
      <c r="F29" s="44">
        <v>14.4</v>
      </c>
      <c r="G29" s="45">
        <f t="shared" si="0"/>
        <v>72</v>
      </c>
    </row>
    <row r="30" spans="1:16" ht="15" x14ac:dyDescent="0.2">
      <c r="A30" s="42">
        <v>185768</v>
      </c>
      <c r="B30" s="42">
        <v>210127381</v>
      </c>
      <c r="C30" s="57" t="s">
        <v>418</v>
      </c>
      <c r="D30" s="42">
        <v>5</v>
      </c>
      <c r="E30" s="43"/>
      <c r="F30" s="44">
        <v>14.4</v>
      </c>
      <c r="G30" s="45">
        <f t="shared" si="0"/>
        <v>72</v>
      </c>
    </row>
    <row r="31" spans="1:16" ht="15" x14ac:dyDescent="0.2">
      <c r="A31" s="42" t="s">
        <v>419</v>
      </c>
      <c r="B31" s="42" t="s">
        <v>420</v>
      </c>
      <c r="C31" s="57" t="s">
        <v>144</v>
      </c>
      <c r="D31" s="42">
        <v>5</v>
      </c>
      <c r="E31" s="43"/>
      <c r="F31" s="44">
        <v>14.4</v>
      </c>
      <c r="G31" s="45">
        <f t="shared" si="0"/>
        <v>72</v>
      </c>
    </row>
    <row r="32" spans="1:16" ht="15" x14ac:dyDescent="0.2">
      <c r="A32" s="42">
        <v>185769</v>
      </c>
      <c r="B32" s="42" t="s">
        <v>148</v>
      </c>
      <c r="C32" s="57" t="s">
        <v>145</v>
      </c>
      <c r="D32" s="42">
        <v>5</v>
      </c>
      <c r="E32" s="43"/>
      <c r="F32" s="44">
        <v>14.4</v>
      </c>
      <c r="G32" s="45">
        <f t="shared" si="0"/>
        <v>72</v>
      </c>
    </row>
    <row r="33" spans="1:7" ht="15" x14ac:dyDescent="0.2">
      <c r="A33" s="42">
        <v>185770</v>
      </c>
      <c r="B33" s="42" t="s">
        <v>149</v>
      </c>
      <c r="C33" s="43" t="s">
        <v>146</v>
      </c>
      <c r="D33" s="42">
        <v>5</v>
      </c>
      <c r="E33" s="43"/>
      <c r="F33" s="44">
        <v>14.4</v>
      </c>
      <c r="G33" s="45">
        <f t="shared" ref="G33:G36" si="1">+D33*F33</f>
        <v>72</v>
      </c>
    </row>
    <row r="34" spans="1:7" ht="15" x14ac:dyDescent="0.2">
      <c r="A34" s="42">
        <v>185771</v>
      </c>
      <c r="B34" s="42" t="s">
        <v>150</v>
      </c>
      <c r="C34" s="43" t="s">
        <v>147</v>
      </c>
      <c r="D34" s="42">
        <v>5</v>
      </c>
      <c r="E34" s="43"/>
      <c r="F34" s="44">
        <v>14.4</v>
      </c>
      <c r="G34" s="45">
        <f t="shared" si="1"/>
        <v>72</v>
      </c>
    </row>
    <row r="35" spans="1:7" ht="15" x14ac:dyDescent="0.2">
      <c r="A35" s="42">
        <v>185770</v>
      </c>
      <c r="B35" s="42" t="s">
        <v>149</v>
      </c>
      <c r="C35" s="43" t="s">
        <v>146</v>
      </c>
      <c r="D35" s="42">
        <v>5</v>
      </c>
      <c r="E35" s="43"/>
      <c r="F35" s="44">
        <v>14.4</v>
      </c>
      <c r="G35" s="45">
        <f t="shared" si="1"/>
        <v>72</v>
      </c>
    </row>
    <row r="36" spans="1:7" ht="15" x14ac:dyDescent="0.2">
      <c r="A36" s="42">
        <v>185771</v>
      </c>
      <c r="B36" s="42" t="s">
        <v>150</v>
      </c>
      <c r="C36" s="43" t="s">
        <v>147</v>
      </c>
      <c r="D36" s="42">
        <v>5</v>
      </c>
      <c r="E36" s="43"/>
      <c r="F36" s="44">
        <v>14.399999999999991</v>
      </c>
      <c r="G36" s="45">
        <f t="shared" si="1"/>
        <v>71.999999999999957</v>
      </c>
    </row>
    <row r="37" spans="1:7" ht="18.75" customHeight="1" x14ac:dyDescent="0.25">
      <c r="E37" s="7"/>
      <c r="F37" s="47" t="s">
        <v>20</v>
      </c>
      <c r="G37" s="48">
        <f>SUM(G23:G36)</f>
        <v>2769.12</v>
      </c>
    </row>
    <row r="38" spans="1:7" ht="20.100000000000001" customHeight="1" x14ac:dyDescent="0.25">
      <c r="E38" s="7"/>
      <c r="F38" s="47" t="s">
        <v>21</v>
      </c>
      <c r="G38" s="48">
        <f>+G37*0.12</f>
        <v>332.2944</v>
      </c>
    </row>
    <row r="39" spans="1:7" ht="20.100000000000001" customHeight="1" x14ac:dyDescent="0.25">
      <c r="E39" s="7"/>
      <c r="F39" s="47" t="s">
        <v>22</v>
      </c>
      <c r="G39" s="48">
        <f>+G37+G38</f>
        <v>3101.4143999999997</v>
      </c>
    </row>
    <row r="40" spans="1:7" ht="20.100000000000001" customHeight="1" x14ac:dyDescent="0.25">
      <c r="E40" s="7"/>
      <c r="F40" s="47"/>
      <c r="G40" s="49"/>
    </row>
    <row r="41" spans="1:7" ht="20.100000000000001" customHeight="1" x14ac:dyDescent="0.25">
      <c r="B41" s="120" t="s">
        <v>23</v>
      </c>
      <c r="C41" s="121"/>
      <c r="E41" s="7"/>
      <c r="F41" s="47"/>
      <c r="G41" s="49"/>
    </row>
    <row r="42" spans="1:7" ht="20.100000000000001" customHeight="1" x14ac:dyDescent="0.25">
      <c r="B42" s="120" t="s">
        <v>25</v>
      </c>
      <c r="C42" s="121"/>
      <c r="E42" s="7"/>
      <c r="F42" s="47"/>
      <c r="G42" s="49"/>
    </row>
    <row r="43" spans="1:7" ht="20.100000000000001" customHeight="1" x14ac:dyDescent="0.25">
      <c r="B43" s="117">
        <v>10</v>
      </c>
      <c r="C43" s="43" t="s">
        <v>421</v>
      </c>
      <c r="E43" s="7"/>
      <c r="F43" s="47"/>
      <c r="G43" s="49"/>
    </row>
    <row r="44" spans="1:7" ht="20.100000000000001" customHeight="1" x14ac:dyDescent="0.25">
      <c r="B44" s="117">
        <v>4</v>
      </c>
      <c r="C44" s="43" t="s">
        <v>422</v>
      </c>
      <c r="E44" s="7"/>
      <c r="F44" s="47"/>
      <c r="G44" s="49"/>
    </row>
    <row r="45" spans="1:7" ht="20.100000000000001" customHeight="1" x14ac:dyDescent="0.25">
      <c r="B45" s="117">
        <v>1</v>
      </c>
      <c r="C45" s="43" t="s">
        <v>423</v>
      </c>
      <c r="E45" s="7"/>
      <c r="F45" s="47"/>
      <c r="G45" s="49"/>
    </row>
    <row r="46" spans="1:7" ht="20.100000000000001" customHeight="1" x14ac:dyDescent="0.25">
      <c r="B46" s="50"/>
      <c r="C46" s="47"/>
      <c r="E46" s="7"/>
      <c r="F46" s="47"/>
      <c r="G46" s="49"/>
    </row>
    <row r="48" spans="1:7" s="51" customFormat="1" ht="16.5" thickBot="1" x14ac:dyDescent="0.3">
      <c r="A48" s="51" t="s">
        <v>26</v>
      </c>
      <c r="C48" s="52"/>
    </row>
    <row r="49" spans="1:8" s="51" customFormat="1" ht="15.75" x14ac:dyDescent="0.25">
      <c r="H49" s="53"/>
    </row>
    <row r="50" spans="1:8" s="51" customFormat="1" ht="15.75" x14ac:dyDescent="0.25">
      <c r="H50" s="53"/>
    </row>
    <row r="51" spans="1:8" s="51" customFormat="1" ht="15.75" x14ac:dyDescent="0.25">
      <c r="H51" s="53"/>
    </row>
    <row r="52" spans="1:8" s="51" customFormat="1" ht="16.5" thickBot="1" x14ac:dyDescent="0.3">
      <c r="A52" s="51" t="s">
        <v>27</v>
      </c>
      <c r="C52" s="52"/>
      <c r="H52" s="53"/>
    </row>
    <row r="53" spans="1:8" s="51" customFormat="1" ht="15.75" x14ac:dyDescent="0.25">
      <c r="H53" s="53"/>
    </row>
    <row r="54" spans="1:8" customFormat="1" ht="15" x14ac:dyDescent="0.25"/>
    <row r="55" spans="1:8" customFormat="1" ht="15" x14ac:dyDescent="0.25"/>
    <row r="56" spans="1:8" s="51" customFormat="1" ht="16.5" thickBot="1" x14ac:dyDescent="0.3">
      <c r="A56" s="51" t="s">
        <v>28</v>
      </c>
      <c r="C56" s="52"/>
      <c r="H56" s="53"/>
    </row>
    <row r="57" spans="1:8" s="51" customFormat="1" ht="15.75" x14ac:dyDescent="0.25">
      <c r="H57" s="53"/>
    </row>
    <row r="58" spans="1:8" s="56" customFormat="1" ht="20.100000000000001" customHeight="1" x14ac:dyDescent="0.2">
      <c r="A58" s="54"/>
      <c r="B58" s="54"/>
      <c r="C58" s="55"/>
    </row>
    <row r="59" spans="1:8" s="56" customFormat="1" ht="20.100000000000001" customHeight="1" thickBot="1" x14ac:dyDescent="0.3">
      <c r="A59" s="51" t="s">
        <v>29</v>
      </c>
      <c r="B59" s="51"/>
      <c r="C59" s="52"/>
    </row>
  </sheetData>
  <autoFilter ref="A22:E37" xr:uid="{FA7FF6F2-FA17-41F0-9350-F213986A725E}"/>
  <mergeCells count="6">
    <mergeCell ref="A2:G2"/>
    <mergeCell ref="A3:G3"/>
    <mergeCell ref="A4:G4"/>
    <mergeCell ref="B41:C41"/>
    <mergeCell ref="B42:C42"/>
    <mergeCell ref="E17:G17"/>
  </mergeCells>
  <pageMargins left="0.31496062992125984" right="0.31496062992125984" top="0.74803149606299213" bottom="0.74803149606299213" header="0.31496062992125984" footer="0.31496062992125984"/>
  <pageSetup paperSize="9" scale="6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AC6A-9C19-4675-A034-B9718F403D86}">
  <dimension ref="A2:F218"/>
  <sheetViews>
    <sheetView topLeftCell="A149" workbookViewId="0">
      <selection activeCell="B171" sqref="B171:D171"/>
    </sheetView>
  </sheetViews>
  <sheetFormatPr baseColWidth="10" defaultColWidth="11.42578125" defaultRowHeight="20.100000000000001" customHeight="1" x14ac:dyDescent="0.2"/>
  <cols>
    <col min="1" max="1" width="12.5703125" style="7" customWidth="1"/>
    <col min="2" max="2" width="23.5703125" style="7" customWidth="1"/>
    <col min="3" max="3" width="74.7109375" style="7" customWidth="1"/>
    <col min="4" max="4" width="15.85546875" style="7" customWidth="1"/>
    <col min="5" max="5" width="19.42578125" style="7" customWidth="1"/>
    <col min="6" max="16384" width="11.42578125" style="7"/>
  </cols>
  <sheetData>
    <row r="2" spans="1:5" ht="20.100000000000001" customHeight="1" x14ac:dyDescent="0.2">
      <c r="A2" s="61"/>
      <c r="B2" s="62"/>
      <c r="C2" s="62"/>
      <c r="D2" s="63"/>
      <c r="E2" s="63"/>
    </row>
    <row r="3" spans="1:5" ht="20.100000000000001" customHeight="1" x14ac:dyDescent="0.2">
      <c r="A3" s="61"/>
      <c r="B3" s="62"/>
      <c r="C3" s="62"/>
      <c r="D3" s="63"/>
      <c r="E3" s="63"/>
    </row>
    <row r="4" spans="1:5" ht="20.100000000000001" customHeight="1" x14ac:dyDescent="0.25">
      <c r="A4" s="128" t="s">
        <v>155</v>
      </c>
      <c r="B4" s="128"/>
      <c r="C4" s="128"/>
      <c r="D4" s="64"/>
      <c r="E4" s="64"/>
    </row>
    <row r="5" spans="1:5" ht="20.100000000000001" customHeight="1" x14ac:dyDescent="0.2">
      <c r="A5" s="129" t="s">
        <v>0</v>
      </c>
      <c r="B5" s="129"/>
      <c r="C5" s="129"/>
      <c r="D5" s="64"/>
      <c r="E5" s="64"/>
    </row>
    <row r="6" spans="1:5" ht="20.100000000000001" customHeight="1" x14ac:dyDescent="0.25">
      <c r="A6" s="130" t="s">
        <v>1</v>
      </c>
      <c r="B6" s="130"/>
      <c r="C6" s="130"/>
      <c r="D6" s="64"/>
      <c r="E6" s="64"/>
    </row>
    <row r="7" spans="1:5" ht="20.100000000000001" customHeight="1" x14ac:dyDescent="0.2">
      <c r="A7" s="65"/>
      <c r="B7" s="66"/>
      <c r="C7" s="67" t="s">
        <v>156</v>
      </c>
      <c r="D7" s="64"/>
      <c r="E7" s="64"/>
    </row>
    <row r="8" spans="1:5" ht="20.100000000000001" customHeight="1" thickBot="1" x14ac:dyDescent="0.25">
      <c r="A8" s="6"/>
      <c r="B8" s="68" t="s">
        <v>157</v>
      </c>
      <c r="C8" s="69">
        <v>44787</v>
      </c>
      <c r="D8" s="64"/>
      <c r="E8" s="63"/>
    </row>
    <row r="9" spans="1:5" ht="20.100000000000001" customHeight="1" thickBot="1" x14ac:dyDescent="0.25">
      <c r="A9" s="6"/>
      <c r="B9" s="68" t="s">
        <v>158</v>
      </c>
      <c r="C9" s="15" t="s">
        <v>151</v>
      </c>
      <c r="D9" s="64"/>
      <c r="E9" s="63"/>
    </row>
    <row r="10" spans="1:5" ht="20.100000000000001" customHeight="1" thickBot="1" x14ac:dyDescent="0.25">
      <c r="A10" s="6"/>
      <c r="B10" s="68" t="s">
        <v>159</v>
      </c>
      <c r="C10" s="70" t="s">
        <v>153</v>
      </c>
      <c r="D10" s="64"/>
      <c r="E10" s="63"/>
    </row>
    <row r="11" spans="1:5" ht="20.100000000000001" customHeight="1" thickBot="1" x14ac:dyDescent="0.25">
      <c r="A11" s="6"/>
      <c r="B11" s="68" t="s">
        <v>160</v>
      </c>
      <c r="C11" s="15" t="s">
        <v>152</v>
      </c>
      <c r="D11" s="64"/>
      <c r="E11" s="63"/>
    </row>
    <row r="12" spans="1:5" ht="20.100000000000001" customHeight="1" thickBot="1" x14ac:dyDescent="0.25">
      <c r="A12" s="6"/>
      <c r="B12" s="68" t="s">
        <v>161</v>
      </c>
      <c r="C12" s="15" t="s">
        <v>162</v>
      </c>
      <c r="D12" s="64"/>
      <c r="E12" s="63"/>
    </row>
    <row r="13" spans="1:5" ht="20.100000000000001" customHeight="1" thickBot="1" x14ac:dyDescent="0.25">
      <c r="A13" s="6"/>
      <c r="B13" s="68" t="s">
        <v>163</v>
      </c>
      <c r="C13" s="15" t="s">
        <v>164</v>
      </c>
      <c r="D13" s="64"/>
      <c r="E13" s="63"/>
    </row>
    <row r="14" spans="1:5" ht="20.100000000000001" customHeight="1" thickBot="1" x14ac:dyDescent="0.25">
      <c r="A14" s="6"/>
      <c r="B14" s="68" t="s">
        <v>165</v>
      </c>
      <c r="C14" s="71" t="s">
        <v>166</v>
      </c>
      <c r="D14" s="64"/>
      <c r="E14" s="63"/>
    </row>
    <row r="15" spans="1:5" ht="20.100000000000001" customHeight="1" thickBot="1" x14ac:dyDescent="0.25">
      <c r="A15" s="6"/>
      <c r="B15" s="68" t="s">
        <v>167</v>
      </c>
      <c r="C15" s="72"/>
      <c r="D15" s="64"/>
      <c r="E15" s="63"/>
    </row>
    <row r="16" spans="1:5" ht="15.75" thickBot="1" x14ac:dyDescent="0.25">
      <c r="A16" s="6"/>
      <c r="B16" s="68" t="s">
        <v>168</v>
      </c>
      <c r="C16" s="72"/>
      <c r="D16" s="64"/>
      <c r="E16" s="63"/>
    </row>
    <row r="17" spans="1:6" ht="15" customHeight="1" thickBot="1" x14ac:dyDescent="0.25">
      <c r="A17" s="6"/>
      <c r="B17" s="68" t="s">
        <v>169</v>
      </c>
      <c r="C17" s="69">
        <v>44787</v>
      </c>
      <c r="D17" s="64"/>
      <c r="E17" s="63"/>
    </row>
    <row r="18" spans="1:6" ht="15.75" thickBot="1" x14ac:dyDescent="0.25">
      <c r="A18" s="6"/>
      <c r="B18" s="68" t="s">
        <v>170</v>
      </c>
      <c r="C18" s="73" t="s">
        <v>171</v>
      </c>
      <c r="D18" s="64"/>
      <c r="E18" s="63"/>
    </row>
    <row r="19" spans="1:6" ht="15" x14ac:dyDescent="0.2">
      <c r="A19" s="68"/>
      <c r="B19" s="66"/>
    </row>
    <row r="20" spans="1:6" ht="15" x14ac:dyDescent="0.2">
      <c r="A20" s="68"/>
      <c r="B20" s="66"/>
    </row>
    <row r="21" spans="1:6" ht="15.75" x14ac:dyDescent="0.25">
      <c r="A21" s="131" t="s">
        <v>172</v>
      </c>
      <c r="B21" s="132"/>
      <c r="C21" s="132"/>
      <c r="D21" s="132"/>
      <c r="E21" s="132"/>
    </row>
    <row r="22" spans="1:6" ht="31.5" x14ac:dyDescent="0.2">
      <c r="A22" s="74" t="s">
        <v>173</v>
      </c>
      <c r="B22" s="74" t="s">
        <v>13</v>
      </c>
      <c r="C22" s="74" t="s">
        <v>15</v>
      </c>
      <c r="D22" s="75" t="s">
        <v>18</v>
      </c>
      <c r="E22" s="75" t="s">
        <v>19</v>
      </c>
    </row>
    <row r="23" spans="1:6" ht="30" x14ac:dyDescent="0.2">
      <c r="A23" s="76">
        <v>1</v>
      </c>
      <c r="B23" s="77" t="s">
        <v>174</v>
      </c>
      <c r="C23" s="57" t="s">
        <v>175</v>
      </c>
      <c r="D23" s="78">
        <v>540</v>
      </c>
      <c r="E23" s="78">
        <f t="shared" ref="E23:E74" si="0">(A23*D23)</f>
        <v>540</v>
      </c>
      <c r="F23" s="79"/>
    </row>
    <row r="24" spans="1:6" ht="30" x14ac:dyDescent="0.2">
      <c r="A24" s="76">
        <v>1</v>
      </c>
      <c r="B24" s="77" t="s">
        <v>176</v>
      </c>
      <c r="C24" s="57" t="s">
        <v>177</v>
      </c>
      <c r="D24" s="78">
        <v>540</v>
      </c>
      <c r="E24" s="78">
        <f t="shared" si="0"/>
        <v>540</v>
      </c>
      <c r="F24" s="79"/>
    </row>
    <row r="25" spans="1:6" ht="30" x14ac:dyDescent="0.2">
      <c r="A25" s="76">
        <v>2</v>
      </c>
      <c r="B25" s="77" t="s">
        <v>178</v>
      </c>
      <c r="C25" s="57" t="s">
        <v>179</v>
      </c>
      <c r="D25" s="78">
        <v>540</v>
      </c>
      <c r="E25" s="78">
        <f t="shared" si="0"/>
        <v>1080</v>
      </c>
      <c r="F25" s="79"/>
    </row>
    <row r="26" spans="1:6" ht="30" x14ac:dyDescent="0.2">
      <c r="A26" s="79">
        <v>2</v>
      </c>
      <c r="B26" s="77" t="s">
        <v>180</v>
      </c>
      <c r="C26" s="57" t="s">
        <v>181</v>
      </c>
      <c r="D26" s="78">
        <v>540</v>
      </c>
      <c r="E26" s="78">
        <f t="shared" si="0"/>
        <v>1080</v>
      </c>
      <c r="F26" s="79"/>
    </row>
    <row r="27" spans="1:6" ht="30" x14ac:dyDescent="0.2">
      <c r="A27" s="76">
        <v>1</v>
      </c>
      <c r="B27" s="80" t="s">
        <v>182</v>
      </c>
      <c r="C27" s="57" t="s">
        <v>183</v>
      </c>
      <c r="D27" s="78">
        <v>540</v>
      </c>
      <c r="E27" s="78">
        <f t="shared" si="0"/>
        <v>540</v>
      </c>
      <c r="F27" s="79"/>
    </row>
    <row r="28" spans="1:6" ht="30" x14ac:dyDescent="0.2">
      <c r="A28" s="76">
        <v>2</v>
      </c>
      <c r="B28" s="77" t="s">
        <v>184</v>
      </c>
      <c r="C28" s="57" t="s">
        <v>185</v>
      </c>
      <c r="D28" s="78">
        <v>540</v>
      </c>
      <c r="E28" s="78">
        <f t="shared" si="0"/>
        <v>1080</v>
      </c>
      <c r="F28" s="79"/>
    </row>
    <row r="29" spans="1:6" ht="30" x14ac:dyDescent="0.2">
      <c r="A29" s="76">
        <v>2</v>
      </c>
      <c r="B29" s="77" t="s">
        <v>186</v>
      </c>
      <c r="C29" s="57" t="s">
        <v>187</v>
      </c>
      <c r="D29" s="78">
        <v>540</v>
      </c>
      <c r="E29" s="78">
        <f t="shared" si="0"/>
        <v>1080</v>
      </c>
      <c r="F29" s="79"/>
    </row>
    <row r="30" spans="1:6" ht="30" x14ac:dyDescent="0.2">
      <c r="A30" s="76">
        <v>2</v>
      </c>
      <c r="B30" s="77" t="s">
        <v>188</v>
      </c>
      <c r="C30" s="57" t="s">
        <v>189</v>
      </c>
      <c r="D30" s="78">
        <v>540</v>
      </c>
      <c r="E30" s="78">
        <f t="shared" si="0"/>
        <v>1080</v>
      </c>
      <c r="F30" s="79"/>
    </row>
    <row r="31" spans="1:6" ht="15" x14ac:dyDescent="0.2">
      <c r="A31" s="76">
        <v>1</v>
      </c>
      <c r="B31" s="81">
        <v>3031</v>
      </c>
      <c r="C31" s="82" t="s">
        <v>190</v>
      </c>
      <c r="D31" s="78">
        <v>540</v>
      </c>
      <c r="E31" s="78">
        <f t="shared" si="0"/>
        <v>540</v>
      </c>
      <c r="F31" s="79"/>
    </row>
    <row r="32" spans="1:6" ht="15" x14ac:dyDescent="0.2">
      <c r="A32" s="76">
        <v>1</v>
      </c>
      <c r="B32" s="83" t="s">
        <v>191</v>
      </c>
      <c r="C32" s="82" t="s">
        <v>192</v>
      </c>
      <c r="D32" s="78">
        <v>540</v>
      </c>
      <c r="E32" s="78">
        <f t="shared" si="0"/>
        <v>540</v>
      </c>
      <c r="F32" s="79"/>
    </row>
    <row r="33" spans="1:6" ht="15" x14ac:dyDescent="0.2">
      <c r="A33" s="76">
        <v>1</v>
      </c>
      <c r="B33" s="83"/>
      <c r="C33" s="82" t="s">
        <v>193</v>
      </c>
      <c r="D33" s="78">
        <v>540</v>
      </c>
      <c r="E33" s="78">
        <f t="shared" si="0"/>
        <v>540</v>
      </c>
      <c r="F33" s="79"/>
    </row>
    <row r="34" spans="1:6" ht="15" x14ac:dyDescent="0.2">
      <c r="A34" s="76">
        <v>0</v>
      </c>
      <c r="B34" s="83"/>
      <c r="C34" s="82" t="s">
        <v>194</v>
      </c>
      <c r="D34" s="78">
        <v>540</v>
      </c>
      <c r="E34" s="78">
        <f t="shared" si="0"/>
        <v>0</v>
      </c>
      <c r="F34" s="79"/>
    </row>
    <row r="35" spans="1:6" ht="15" x14ac:dyDescent="0.2">
      <c r="A35" s="76">
        <v>1</v>
      </c>
      <c r="B35" s="84">
        <v>3044</v>
      </c>
      <c r="C35" s="82" t="s">
        <v>195</v>
      </c>
      <c r="D35" s="78">
        <v>540</v>
      </c>
      <c r="E35" s="78">
        <f t="shared" si="0"/>
        <v>540</v>
      </c>
      <c r="F35" s="78"/>
    </row>
    <row r="36" spans="1:6" ht="15" x14ac:dyDescent="0.2">
      <c r="A36" s="76">
        <v>1</v>
      </c>
      <c r="B36" s="84" t="s">
        <v>196</v>
      </c>
      <c r="C36" s="82" t="s">
        <v>197</v>
      </c>
      <c r="D36" s="78">
        <v>540</v>
      </c>
      <c r="E36" s="78">
        <f t="shared" si="0"/>
        <v>540</v>
      </c>
      <c r="F36" s="79"/>
    </row>
    <row r="37" spans="1:6" ht="15" x14ac:dyDescent="0.2">
      <c r="A37" s="76">
        <v>1</v>
      </c>
      <c r="B37" s="84"/>
      <c r="C37" s="82" t="s">
        <v>198</v>
      </c>
      <c r="D37" s="78">
        <v>540</v>
      </c>
      <c r="E37" s="78">
        <f t="shared" si="0"/>
        <v>540</v>
      </c>
      <c r="F37" s="79"/>
    </row>
    <row r="38" spans="1:6" ht="15" x14ac:dyDescent="0.2">
      <c r="A38" s="76">
        <v>1</v>
      </c>
      <c r="B38" s="84"/>
      <c r="C38" s="82" t="s">
        <v>199</v>
      </c>
      <c r="D38" s="78">
        <v>540</v>
      </c>
      <c r="E38" s="78">
        <f t="shared" si="0"/>
        <v>540</v>
      </c>
      <c r="F38" s="79"/>
    </row>
    <row r="39" spans="1:6" ht="30.75" x14ac:dyDescent="0.25">
      <c r="A39" s="76">
        <v>1</v>
      </c>
      <c r="B39" s="85" t="s">
        <v>200</v>
      </c>
      <c r="C39" s="86" t="s">
        <v>201</v>
      </c>
      <c r="D39" s="78">
        <v>540</v>
      </c>
      <c r="E39" s="78">
        <f t="shared" si="0"/>
        <v>540</v>
      </c>
      <c r="F39" s="79"/>
    </row>
    <row r="40" spans="1:6" ht="30.75" x14ac:dyDescent="0.25">
      <c r="A40" s="76">
        <v>1</v>
      </c>
      <c r="B40" s="85" t="s">
        <v>202</v>
      </c>
      <c r="C40" s="86" t="s">
        <v>203</v>
      </c>
      <c r="D40" s="78">
        <v>540</v>
      </c>
      <c r="E40" s="78">
        <f t="shared" si="0"/>
        <v>540</v>
      </c>
      <c r="F40" s="79"/>
    </row>
    <row r="41" spans="1:6" ht="30.75" x14ac:dyDescent="0.25">
      <c r="A41" s="87">
        <v>1</v>
      </c>
      <c r="B41" s="88" t="s">
        <v>204</v>
      </c>
      <c r="C41" s="86" t="s">
        <v>205</v>
      </c>
      <c r="D41" s="78">
        <v>540</v>
      </c>
      <c r="E41" s="78">
        <f t="shared" si="0"/>
        <v>540</v>
      </c>
      <c r="F41" s="79"/>
    </row>
    <row r="42" spans="1:6" ht="30.75" x14ac:dyDescent="0.25">
      <c r="A42" s="87">
        <v>1</v>
      </c>
      <c r="B42" s="89" t="s">
        <v>206</v>
      </c>
      <c r="C42" s="86" t="s">
        <v>207</v>
      </c>
      <c r="D42" s="78">
        <v>540</v>
      </c>
      <c r="E42" s="78">
        <f t="shared" si="0"/>
        <v>540</v>
      </c>
      <c r="F42" s="79"/>
    </row>
    <row r="43" spans="1:6" ht="30.75" x14ac:dyDescent="0.25">
      <c r="A43" s="87">
        <v>1</v>
      </c>
      <c r="B43" s="88" t="s">
        <v>208</v>
      </c>
      <c r="C43" s="86" t="s">
        <v>209</v>
      </c>
      <c r="D43" s="78">
        <v>540</v>
      </c>
      <c r="E43" s="78">
        <f t="shared" si="0"/>
        <v>540</v>
      </c>
      <c r="F43" s="79"/>
    </row>
    <row r="44" spans="1:6" ht="30.75" x14ac:dyDescent="0.25">
      <c r="A44" s="87">
        <v>1</v>
      </c>
      <c r="B44" s="89" t="s">
        <v>210</v>
      </c>
      <c r="C44" s="86" t="s">
        <v>211</v>
      </c>
      <c r="D44" s="78">
        <v>540</v>
      </c>
      <c r="E44" s="78">
        <f t="shared" si="0"/>
        <v>540</v>
      </c>
      <c r="F44" s="79"/>
    </row>
    <row r="45" spans="1:6" ht="30" x14ac:dyDescent="0.2">
      <c r="A45" s="87">
        <v>1</v>
      </c>
      <c r="B45" s="89" t="s">
        <v>212</v>
      </c>
      <c r="C45" s="86" t="s">
        <v>213</v>
      </c>
      <c r="D45" s="78">
        <v>540</v>
      </c>
      <c r="E45" s="78">
        <f t="shared" si="0"/>
        <v>540</v>
      </c>
      <c r="F45" s="79"/>
    </row>
    <row r="46" spans="1:6" ht="30" x14ac:dyDescent="0.2">
      <c r="A46" s="87">
        <v>1</v>
      </c>
      <c r="B46" s="89" t="s">
        <v>214</v>
      </c>
      <c r="C46" s="86" t="s">
        <v>215</v>
      </c>
      <c r="D46" s="78">
        <v>540</v>
      </c>
      <c r="E46" s="78">
        <f t="shared" si="0"/>
        <v>540</v>
      </c>
      <c r="F46" s="79"/>
    </row>
    <row r="47" spans="1:6" ht="30" x14ac:dyDescent="0.2">
      <c r="A47" s="87">
        <v>1</v>
      </c>
      <c r="B47" s="89" t="s">
        <v>216</v>
      </c>
      <c r="C47" s="86" t="s">
        <v>217</v>
      </c>
      <c r="D47" s="78">
        <v>540</v>
      </c>
      <c r="E47" s="78">
        <f t="shared" si="0"/>
        <v>540</v>
      </c>
      <c r="F47" s="79"/>
    </row>
    <row r="48" spans="1:6" ht="30" x14ac:dyDescent="0.2">
      <c r="A48" s="87">
        <v>1</v>
      </c>
      <c r="B48" s="89" t="s">
        <v>218</v>
      </c>
      <c r="C48" s="86" t="s">
        <v>219</v>
      </c>
      <c r="D48" s="78">
        <v>540</v>
      </c>
      <c r="E48" s="78">
        <f t="shared" si="0"/>
        <v>540</v>
      </c>
      <c r="F48" s="79"/>
    </row>
    <row r="49" spans="1:6" ht="30" x14ac:dyDescent="0.2">
      <c r="A49" s="87">
        <v>1</v>
      </c>
      <c r="B49" s="89" t="s">
        <v>220</v>
      </c>
      <c r="C49" s="86" t="s">
        <v>221</v>
      </c>
      <c r="D49" s="78">
        <v>540</v>
      </c>
      <c r="E49" s="78">
        <f t="shared" si="0"/>
        <v>540</v>
      </c>
      <c r="F49" s="79"/>
    </row>
    <row r="50" spans="1:6" ht="30" x14ac:dyDescent="0.2">
      <c r="A50" s="87">
        <v>1</v>
      </c>
      <c r="B50" s="89" t="s">
        <v>222</v>
      </c>
      <c r="C50" s="86" t="s">
        <v>223</v>
      </c>
      <c r="D50" s="78">
        <v>540</v>
      </c>
      <c r="E50" s="78">
        <f t="shared" si="0"/>
        <v>540</v>
      </c>
      <c r="F50" s="79"/>
    </row>
    <row r="51" spans="1:6" ht="15" x14ac:dyDescent="0.2">
      <c r="A51" s="87">
        <v>1</v>
      </c>
      <c r="B51" s="88" t="s">
        <v>224</v>
      </c>
      <c r="C51" s="90" t="s">
        <v>225</v>
      </c>
      <c r="D51" s="78">
        <v>540</v>
      </c>
      <c r="E51" s="78">
        <f t="shared" si="0"/>
        <v>540</v>
      </c>
      <c r="F51" s="79"/>
    </row>
    <row r="52" spans="1:6" ht="15" x14ac:dyDescent="0.2">
      <c r="A52" s="87">
        <v>1</v>
      </c>
      <c r="B52" s="89" t="s">
        <v>226</v>
      </c>
      <c r="C52" s="91" t="s">
        <v>227</v>
      </c>
      <c r="D52" s="78">
        <v>540</v>
      </c>
      <c r="E52" s="78">
        <f t="shared" si="0"/>
        <v>540</v>
      </c>
      <c r="F52" s="79"/>
    </row>
    <row r="53" spans="1:6" ht="15" x14ac:dyDescent="0.2">
      <c r="A53" s="87">
        <v>1</v>
      </c>
      <c r="B53" s="88" t="s">
        <v>228</v>
      </c>
      <c r="C53" s="90" t="s">
        <v>229</v>
      </c>
      <c r="D53" s="78">
        <v>540</v>
      </c>
      <c r="E53" s="78">
        <f t="shared" si="0"/>
        <v>540</v>
      </c>
      <c r="F53" s="79"/>
    </row>
    <row r="54" spans="1:6" ht="15" x14ac:dyDescent="0.2">
      <c r="A54" s="87">
        <v>1</v>
      </c>
      <c r="B54" s="89" t="s">
        <v>230</v>
      </c>
      <c r="C54" s="91" t="s">
        <v>231</v>
      </c>
      <c r="D54" s="78">
        <v>540</v>
      </c>
      <c r="E54" s="78">
        <f t="shared" si="0"/>
        <v>540</v>
      </c>
      <c r="F54" s="79"/>
    </row>
    <row r="55" spans="1:6" ht="15" x14ac:dyDescent="0.2">
      <c r="A55" s="87">
        <v>1</v>
      </c>
      <c r="B55" s="88" t="s">
        <v>232</v>
      </c>
      <c r="C55" s="90" t="s">
        <v>233</v>
      </c>
      <c r="D55" s="78">
        <v>540</v>
      </c>
      <c r="E55" s="78">
        <f t="shared" si="0"/>
        <v>540</v>
      </c>
      <c r="F55" s="79"/>
    </row>
    <row r="56" spans="1:6" ht="15" x14ac:dyDescent="0.2">
      <c r="A56" s="87">
        <v>1</v>
      </c>
      <c r="B56" s="89" t="s">
        <v>234</v>
      </c>
      <c r="C56" s="91" t="s">
        <v>235</v>
      </c>
      <c r="D56" s="78">
        <v>540</v>
      </c>
      <c r="E56" s="78">
        <f t="shared" si="0"/>
        <v>540</v>
      </c>
      <c r="F56" s="79"/>
    </row>
    <row r="57" spans="1:6" ht="15" x14ac:dyDescent="0.2">
      <c r="A57" s="87">
        <v>1</v>
      </c>
      <c r="B57" s="88" t="s">
        <v>236</v>
      </c>
      <c r="C57" s="90" t="s">
        <v>237</v>
      </c>
      <c r="D57" s="78">
        <v>540</v>
      </c>
      <c r="E57" s="78">
        <f t="shared" si="0"/>
        <v>540</v>
      </c>
      <c r="F57" s="79"/>
    </row>
    <row r="58" spans="1:6" ht="15" x14ac:dyDescent="0.2">
      <c r="A58" s="87">
        <v>1</v>
      </c>
      <c r="B58" s="89" t="s">
        <v>238</v>
      </c>
      <c r="C58" s="91" t="s">
        <v>239</v>
      </c>
      <c r="D58" s="78">
        <v>540</v>
      </c>
      <c r="E58" s="78">
        <f t="shared" si="0"/>
        <v>540</v>
      </c>
      <c r="F58" s="79"/>
    </row>
    <row r="59" spans="1:6" ht="15" x14ac:dyDescent="0.2">
      <c r="A59" s="87">
        <v>1</v>
      </c>
      <c r="B59" s="88" t="s">
        <v>240</v>
      </c>
      <c r="C59" s="90" t="s">
        <v>241</v>
      </c>
      <c r="D59" s="78">
        <v>540</v>
      </c>
      <c r="E59" s="78">
        <f t="shared" si="0"/>
        <v>540</v>
      </c>
      <c r="F59" s="79"/>
    </row>
    <row r="60" spans="1:6" ht="15" x14ac:dyDescent="0.2">
      <c r="A60" s="87">
        <v>1</v>
      </c>
      <c r="B60" s="89" t="s">
        <v>242</v>
      </c>
      <c r="C60" s="91" t="s">
        <v>243</v>
      </c>
      <c r="D60" s="78">
        <v>540</v>
      </c>
      <c r="E60" s="78">
        <f t="shared" si="0"/>
        <v>540</v>
      </c>
      <c r="F60" s="79"/>
    </row>
    <row r="61" spans="1:6" ht="15" x14ac:dyDescent="0.2">
      <c r="A61" s="87">
        <v>1</v>
      </c>
      <c r="B61" s="88" t="s">
        <v>244</v>
      </c>
      <c r="C61" s="90" t="s">
        <v>245</v>
      </c>
      <c r="D61" s="78">
        <v>540</v>
      </c>
      <c r="E61" s="78">
        <f t="shared" si="0"/>
        <v>540</v>
      </c>
      <c r="F61" s="79"/>
    </row>
    <row r="62" spans="1:6" ht="15" x14ac:dyDescent="0.2">
      <c r="A62" s="87">
        <v>1</v>
      </c>
      <c r="B62" s="89" t="s">
        <v>246</v>
      </c>
      <c r="C62" s="91" t="s">
        <v>247</v>
      </c>
      <c r="D62" s="78">
        <v>540</v>
      </c>
      <c r="E62" s="78">
        <f t="shared" si="0"/>
        <v>540</v>
      </c>
      <c r="F62" s="79"/>
    </row>
    <row r="63" spans="1:6" ht="15" x14ac:dyDescent="0.2">
      <c r="A63" s="76">
        <v>1</v>
      </c>
      <c r="B63" s="42" t="s">
        <v>248</v>
      </c>
      <c r="C63" s="82" t="s">
        <v>249</v>
      </c>
      <c r="D63" s="78">
        <v>540</v>
      </c>
      <c r="E63" s="78">
        <f t="shared" si="0"/>
        <v>540</v>
      </c>
      <c r="F63" s="79"/>
    </row>
    <row r="64" spans="1:6" ht="15" x14ac:dyDescent="0.2">
      <c r="A64" s="76">
        <v>1</v>
      </c>
      <c r="B64" s="92" t="s">
        <v>250</v>
      </c>
      <c r="C64" s="82" t="s">
        <v>251</v>
      </c>
      <c r="D64" s="78">
        <v>540</v>
      </c>
      <c r="E64" s="78">
        <f t="shared" si="0"/>
        <v>540</v>
      </c>
      <c r="F64" s="79"/>
    </row>
    <row r="65" spans="1:6" ht="30" x14ac:dyDescent="0.2">
      <c r="A65" s="76">
        <v>1</v>
      </c>
      <c r="B65" s="92" t="s">
        <v>252</v>
      </c>
      <c r="C65" s="82" t="s">
        <v>253</v>
      </c>
      <c r="D65" s="78">
        <v>540</v>
      </c>
      <c r="E65" s="78">
        <f t="shared" si="0"/>
        <v>540</v>
      </c>
      <c r="F65" s="79"/>
    </row>
    <row r="66" spans="1:6" ht="30" x14ac:dyDescent="0.2">
      <c r="A66" s="76">
        <v>1</v>
      </c>
      <c r="B66" s="92" t="s">
        <v>254</v>
      </c>
      <c r="C66" s="82" t="s">
        <v>255</v>
      </c>
      <c r="D66" s="78">
        <v>540</v>
      </c>
      <c r="E66" s="78">
        <f t="shared" si="0"/>
        <v>540</v>
      </c>
      <c r="F66" s="79"/>
    </row>
    <row r="67" spans="1:6" ht="30" x14ac:dyDescent="0.2">
      <c r="A67" s="76">
        <v>1</v>
      </c>
      <c r="B67" s="92" t="s">
        <v>256</v>
      </c>
      <c r="C67" s="82" t="s">
        <v>257</v>
      </c>
      <c r="D67" s="78">
        <v>540</v>
      </c>
      <c r="E67" s="78">
        <f t="shared" si="0"/>
        <v>540</v>
      </c>
      <c r="F67" s="79"/>
    </row>
    <row r="68" spans="1:6" ht="30" x14ac:dyDescent="0.2">
      <c r="A68" s="76">
        <v>1</v>
      </c>
      <c r="B68" s="92" t="s">
        <v>258</v>
      </c>
      <c r="C68" s="82" t="s">
        <v>259</v>
      </c>
      <c r="D68" s="78">
        <v>540</v>
      </c>
      <c r="E68" s="78">
        <f t="shared" si="0"/>
        <v>540</v>
      </c>
      <c r="F68" s="79"/>
    </row>
    <row r="69" spans="1:6" ht="30" x14ac:dyDescent="0.2">
      <c r="A69" s="76">
        <v>1</v>
      </c>
      <c r="B69" s="92" t="s">
        <v>260</v>
      </c>
      <c r="C69" s="82" t="s">
        <v>261</v>
      </c>
      <c r="D69" s="78">
        <v>540</v>
      </c>
      <c r="E69" s="78">
        <f t="shared" si="0"/>
        <v>540</v>
      </c>
      <c r="F69" s="79"/>
    </row>
    <row r="70" spans="1:6" ht="30" x14ac:dyDescent="0.2">
      <c r="A70" s="76">
        <v>1</v>
      </c>
      <c r="B70" s="92" t="s">
        <v>262</v>
      </c>
      <c r="C70" s="82" t="s">
        <v>263</v>
      </c>
      <c r="D70" s="78">
        <v>540</v>
      </c>
      <c r="E70" s="78">
        <f t="shared" si="0"/>
        <v>540</v>
      </c>
      <c r="F70" s="79"/>
    </row>
    <row r="71" spans="1:6" ht="30" x14ac:dyDescent="0.2">
      <c r="A71" s="76">
        <v>1</v>
      </c>
      <c r="B71" s="92" t="s">
        <v>264</v>
      </c>
      <c r="C71" s="82" t="s">
        <v>265</v>
      </c>
      <c r="D71" s="78">
        <v>540</v>
      </c>
      <c r="E71" s="78">
        <f t="shared" si="0"/>
        <v>540</v>
      </c>
      <c r="F71" s="79"/>
    </row>
    <row r="72" spans="1:6" ht="30" x14ac:dyDescent="0.2">
      <c r="A72" s="76">
        <v>1</v>
      </c>
      <c r="B72" s="92" t="s">
        <v>266</v>
      </c>
      <c r="C72" s="82" t="s">
        <v>267</v>
      </c>
      <c r="D72" s="78">
        <v>540</v>
      </c>
      <c r="E72" s="78">
        <f t="shared" si="0"/>
        <v>540</v>
      </c>
      <c r="F72" s="79"/>
    </row>
    <row r="73" spans="1:6" ht="30" x14ac:dyDescent="0.2">
      <c r="A73" s="76">
        <v>1</v>
      </c>
      <c r="B73" s="92" t="s">
        <v>268</v>
      </c>
      <c r="C73" s="82" t="s">
        <v>269</v>
      </c>
      <c r="D73" s="78">
        <v>540</v>
      </c>
      <c r="E73" s="78">
        <f t="shared" si="0"/>
        <v>540</v>
      </c>
      <c r="F73" s="79"/>
    </row>
    <row r="74" spans="1:6" ht="15" x14ac:dyDescent="0.2">
      <c r="A74" s="76">
        <v>1</v>
      </c>
      <c r="B74" s="92" t="s">
        <v>270</v>
      </c>
      <c r="C74" s="82" t="s">
        <v>271</v>
      </c>
      <c r="D74" s="78">
        <v>540</v>
      </c>
      <c r="E74" s="78">
        <f t="shared" si="0"/>
        <v>540</v>
      </c>
      <c r="F74" s="79"/>
    </row>
    <row r="75" spans="1:6" ht="15" x14ac:dyDescent="0.2">
      <c r="A75" s="87">
        <v>6</v>
      </c>
      <c r="B75" s="93" t="s">
        <v>272</v>
      </c>
      <c r="C75" s="94" t="s">
        <v>273</v>
      </c>
      <c r="D75" s="95">
        <v>36</v>
      </c>
      <c r="E75" s="95">
        <f t="shared" ref="E75:E82" si="1">A75*D75</f>
        <v>216</v>
      </c>
      <c r="F75" s="79"/>
    </row>
    <row r="76" spans="1:6" ht="15" x14ac:dyDescent="0.2">
      <c r="A76" s="87">
        <v>6</v>
      </c>
      <c r="B76" s="93" t="s">
        <v>274</v>
      </c>
      <c r="C76" s="94" t="s">
        <v>275</v>
      </c>
      <c r="D76" s="95">
        <v>36</v>
      </c>
      <c r="E76" s="95">
        <f t="shared" si="1"/>
        <v>216</v>
      </c>
      <c r="F76" s="79"/>
    </row>
    <row r="77" spans="1:6" ht="15" x14ac:dyDescent="0.2">
      <c r="A77" s="87">
        <v>0</v>
      </c>
      <c r="B77" s="93" t="s">
        <v>276</v>
      </c>
      <c r="C77" s="94" t="s">
        <v>277</v>
      </c>
      <c r="D77" s="95">
        <v>36</v>
      </c>
      <c r="E77" s="95">
        <f t="shared" si="1"/>
        <v>0</v>
      </c>
      <c r="F77" s="79"/>
    </row>
    <row r="78" spans="1:6" ht="15" x14ac:dyDescent="0.2">
      <c r="A78" s="87">
        <v>1</v>
      </c>
      <c r="B78" s="93" t="s">
        <v>278</v>
      </c>
      <c r="C78" s="94" t="s">
        <v>279</v>
      </c>
      <c r="D78" s="95">
        <v>36</v>
      </c>
      <c r="E78" s="95">
        <f t="shared" si="1"/>
        <v>36</v>
      </c>
      <c r="F78" s="79"/>
    </row>
    <row r="79" spans="1:6" ht="15" x14ac:dyDescent="0.2">
      <c r="A79" s="87">
        <v>2</v>
      </c>
      <c r="B79" s="93" t="s">
        <v>280</v>
      </c>
      <c r="C79" s="94" t="s">
        <v>281</v>
      </c>
      <c r="D79" s="95">
        <v>36</v>
      </c>
      <c r="E79" s="95">
        <f t="shared" si="1"/>
        <v>72</v>
      </c>
      <c r="F79" s="79"/>
    </row>
    <row r="80" spans="1:6" ht="15" x14ac:dyDescent="0.2">
      <c r="A80" s="87">
        <v>2</v>
      </c>
      <c r="B80" s="93" t="s">
        <v>282</v>
      </c>
      <c r="C80" s="94" t="s">
        <v>283</v>
      </c>
      <c r="D80" s="95">
        <v>36</v>
      </c>
      <c r="E80" s="95">
        <f t="shared" si="1"/>
        <v>72</v>
      </c>
      <c r="F80" s="79"/>
    </row>
    <row r="81" spans="1:6" ht="15" x14ac:dyDescent="0.2">
      <c r="A81" s="87">
        <v>3</v>
      </c>
      <c r="B81" s="93" t="s">
        <v>284</v>
      </c>
      <c r="C81" s="94" t="s">
        <v>285</v>
      </c>
      <c r="D81" s="95">
        <v>36</v>
      </c>
      <c r="E81" s="95">
        <f t="shared" si="1"/>
        <v>108</v>
      </c>
      <c r="F81" s="79"/>
    </row>
    <row r="82" spans="1:6" ht="15" x14ac:dyDescent="0.2">
      <c r="A82" s="87">
        <v>2</v>
      </c>
      <c r="B82" s="93" t="s">
        <v>286</v>
      </c>
      <c r="C82" s="94" t="s">
        <v>287</v>
      </c>
      <c r="D82" s="95">
        <v>36</v>
      </c>
      <c r="E82" s="95">
        <f t="shared" si="1"/>
        <v>72</v>
      </c>
      <c r="F82" s="79"/>
    </row>
    <row r="83" spans="1:6" ht="15" x14ac:dyDescent="0.2">
      <c r="A83" s="87">
        <v>6</v>
      </c>
      <c r="B83" s="96" t="s">
        <v>288</v>
      </c>
      <c r="C83" s="94" t="s">
        <v>289</v>
      </c>
      <c r="D83" s="78">
        <v>48</v>
      </c>
      <c r="E83" s="78">
        <f>(A83*D83)</f>
        <v>288</v>
      </c>
      <c r="F83" s="79"/>
    </row>
    <row r="84" spans="1:6" ht="15" x14ac:dyDescent="0.2">
      <c r="A84" s="87">
        <v>6</v>
      </c>
      <c r="B84" s="96" t="s">
        <v>290</v>
      </c>
      <c r="C84" s="94" t="s">
        <v>291</v>
      </c>
      <c r="D84" s="78">
        <v>48</v>
      </c>
      <c r="E84" s="95">
        <f t="shared" ref="E84:E135" si="2">A84*D84</f>
        <v>288</v>
      </c>
      <c r="F84" s="79"/>
    </row>
    <row r="85" spans="1:6" ht="15" x14ac:dyDescent="0.2">
      <c r="A85" s="87">
        <v>6</v>
      </c>
      <c r="B85" s="96" t="s">
        <v>292</v>
      </c>
      <c r="C85" s="94" t="s">
        <v>293</v>
      </c>
      <c r="D85" s="78">
        <v>48</v>
      </c>
      <c r="E85" s="95">
        <f t="shared" si="2"/>
        <v>288</v>
      </c>
      <c r="F85" s="79"/>
    </row>
    <row r="86" spans="1:6" ht="15" x14ac:dyDescent="0.2">
      <c r="A86" s="87">
        <v>10</v>
      </c>
      <c r="B86" s="96" t="s">
        <v>294</v>
      </c>
      <c r="C86" s="94" t="s">
        <v>295</v>
      </c>
      <c r="D86" s="78">
        <v>48</v>
      </c>
      <c r="E86" s="95">
        <f t="shared" si="2"/>
        <v>480</v>
      </c>
      <c r="F86" s="79"/>
    </row>
    <row r="87" spans="1:6" ht="15" x14ac:dyDescent="0.2">
      <c r="A87" s="87">
        <v>10</v>
      </c>
      <c r="B87" s="96" t="s">
        <v>296</v>
      </c>
      <c r="C87" s="94" t="s">
        <v>297</v>
      </c>
      <c r="D87" s="78">
        <v>48</v>
      </c>
      <c r="E87" s="95">
        <f t="shared" si="2"/>
        <v>480</v>
      </c>
      <c r="F87" s="79"/>
    </row>
    <row r="88" spans="1:6" ht="15" x14ac:dyDescent="0.2">
      <c r="A88" s="87">
        <v>10</v>
      </c>
      <c r="B88" s="96" t="s">
        <v>298</v>
      </c>
      <c r="C88" s="94" t="s">
        <v>299</v>
      </c>
      <c r="D88" s="78">
        <v>48</v>
      </c>
      <c r="E88" s="95">
        <f t="shared" si="2"/>
        <v>480</v>
      </c>
      <c r="F88" s="79"/>
    </row>
    <row r="89" spans="1:6" ht="15" x14ac:dyDescent="0.2">
      <c r="A89" s="87">
        <v>10</v>
      </c>
      <c r="B89" s="96" t="s">
        <v>300</v>
      </c>
      <c r="C89" s="94" t="s">
        <v>301</v>
      </c>
      <c r="D89" s="78">
        <v>48</v>
      </c>
      <c r="E89" s="95">
        <f t="shared" si="2"/>
        <v>480</v>
      </c>
      <c r="F89" s="79"/>
    </row>
    <row r="90" spans="1:6" ht="15" x14ac:dyDescent="0.2">
      <c r="A90" s="87">
        <v>9</v>
      </c>
      <c r="B90" s="96" t="s">
        <v>302</v>
      </c>
      <c r="C90" s="94" t="s">
        <v>303</v>
      </c>
      <c r="D90" s="78">
        <v>48</v>
      </c>
      <c r="E90" s="95">
        <f t="shared" si="2"/>
        <v>432</v>
      </c>
      <c r="F90" s="79"/>
    </row>
    <row r="91" spans="1:6" ht="15" x14ac:dyDescent="0.2">
      <c r="A91" s="87">
        <v>10</v>
      </c>
      <c r="B91" s="96" t="s">
        <v>304</v>
      </c>
      <c r="C91" s="94" t="s">
        <v>305</v>
      </c>
      <c r="D91" s="78">
        <v>48</v>
      </c>
      <c r="E91" s="95">
        <f t="shared" si="2"/>
        <v>480</v>
      </c>
      <c r="F91" s="79"/>
    </row>
    <row r="92" spans="1:6" ht="15" x14ac:dyDescent="0.2">
      <c r="A92" s="87">
        <v>12</v>
      </c>
      <c r="B92" s="96" t="s">
        <v>306</v>
      </c>
      <c r="C92" s="94" t="s">
        <v>307</v>
      </c>
      <c r="D92" s="78">
        <v>48</v>
      </c>
      <c r="E92" s="95">
        <f t="shared" si="2"/>
        <v>576</v>
      </c>
      <c r="F92" s="79"/>
    </row>
    <row r="93" spans="1:6" ht="15" x14ac:dyDescent="0.2">
      <c r="A93" s="87">
        <v>6</v>
      </c>
      <c r="B93" s="96" t="s">
        <v>308</v>
      </c>
      <c r="C93" s="94" t="s">
        <v>309</v>
      </c>
      <c r="D93" s="78">
        <v>48</v>
      </c>
      <c r="E93" s="95">
        <f t="shared" si="2"/>
        <v>288</v>
      </c>
      <c r="F93" s="79"/>
    </row>
    <row r="94" spans="1:6" ht="15" x14ac:dyDescent="0.2">
      <c r="A94" s="87">
        <v>4</v>
      </c>
      <c r="B94" s="93" t="s">
        <v>310</v>
      </c>
      <c r="C94" s="94" t="s">
        <v>311</v>
      </c>
      <c r="D94" s="78">
        <v>36</v>
      </c>
      <c r="E94" s="95">
        <f t="shared" si="2"/>
        <v>144</v>
      </c>
      <c r="F94" s="79"/>
    </row>
    <row r="95" spans="1:6" ht="15" x14ac:dyDescent="0.2">
      <c r="A95" s="87">
        <v>2</v>
      </c>
      <c r="B95" s="93" t="s">
        <v>312</v>
      </c>
      <c r="C95" s="94" t="s">
        <v>313</v>
      </c>
      <c r="D95" s="78">
        <v>36</v>
      </c>
      <c r="E95" s="95">
        <f t="shared" si="2"/>
        <v>72</v>
      </c>
      <c r="F95" s="79"/>
    </row>
    <row r="96" spans="1:6" ht="15" x14ac:dyDescent="0.2">
      <c r="A96" s="87">
        <v>2</v>
      </c>
      <c r="B96" s="93" t="s">
        <v>314</v>
      </c>
      <c r="C96" s="94" t="s">
        <v>315</v>
      </c>
      <c r="D96" s="78">
        <v>36</v>
      </c>
      <c r="E96" s="95">
        <f t="shared" si="2"/>
        <v>72</v>
      </c>
      <c r="F96" s="79"/>
    </row>
    <row r="97" spans="1:6" ht="15" x14ac:dyDescent="0.2">
      <c r="A97" s="87">
        <v>4</v>
      </c>
      <c r="B97" s="93" t="s">
        <v>316</v>
      </c>
      <c r="C97" s="94" t="s">
        <v>317</v>
      </c>
      <c r="D97" s="78">
        <v>36</v>
      </c>
      <c r="E97" s="95">
        <f t="shared" si="2"/>
        <v>144</v>
      </c>
      <c r="F97" s="79"/>
    </row>
    <row r="98" spans="1:6" ht="15" x14ac:dyDescent="0.2">
      <c r="A98" s="87">
        <v>3</v>
      </c>
      <c r="B98" s="93" t="s">
        <v>318</v>
      </c>
      <c r="C98" s="94" t="s">
        <v>319</v>
      </c>
      <c r="D98" s="78">
        <v>36</v>
      </c>
      <c r="E98" s="95">
        <f t="shared" si="2"/>
        <v>108</v>
      </c>
      <c r="F98" s="79"/>
    </row>
    <row r="99" spans="1:6" ht="15" x14ac:dyDescent="0.2">
      <c r="A99" s="87">
        <v>3</v>
      </c>
      <c r="B99" s="76" t="s">
        <v>320</v>
      </c>
      <c r="C99" s="94" t="s">
        <v>321</v>
      </c>
      <c r="D99" s="78">
        <v>48</v>
      </c>
      <c r="E99" s="95">
        <f t="shared" si="2"/>
        <v>144</v>
      </c>
      <c r="F99" s="79"/>
    </row>
    <row r="100" spans="1:6" ht="15" x14ac:dyDescent="0.2">
      <c r="A100" s="87">
        <v>3</v>
      </c>
      <c r="B100" s="76" t="s">
        <v>322</v>
      </c>
      <c r="C100" s="94" t="s">
        <v>323</v>
      </c>
      <c r="D100" s="78">
        <v>48</v>
      </c>
      <c r="E100" s="95">
        <f t="shared" si="2"/>
        <v>144</v>
      </c>
      <c r="F100" s="79"/>
    </row>
    <row r="101" spans="1:6" ht="15" x14ac:dyDescent="0.2">
      <c r="A101" s="87">
        <v>3</v>
      </c>
      <c r="B101" s="76" t="s">
        <v>324</v>
      </c>
      <c r="C101" s="94" t="s">
        <v>325</v>
      </c>
      <c r="D101" s="78">
        <v>48</v>
      </c>
      <c r="E101" s="95">
        <f t="shared" si="2"/>
        <v>144</v>
      </c>
      <c r="F101" s="79"/>
    </row>
    <row r="102" spans="1:6" ht="15" x14ac:dyDescent="0.2">
      <c r="A102" s="87">
        <v>3</v>
      </c>
      <c r="B102" s="76" t="s">
        <v>326</v>
      </c>
      <c r="C102" s="94" t="s">
        <v>327</v>
      </c>
      <c r="D102" s="78">
        <v>48</v>
      </c>
      <c r="E102" s="95">
        <f t="shared" si="2"/>
        <v>144</v>
      </c>
      <c r="F102" s="79"/>
    </row>
    <row r="103" spans="1:6" ht="15" x14ac:dyDescent="0.2">
      <c r="A103" s="87">
        <v>3</v>
      </c>
      <c r="B103" s="76" t="s">
        <v>328</v>
      </c>
      <c r="C103" s="94" t="s">
        <v>329</v>
      </c>
      <c r="D103" s="78">
        <v>48</v>
      </c>
      <c r="E103" s="95">
        <f t="shared" si="2"/>
        <v>144</v>
      </c>
      <c r="F103" s="79"/>
    </row>
    <row r="104" spans="1:6" ht="15" x14ac:dyDescent="0.2">
      <c r="A104" s="87">
        <v>3</v>
      </c>
      <c r="B104" s="76" t="s">
        <v>330</v>
      </c>
      <c r="C104" s="94" t="s">
        <v>331</v>
      </c>
      <c r="D104" s="78">
        <v>48</v>
      </c>
      <c r="E104" s="95">
        <f t="shared" si="2"/>
        <v>144</v>
      </c>
      <c r="F104" s="79"/>
    </row>
    <row r="105" spans="1:6" ht="15" x14ac:dyDescent="0.2">
      <c r="A105" s="87">
        <v>3</v>
      </c>
      <c r="B105" s="76" t="s">
        <v>332</v>
      </c>
      <c r="C105" s="94" t="s">
        <v>333</v>
      </c>
      <c r="D105" s="78">
        <v>48</v>
      </c>
      <c r="E105" s="95">
        <f t="shared" si="2"/>
        <v>144</v>
      </c>
      <c r="F105" s="79"/>
    </row>
    <row r="106" spans="1:6" ht="15" x14ac:dyDescent="0.2">
      <c r="A106" s="87">
        <v>3</v>
      </c>
      <c r="B106" s="76" t="s">
        <v>334</v>
      </c>
      <c r="C106" s="94" t="s">
        <v>335</v>
      </c>
      <c r="D106" s="78">
        <v>48</v>
      </c>
      <c r="E106" s="95">
        <f t="shared" si="2"/>
        <v>144</v>
      </c>
      <c r="F106" s="79"/>
    </row>
    <row r="107" spans="1:6" ht="15" x14ac:dyDescent="0.2">
      <c r="A107" s="87">
        <v>3</v>
      </c>
      <c r="B107" s="76" t="s">
        <v>336</v>
      </c>
      <c r="C107" s="94" t="s">
        <v>337</v>
      </c>
      <c r="D107" s="78">
        <v>48</v>
      </c>
      <c r="E107" s="95">
        <f t="shared" si="2"/>
        <v>144</v>
      </c>
      <c r="F107" s="79"/>
    </row>
    <row r="108" spans="1:6" ht="15" x14ac:dyDescent="0.2">
      <c r="A108" s="87">
        <v>3</v>
      </c>
      <c r="B108" s="76" t="s">
        <v>338</v>
      </c>
      <c r="C108" s="94" t="s">
        <v>339</v>
      </c>
      <c r="D108" s="78">
        <v>48</v>
      </c>
      <c r="E108" s="95">
        <f t="shared" si="2"/>
        <v>144</v>
      </c>
      <c r="F108" s="79"/>
    </row>
    <row r="109" spans="1:6" ht="15" x14ac:dyDescent="0.2">
      <c r="A109" s="87">
        <v>3</v>
      </c>
      <c r="B109" s="76" t="s">
        <v>340</v>
      </c>
      <c r="C109" s="94" t="s">
        <v>341</v>
      </c>
      <c r="D109" s="78">
        <v>48</v>
      </c>
      <c r="E109" s="95">
        <f t="shared" si="2"/>
        <v>144</v>
      </c>
      <c r="F109" s="79"/>
    </row>
    <row r="110" spans="1:6" ht="15" x14ac:dyDescent="0.2">
      <c r="A110" s="42">
        <v>1</v>
      </c>
      <c r="B110" s="81" t="s">
        <v>30</v>
      </c>
      <c r="C110" s="30" t="s">
        <v>87</v>
      </c>
      <c r="D110" s="97">
        <v>900</v>
      </c>
      <c r="E110" s="97">
        <f t="shared" si="2"/>
        <v>900</v>
      </c>
    </row>
    <row r="111" spans="1:6" ht="15" x14ac:dyDescent="0.2">
      <c r="A111" s="42">
        <v>1</v>
      </c>
      <c r="B111" s="81" t="s">
        <v>31</v>
      </c>
      <c r="C111" s="30" t="s">
        <v>88</v>
      </c>
      <c r="D111" s="97">
        <v>900</v>
      </c>
      <c r="E111" s="97">
        <f t="shared" si="2"/>
        <v>900</v>
      </c>
    </row>
    <row r="112" spans="1:6" ht="15" x14ac:dyDescent="0.2">
      <c r="A112" s="42">
        <v>1</v>
      </c>
      <c r="B112" s="81" t="s">
        <v>32</v>
      </c>
      <c r="C112" s="30" t="s">
        <v>89</v>
      </c>
      <c r="D112" s="97">
        <v>900</v>
      </c>
      <c r="E112" s="97">
        <f t="shared" si="2"/>
        <v>900</v>
      </c>
    </row>
    <row r="113" spans="1:5" ht="15" x14ac:dyDescent="0.2">
      <c r="A113" s="42">
        <v>1</v>
      </c>
      <c r="B113" s="81" t="s">
        <v>33</v>
      </c>
      <c r="C113" s="30" t="s">
        <v>90</v>
      </c>
      <c r="D113" s="97">
        <v>900</v>
      </c>
      <c r="E113" s="97">
        <f t="shared" si="2"/>
        <v>900</v>
      </c>
    </row>
    <row r="114" spans="1:5" ht="15" x14ac:dyDescent="0.2">
      <c r="A114" s="42">
        <v>1</v>
      </c>
      <c r="B114" s="81" t="s">
        <v>34</v>
      </c>
      <c r="C114" s="30" t="s">
        <v>91</v>
      </c>
      <c r="D114" s="97">
        <v>900</v>
      </c>
      <c r="E114" s="97">
        <f t="shared" si="2"/>
        <v>900</v>
      </c>
    </row>
    <row r="115" spans="1:5" ht="15" x14ac:dyDescent="0.2">
      <c r="A115" s="42">
        <v>1</v>
      </c>
      <c r="B115" s="81" t="s">
        <v>35</v>
      </c>
      <c r="C115" s="30" t="s">
        <v>92</v>
      </c>
      <c r="D115" s="97">
        <v>900</v>
      </c>
      <c r="E115" s="97">
        <f t="shared" si="2"/>
        <v>900</v>
      </c>
    </row>
    <row r="116" spans="1:5" ht="15" x14ac:dyDescent="0.2">
      <c r="A116" s="42">
        <v>1</v>
      </c>
      <c r="B116" s="81" t="s">
        <v>36</v>
      </c>
      <c r="C116" s="30" t="s">
        <v>93</v>
      </c>
      <c r="D116" s="97">
        <v>900</v>
      </c>
      <c r="E116" s="97">
        <f t="shared" si="2"/>
        <v>900</v>
      </c>
    </row>
    <row r="117" spans="1:5" ht="15" x14ac:dyDescent="0.2">
      <c r="A117" s="42">
        <v>1</v>
      </c>
      <c r="B117" s="81" t="s">
        <v>37</v>
      </c>
      <c r="C117" s="30" t="s">
        <v>94</v>
      </c>
      <c r="D117" s="97">
        <v>900</v>
      </c>
      <c r="E117" s="97">
        <f t="shared" si="2"/>
        <v>900</v>
      </c>
    </row>
    <row r="118" spans="1:5" ht="15" x14ac:dyDescent="0.2">
      <c r="A118" s="42">
        <v>1</v>
      </c>
      <c r="B118" s="81" t="s">
        <v>38</v>
      </c>
      <c r="C118" s="30" t="s">
        <v>95</v>
      </c>
      <c r="D118" s="97">
        <v>900</v>
      </c>
      <c r="E118" s="97">
        <f t="shared" si="2"/>
        <v>900</v>
      </c>
    </row>
    <row r="119" spans="1:5" ht="15" x14ac:dyDescent="0.2">
      <c r="A119" s="42">
        <v>1</v>
      </c>
      <c r="B119" s="81" t="s">
        <v>39</v>
      </c>
      <c r="C119" s="30" t="s">
        <v>96</v>
      </c>
      <c r="D119" s="97">
        <v>900</v>
      </c>
      <c r="E119" s="97">
        <f t="shared" si="2"/>
        <v>900</v>
      </c>
    </row>
    <row r="120" spans="1:5" ht="15" x14ac:dyDescent="0.2">
      <c r="A120" s="42">
        <v>1</v>
      </c>
      <c r="B120" s="81" t="s">
        <v>40</v>
      </c>
      <c r="C120" s="30" t="s">
        <v>97</v>
      </c>
      <c r="D120" s="97">
        <v>900</v>
      </c>
      <c r="E120" s="97">
        <f t="shared" si="2"/>
        <v>900</v>
      </c>
    </row>
    <row r="121" spans="1:5" ht="15" x14ac:dyDescent="0.2">
      <c r="A121" s="42">
        <v>1</v>
      </c>
      <c r="B121" s="81" t="s">
        <v>41</v>
      </c>
      <c r="C121" s="30" t="s">
        <v>98</v>
      </c>
      <c r="D121" s="97">
        <v>900</v>
      </c>
      <c r="E121" s="97">
        <f t="shared" si="2"/>
        <v>900</v>
      </c>
    </row>
    <row r="122" spans="1:5" ht="15" x14ac:dyDescent="0.2">
      <c r="A122" s="42">
        <v>1</v>
      </c>
      <c r="B122" s="81" t="s">
        <v>42</v>
      </c>
      <c r="C122" s="30" t="s">
        <v>99</v>
      </c>
      <c r="D122" s="97">
        <v>900</v>
      </c>
      <c r="E122" s="97">
        <f t="shared" si="2"/>
        <v>900</v>
      </c>
    </row>
    <row r="123" spans="1:5" ht="15" x14ac:dyDescent="0.2">
      <c r="A123" s="42">
        <v>1</v>
      </c>
      <c r="B123" s="81" t="s">
        <v>43</v>
      </c>
      <c r="C123" s="30" t="s">
        <v>100</v>
      </c>
      <c r="D123" s="97">
        <v>900</v>
      </c>
      <c r="E123" s="97">
        <f t="shared" si="2"/>
        <v>900</v>
      </c>
    </row>
    <row r="124" spans="1:5" ht="15" x14ac:dyDescent="0.2">
      <c r="A124" s="42">
        <v>1</v>
      </c>
      <c r="B124" s="81" t="s">
        <v>44</v>
      </c>
      <c r="C124" s="30" t="s">
        <v>101</v>
      </c>
      <c r="D124" s="97">
        <v>900</v>
      </c>
      <c r="E124" s="97">
        <f t="shared" si="2"/>
        <v>900</v>
      </c>
    </row>
    <row r="125" spans="1:5" ht="15" x14ac:dyDescent="0.2">
      <c r="A125" s="42">
        <v>1</v>
      </c>
      <c r="B125" s="81" t="s">
        <v>45</v>
      </c>
      <c r="C125" s="30" t="s">
        <v>102</v>
      </c>
      <c r="D125" s="97">
        <v>900</v>
      </c>
      <c r="E125" s="97">
        <f t="shared" si="2"/>
        <v>900</v>
      </c>
    </row>
    <row r="126" spans="1:5" ht="15" x14ac:dyDescent="0.2">
      <c r="A126" s="42">
        <v>1</v>
      </c>
      <c r="B126" s="81" t="s">
        <v>46</v>
      </c>
      <c r="C126" s="30" t="s">
        <v>103</v>
      </c>
      <c r="D126" s="97">
        <v>900</v>
      </c>
      <c r="E126" s="97">
        <f t="shared" si="2"/>
        <v>900</v>
      </c>
    </row>
    <row r="127" spans="1:5" ht="15" x14ac:dyDescent="0.2">
      <c r="A127" s="42">
        <v>1</v>
      </c>
      <c r="B127" s="81" t="s">
        <v>47</v>
      </c>
      <c r="C127" s="30" t="s">
        <v>104</v>
      </c>
      <c r="D127" s="97">
        <v>900</v>
      </c>
      <c r="E127" s="97">
        <f t="shared" si="2"/>
        <v>900</v>
      </c>
    </row>
    <row r="128" spans="1:5" ht="15" x14ac:dyDescent="0.2">
      <c r="A128" s="42">
        <v>1</v>
      </c>
      <c r="B128" s="98" t="s">
        <v>48</v>
      </c>
      <c r="C128" s="43" t="s">
        <v>105</v>
      </c>
      <c r="D128" s="97">
        <v>900</v>
      </c>
      <c r="E128" s="97">
        <f t="shared" si="2"/>
        <v>900</v>
      </c>
    </row>
    <row r="129" spans="1:5" ht="15" x14ac:dyDescent="0.2">
      <c r="A129" s="42">
        <v>1</v>
      </c>
      <c r="B129" s="98" t="s">
        <v>49</v>
      </c>
      <c r="C129" s="43" t="s">
        <v>106</v>
      </c>
      <c r="D129" s="97">
        <v>900</v>
      </c>
      <c r="E129" s="97">
        <f t="shared" si="2"/>
        <v>900</v>
      </c>
    </row>
    <row r="130" spans="1:5" ht="15" x14ac:dyDescent="0.2">
      <c r="A130" s="42">
        <v>1</v>
      </c>
      <c r="B130" s="98" t="s">
        <v>50</v>
      </c>
      <c r="C130" s="43" t="s">
        <v>107</v>
      </c>
      <c r="D130" s="97">
        <v>900</v>
      </c>
      <c r="E130" s="97">
        <f t="shared" si="2"/>
        <v>900</v>
      </c>
    </row>
    <row r="131" spans="1:5" ht="15" x14ac:dyDescent="0.2">
      <c r="A131" s="42">
        <v>1</v>
      </c>
      <c r="B131" s="98" t="s">
        <v>51</v>
      </c>
      <c r="C131" s="43" t="s">
        <v>108</v>
      </c>
      <c r="D131" s="97">
        <v>900</v>
      </c>
      <c r="E131" s="97">
        <f t="shared" si="2"/>
        <v>900</v>
      </c>
    </row>
    <row r="132" spans="1:5" ht="15" x14ac:dyDescent="0.2">
      <c r="A132" s="42">
        <v>1</v>
      </c>
      <c r="B132" s="98" t="s">
        <v>52</v>
      </c>
      <c r="C132" s="43" t="s">
        <v>109</v>
      </c>
      <c r="D132" s="97">
        <v>900</v>
      </c>
      <c r="E132" s="97">
        <f t="shared" si="2"/>
        <v>900</v>
      </c>
    </row>
    <row r="133" spans="1:5" ht="15" x14ac:dyDescent="0.2">
      <c r="A133" s="42">
        <v>1</v>
      </c>
      <c r="B133" s="98" t="s">
        <v>53</v>
      </c>
      <c r="C133" s="43" t="s">
        <v>110</v>
      </c>
      <c r="D133" s="97">
        <v>900</v>
      </c>
      <c r="E133" s="97">
        <f t="shared" si="2"/>
        <v>900</v>
      </c>
    </row>
    <row r="134" spans="1:5" ht="15" x14ac:dyDescent="0.2">
      <c r="A134" s="42">
        <v>1</v>
      </c>
      <c r="B134" s="98" t="s">
        <v>54</v>
      </c>
      <c r="C134" s="43" t="s">
        <v>111</v>
      </c>
      <c r="D134" s="97">
        <v>900</v>
      </c>
      <c r="E134" s="97">
        <f t="shared" si="2"/>
        <v>900</v>
      </c>
    </row>
    <row r="135" spans="1:5" ht="15" x14ac:dyDescent="0.2">
      <c r="A135" s="42">
        <v>1</v>
      </c>
      <c r="B135" s="98" t="s">
        <v>55</v>
      </c>
      <c r="C135" s="43" t="s">
        <v>112</v>
      </c>
      <c r="D135" s="97">
        <v>900</v>
      </c>
      <c r="E135" s="97">
        <f t="shared" si="2"/>
        <v>900</v>
      </c>
    </row>
    <row r="136" spans="1:5" ht="15" x14ac:dyDescent="0.2">
      <c r="A136" s="76">
        <v>1</v>
      </c>
      <c r="B136" s="99" t="s">
        <v>56</v>
      </c>
      <c r="C136" s="100" t="s">
        <v>113</v>
      </c>
      <c r="D136" s="97">
        <v>900</v>
      </c>
      <c r="E136" s="101">
        <v>700</v>
      </c>
    </row>
    <row r="137" spans="1:5" ht="15" x14ac:dyDescent="0.2">
      <c r="A137" s="76">
        <v>1</v>
      </c>
      <c r="B137" s="99" t="s">
        <v>57</v>
      </c>
      <c r="C137" s="100" t="s">
        <v>114</v>
      </c>
      <c r="D137" s="97">
        <v>900</v>
      </c>
      <c r="E137" s="101">
        <v>700</v>
      </c>
    </row>
    <row r="138" spans="1:5" ht="15" x14ac:dyDescent="0.2">
      <c r="A138" s="76">
        <v>1</v>
      </c>
      <c r="B138" s="99" t="s">
        <v>58</v>
      </c>
      <c r="C138" s="100" t="s">
        <v>115</v>
      </c>
      <c r="D138" s="97">
        <v>900</v>
      </c>
      <c r="E138" s="101">
        <v>700</v>
      </c>
    </row>
    <row r="139" spans="1:5" ht="15" x14ac:dyDescent="0.2">
      <c r="A139" s="76">
        <v>1</v>
      </c>
      <c r="B139" s="99" t="s">
        <v>59</v>
      </c>
      <c r="C139" s="100" t="s">
        <v>116</v>
      </c>
      <c r="D139" s="97">
        <v>900</v>
      </c>
      <c r="E139" s="101">
        <v>700</v>
      </c>
    </row>
    <row r="140" spans="1:5" ht="15" x14ac:dyDescent="0.2">
      <c r="A140" s="76">
        <v>1</v>
      </c>
      <c r="B140" s="99" t="s">
        <v>60</v>
      </c>
      <c r="C140" s="100" t="s">
        <v>117</v>
      </c>
      <c r="D140" s="97">
        <v>900</v>
      </c>
      <c r="E140" s="101">
        <v>700</v>
      </c>
    </row>
    <row r="141" spans="1:5" ht="15" x14ac:dyDescent="0.2">
      <c r="A141" s="76">
        <v>1</v>
      </c>
      <c r="B141" s="99" t="s">
        <v>61</v>
      </c>
      <c r="C141" s="100" t="s">
        <v>118</v>
      </c>
      <c r="D141" s="97">
        <v>900</v>
      </c>
      <c r="E141" s="101">
        <v>700</v>
      </c>
    </row>
    <row r="142" spans="1:5" ht="15" x14ac:dyDescent="0.2">
      <c r="A142" s="76">
        <v>1</v>
      </c>
      <c r="B142" s="99" t="s">
        <v>62</v>
      </c>
      <c r="C142" s="100" t="s">
        <v>119</v>
      </c>
      <c r="D142" s="97">
        <v>900</v>
      </c>
      <c r="E142" s="101">
        <v>700</v>
      </c>
    </row>
    <row r="143" spans="1:5" ht="15" x14ac:dyDescent="0.2">
      <c r="A143" s="76">
        <v>1</v>
      </c>
      <c r="B143" s="99" t="s">
        <v>63</v>
      </c>
      <c r="C143" s="100" t="s">
        <v>120</v>
      </c>
      <c r="D143" s="97">
        <v>900</v>
      </c>
      <c r="E143" s="101">
        <v>700</v>
      </c>
    </row>
    <row r="144" spans="1:5" ht="15" x14ac:dyDescent="0.2">
      <c r="A144" s="42">
        <v>4</v>
      </c>
      <c r="B144" s="102" t="s">
        <v>64</v>
      </c>
      <c r="C144" s="102" t="s">
        <v>121</v>
      </c>
      <c r="D144" s="97">
        <v>900</v>
      </c>
      <c r="E144" s="103">
        <f t="shared" ref="E144:E166" si="3">A144*D144</f>
        <v>3600</v>
      </c>
    </row>
    <row r="145" spans="1:5" ht="15" x14ac:dyDescent="0.2">
      <c r="A145" s="42">
        <v>4</v>
      </c>
      <c r="B145" s="102" t="s">
        <v>65</v>
      </c>
      <c r="C145" s="102" t="s">
        <v>122</v>
      </c>
      <c r="D145" s="97">
        <v>900</v>
      </c>
      <c r="E145" s="103">
        <f t="shared" si="3"/>
        <v>3600</v>
      </c>
    </row>
    <row r="146" spans="1:5" ht="15" x14ac:dyDescent="0.2">
      <c r="A146" s="42">
        <v>4</v>
      </c>
      <c r="B146" s="102" t="s">
        <v>66</v>
      </c>
      <c r="C146" s="102" t="s">
        <v>123</v>
      </c>
      <c r="D146" s="97">
        <v>900</v>
      </c>
      <c r="E146" s="103">
        <f t="shared" si="3"/>
        <v>3600</v>
      </c>
    </row>
    <row r="147" spans="1:5" ht="15" x14ac:dyDescent="0.2">
      <c r="A147" s="42">
        <v>10</v>
      </c>
      <c r="B147" s="80" t="s">
        <v>67</v>
      </c>
      <c r="C147" s="30" t="s">
        <v>124</v>
      </c>
      <c r="D147" s="97">
        <v>70</v>
      </c>
      <c r="E147" s="97">
        <f t="shared" si="3"/>
        <v>700</v>
      </c>
    </row>
    <row r="148" spans="1:5" ht="15" x14ac:dyDescent="0.2">
      <c r="A148" s="42">
        <v>10</v>
      </c>
      <c r="B148" s="80" t="s">
        <v>68</v>
      </c>
      <c r="C148" s="30" t="s">
        <v>125</v>
      </c>
      <c r="D148" s="97">
        <v>70</v>
      </c>
      <c r="E148" s="97">
        <f t="shared" si="3"/>
        <v>700</v>
      </c>
    </row>
    <row r="149" spans="1:5" ht="15" x14ac:dyDescent="0.2">
      <c r="A149" s="42">
        <v>12</v>
      </c>
      <c r="B149" s="81" t="s">
        <v>69</v>
      </c>
      <c r="C149" s="30" t="s">
        <v>126</v>
      </c>
      <c r="D149" s="97">
        <v>70</v>
      </c>
      <c r="E149" s="97">
        <f t="shared" si="3"/>
        <v>840</v>
      </c>
    </row>
    <row r="150" spans="1:5" ht="15" x14ac:dyDescent="0.2">
      <c r="A150" s="42">
        <v>15</v>
      </c>
      <c r="B150" s="81" t="s">
        <v>70</v>
      </c>
      <c r="C150" s="30" t="s">
        <v>127</v>
      </c>
      <c r="D150" s="97">
        <v>70</v>
      </c>
      <c r="E150" s="97">
        <f t="shared" si="3"/>
        <v>1050</v>
      </c>
    </row>
    <row r="151" spans="1:5" ht="15" x14ac:dyDescent="0.2">
      <c r="A151" s="42">
        <v>15</v>
      </c>
      <c r="B151" s="81" t="s">
        <v>71</v>
      </c>
      <c r="C151" s="30" t="s">
        <v>128</v>
      </c>
      <c r="D151" s="97">
        <v>70</v>
      </c>
      <c r="E151" s="97">
        <f t="shared" si="3"/>
        <v>1050</v>
      </c>
    </row>
    <row r="152" spans="1:5" ht="15" x14ac:dyDescent="0.2">
      <c r="A152" s="42">
        <v>15</v>
      </c>
      <c r="B152" s="81" t="s">
        <v>72</v>
      </c>
      <c r="C152" s="30" t="s">
        <v>129</v>
      </c>
      <c r="D152" s="97">
        <v>70</v>
      </c>
      <c r="E152" s="97">
        <f t="shared" si="3"/>
        <v>1050</v>
      </c>
    </row>
    <row r="153" spans="1:5" ht="15" x14ac:dyDescent="0.2">
      <c r="A153" s="42">
        <v>10</v>
      </c>
      <c r="B153" s="81" t="s">
        <v>73</v>
      </c>
      <c r="C153" s="30" t="s">
        <v>130</v>
      </c>
      <c r="D153" s="97">
        <v>70</v>
      </c>
      <c r="E153" s="97">
        <f t="shared" si="3"/>
        <v>700</v>
      </c>
    </row>
    <row r="154" spans="1:5" ht="15" x14ac:dyDescent="0.2">
      <c r="A154" s="42">
        <v>5</v>
      </c>
      <c r="B154" s="81" t="s">
        <v>74</v>
      </c>
      <c r="C154" s="30" t="s">
        <v>131</v>
      </c>
      <c r="D154" s="97">
        <v>70</v>
      </c>
      <c r="E154" s="97">
        <f t="shared" si="3"/>
        <v>350</v>
      </c>
    </row>
    <row r="155" spans="1:5" ht="15" x14ac:dyDescent="0.2">
      <c r="A155" s="42">
        <v>5</v>
      </c>
      <c r="B155" s="81" t="s">
        <v>75</v>
      </c>
      <c r="C155" s="30" t="s">
        <v>132</v>
      </c>
      <c r="D155" s="97">
        <v>70</v>
      </c>
      <c r="E155" s="97">
        <f t="shared" si="3"/>
        <v>350</v>
      </c>
    </row>
    <row r="156" spans="1:5" ht="15" x14ac:dyDescent="0.2">
      <c r="A156" s="42">
        <v>5</v>
      </c>
      <c r="B156" s="81" t="s">
        <v>76</v>
      </c>
      <c r="C156" s="30" t="s">
        <v>133</v>
      </c>
      <c r="D156" s="97">
        <v>70</v>
      </c>
      <c r="E156" s="97">
        <f t="shared" si="3"/>
        <v>350</v>
      </c>
    </row>
    <row r="157" spans="1:5" ht="15" x14ac:dyDescent="0.2">
      <c r="A157" s="42">
        <v>5</v>
      </c>
      <c r="B157" s="81" t="s">
        <v>77</v>
      </c>
      <c r="C157" s="30" t="s">
        <v>134</v>
      </c>
      <c r="D157" s="97">
        <v>60</v>
      </c>
      <c r="E157" s="97">
        <f t="shared" si="3"/>
        <v>300</v>
      </c>
    </row>
    <row r="158" spans="1:5" ht="15" x14ac:dyDescent="0.2">
      <c r="A158" s="42">
        <v>5</v>
      </c>
      <c r="B158" s="81" t="s">
        <v>78</v>
      </c>
      <c r="C158" s="30" t="s">
        <v>135</v>
      </c>
      <c r="D158" s="97">
        <v>60</v>
      </c>
      <c r="E158" s="97">
        <f t="shared" si="3"/>
        <v>300</v>
      </c>
    </row>
    <row r="159" spans="1:5" ht="15" x14ac:dyDescent="0.2">
      <c r="A159" s="42">
        <v>5</v>
      </c>
      <c r="B159" s="81" t="s">
        <v>79</v>
      </c>
      <c r="C159" s="30" t="s">
        <v>136</v>
      </c>
      <c r="D159" s="97">
        <v>60</v>
      </c>
      <c r="E159" s="97">
        <f t="shared" si="3"/>
        <v>300</v>
      </c>
    </row>
    <row r="160" spans="1:5" ht="15" x14ac:dyDescent="0.2">
      <c r="A160" s="42">
        <v>5</v>
      </c>
      <c r="B160" s="81" t="s">
        <v>80</v>
      </c>
      <c r="C160" s="30" t="s">
        <v>137</v>
      </c>
      <c r="D160" s="97">
        <v>60</v>
      </c>
      <c r="E160" s="97">
        <f t="shared" si="3"/>
        <v>300</v>
      </c>
    </row>
    <row r="161" spans="1:5" ht="15" x14ac:dyDescent="0.2">
      <c r="A161" s="42">
        <v>10</v>
      </c>
      <c r="B161" s="81" t="s">
        <v>81</v>
      </c>
      <c r="C161" s="30" t="s">
        <v>138</v>
      </c>
      <c r="D161" s="97">
        <v>60</v>
      </c>
      <c r="E161" s="97">
        <f t="shared" si="3"/>
        <v>600</v>
      </c>
    </row>
    <row r="162" spans="1:5" ht="15" x14ac:dyDescent="0.2">
      <c r="A162" s="42">
        <v>10</v>
      </c>
      <c r="B162" s="81" t="s">
        <v>82</v>
      </c>
      <c r="C162" s="30" t="s">
        <v>139</v>
      </c>
      <c r="D162" s="97">
        <v>60</v>
      </c>
      <c r="E162" s="97">
        <f t="shared" si="3"/>
        <v>600</v>
      </c>
    </row>
    <row r="163" spans="1:5" ht="15" x14ac:dyDescent="0.2">
      <c r="A163" s="42">
        <v>10</v>
      </c>
      <c r="B163" s="81" t="s">
        <v>83</v>
      </c>
      <c r="C163" s="30" t="s">
        <v>140</v>
      </c>
      <c r="D163" s="97">
        <v>60</v>
      </c>
      <c r="E163" s="97">
        <f t="shared" si="3"/>
        <v>600</v>
      </c>
    </row>
    <row r="164" spans="1:5" ht="15" x14ac:dyDescent="0.2">
      <c r="A164" s="42">
        <v>10</v>
      </c>
      <c r="B164" s="81" t="s">
        <v>84</v>
      </c>
      <c r="C164" s="30" t="s">
        <v>141</v>
      </c>
      <c r="D164" s="97">
        <v>60</v>
      </c>
      <c r="E164" s="97">
        <f t="shared" si="3"/>
        <v>600</v>
      </c>
    </row>
    <row r="165" spans="1:5" ht="15" x14ac:dyDescent="0.2">
      <c r="A165" s="42">
        <v>5</v>
      </c>
      <c r="B165" s="81" t="s">
        <v>85</v>
      </c>
      <c r="C165" s="30" t="s">
        <v>142</v>
      </c>
      <c r="D165" s="97">
        <v>60</v>
      </c>
      <c r="E165" s="97">
        <f t="shared" si="3"/>
        <v>300</v>
      </c>
    </row>
    <row r="166" spans="1:5" ht="15" x14ac:dyDescent="0.2">
      <c r="A166" s="42">
        <v>5</v>
      </c>
      <c r="B166" s="81" t="s">
        <v>86</v>
      </c>
      <c r="C166" s="30" t="s">
        <v>143</v>
      </c>
      <c r="D166" s="97">
        <v>60</v>
      </c>
      <c r="E166" s="97">
        <f t="shared" si="3"/>
        <v>300</v>
      </c>
    </row>
    <row r="167" spans="1:5" ht="15" x14ac:dyDescent="0.2">
      <c r="A167" s="84">
        <v>3</v>
      </c>
      <c r="B167" s="43" t="s">
        <v>342</v>
      </c>
      <c r="C167" s="43" t="s">
        <v>144</v>
      </c>
      <c r="D167" s="104">
        <v>14.4</v>
      </c>
      <c r="E167" s="105">
        <f t="shared" ref="E167:E170" si="4">(A167*D167)</f>
        <v>43.2</v>
      </c>
    </row>
    <row r="168" spans="1:5" ht="15" x14ac:dyDescent="0.2">
      <c r="A168" s="84">
        <v>2</v>
      </c>
      <c r="B168" s="43" t="s">
        <v>343</v>
      </c>
      <c r="C168" s="43" t="s">
        <v>145</v>
      </c>
      <c r="D168" s="104">
        <v>14.4</v>
      </c>
      <c r="E168" s="105">
        <f t="shared" si="4"/>
        <v>28.8</v>
      </c>
    </row>
    <row r="169" spans="1:5" ht="15" x14ac:dyDescent="0.2">
      <c r="A169" s="87">
        <v>3</v>
      </c>
      <c r="B169" s="43" t="s">
        <v>344</v>
      </c>
      <c r="C169" s="43" t="s">
        <v>146</v>
      </c>
      <c r="D169" s="104">
        <v>14.4</v>
      </c>
      <c r="E169" s="105">
        <f t="shared" si="4"/>
        <v>43.2</v>
      </c>
    </row>
    <row r="170" spans="1:5" ht="15" x14ac:dyDescent="0.2">
      <c r="A170" s="87">
        <v>2</v>
      </c>
      <c r="B170" s="43" t="s">
        <v>345</v>
      </c>
      <c r="C170" s="43" t="s">
        <v>147</v>
      </c>
      <c r="D170" s="104">
        <v>14.4</v>
      </c>
      <c r="E170" s="105">
        <f t="shared" si="4"/>
        <v>28.8</v>
      </c>
    </row>
    <row r="171" spans="1:5" ht="15" x14ac:dyDescent="0.2">
      <c r="A171" s="42">
        <v>1</v>
      </c>
      <c r="B171" s="43" t="s">
        <v>346</v>
      </c>
      <c r="C171" s="43" t="s">
        <v>154</v>
      </c>
      <c r="D171" s="103">
        <v>600</v>
      </c>
      <c r="E171" s="103">
        <v>600</v>
      </c>
    </row>
    <row r="172" spans="1:5" ht="15" x14ac:dyDescent="0.2">
      <c r="A172" s="42">
        <v>1</v>
      </c>
      <c r="B172" s="43" t="s">
        <v>346</v>
      </c>
      <c r="C172" s="43" t="s">
        <v>154</v>
      </c>
      <c r="D172" s="103">
        <v>600</v>
      </c>
      <c r="E172" s="103">
        <v>600</v>
      </c>
    </row>
    <row r="173" spans="1:5" ht="15.75" x14ac:dyDescent="0.25">
      <c r="A173" s="133" t="s">
        <v>347</v>
      </c>
      <c r="B173" s="133"/>
      <c r="C173" s="133"/>
      <c r="D173" s="133"/>
      <c r="E173" s="97">
        <f>SUM(E23:E166)</f>
        <v>88856</v>
      </c>
    </row>
    <row r="174" spans="1:5" ht="15.75" x14ac:dyDescent="0.25">
      <c r="A174" s="125" t="s">
        <v>348</v>
      </c>
      <c r="B174" s="126"/>
      <c r="C174" s="127"/>
      <c r="D174" s="106">
        <v>0.12</v>
      </c>
      <c r="E174" s="97">
        <f>+E173*D174</f>
        <v>10662.72</v>
      </c>
    </row>
    <row r="175" spans="1:5" ht="15.75" x14ac:dyDescent="0.25">
      <c r="A175" s="133" t="s">
        <v>349</v>
      </c>
      <c r="B175" s="133"/>
      <c r="C175" s="133"/>
      <c r="D175" s="133"/>
      <c r="E175" s="97">
        <f>+E173+E174</f>
        <v>99518.720000000001</v>
      </c>
    </row>
    <row r="176" spans="1:5" ht="15.75" x14ac:dyDescent="0.25">
      <c r="A176" s="107"/>
      <c r="B176" s="107"/>
      <c r="C176" s="107"/>
      <c r="D176" s="107"/>
      <c r="E176" s="108"/>
    </row>
    <row r="177" spans="1:5" ht="15.75" x14ac:dyDescent="0.25">
      <c r="A177" s="107"/>
      <c r="B177" s="107"/>
      <c r="C177" s="107"/>
      <c r="D177" s="107"/>
      <c r="E177" s="108"/>
    </row>
    <row r="178" spans="1:5" ht="15" x14ac:dyDescent="0.2">
      <c r="A178" s="109"/>
      <c r="B178" s="109"/>
      <c r="C178" s="109"/>
      <c r="D178" s="110"/>
      <c r="E178" s="110"/>
    </row>
    <row r="179" spans="1:5" ht="15.75" x14ac:dyDescent="0.25">
      <c r="A179" s="136" t="s">
        <v>350</v>
      </c>
      <c r="B179" s="137"/>
      <c r="C179" s="137"/>
      <c r="D179" s="137"/>
      <c r="E179" s="138"/>
    </row>
    <row r="180" spans="1:5" ht="15.75" x14ac:dyDescent="0.25">
      <c r="A180" s="112" t="s">
        <v>16</v>
      </c>
      <c r="B180" s="58" t="s">
        <v>351</v>
      </c>
      <c r="C180" s="139" t="s">
        <v>352</v>
      </c>
      <c r="D180" s="139"/>
      <c r="E180" s="111"/>
    </row>
    <row r="181" spans="1:5" ht="15.75" x14ac:dyDescent="0.25">
      <c r="A181" s="112"/>
      <c r="B181" s="58"/>
      <c r="C181" s="59" t="s">
        <v>353</v>
      </c>
      <c r="D181" s="60"/>
      <c r="E181" s="111"/>
    </row>
    <row r="182" spans="1:5" ht="15.75" x14ac:dyDescent="0.25">
      <c r="A182" s="42">
        <v>1</v>
      </c>
      <c r="B182" s="81" t="s">
        <v>354</v>
      </c>
      <c r="C182" s="134" t="s">
        <v>355</v>
      </c>
      <c r="D182" s="135"/>
      <c r="E182" s="111"/>
    </row>
    <row r="183" spans="1:5" ht="15.75" x14ac:dyDescent="0.25">
      <c r="A183" s="42">
        <v>1</v>
      </c>
      <c r="B183" s="81" t="s">
        <v>356</v>
      </c>
      <c r="C183" s="134" t="s">
        <v>357</v>
      </c>
      <c r="D183" s="135"/>
      <c r="E183" s="111"/>
    </row>
    <row r="184" spans="1:5" ht="15.75" x14ac:dyDescent="0.25">
      <c r="A184" s="42">
        <v>1</v>
      </c>
      <c r="B184" s="81" t="s">
        <v>358</v>
      </c>
      <c r="C184" s="134" t="s">
        <v>359</v>
      </c>
      <c r="D184" s="135"/>
      <c r="E184" s="111"/>
    </row>
    <row r="185" spans="1:5" ht="15.75" x14ac:dyDescent="0.25">
      <c r="A185" s="42">
        <v>1</v>
      </c>
      <c r="B185" s="81" t="s">
        <v>360</v>
      </c>
      <c r="C185" s="134" t="s">
        <v>361</v>
      </c>
      <c r="D185" s="135"/>
      <c r="E185" s="111"/>
    </row>
    <row r="186" spans="1:5" ht="15.75" x14ac:dyDescent="0.25">
      <c r="A186" s="42">
        <v>1</v>
      </c>
      <c r="B186" s="81" t="s">
        <v>362</v>
      </c>
      <c r="C186" s="134" t="s">
        <v>359</v>
      </c>
      <c r="D186" s="135"/>
      <c r="E186" s="111"/>
    </row>
    <row r="187" spans="1:5" ht="15.75" x14ac:dyDescent="0.25">
      <c r="A187" s="42">
        <v>1</v>
      </c>
      <c r="B187" s="81" t="s">
        <v>363</v>
      </c>
      <c r="C187" s="134" t="s">
        <v>361</v>
      </c>
      <c r="D187" s="135"/>
      <c r="E187" s="111"/>
    </row>
    <row r="188" spans="1:5" ht="15.75" x14ac:dyDescent="0.25">
      <c r="A188" s="112"/>
      <c r="B188" s="58"/>
      <c r="C188" s="59"/>
      <c r="D188" s="60"/>
      <c r="E188" s="111"/>
    </row>
    <row r="189" spans="1:5" ht="15.75" x14ac:dyDescent="0.25">
      <c r="A189" s="42">
        <v>2</v>
      </c>
      <c r="B189" s="81" t="s">
        <v>364</v>
      </c>
      <c r="C189" s="113" t="s">
        <v>365</v>
      </c>
      <c r="D189" s="114"/>
      <c r="E189" s="111"/>
    </row>
    <row r="190" spans="1:5" ht="15.75" x14ac:dyDescent="0.25">
      <c r="A190" s="42">
        <v>1</v>
      </c>
      <c r="B190" s="81" t="s">
        <v>366</v>
      </c>
      <c r="C190" s="113" t="s">
        <v>24</v>
      </c>
      <c r="D190" s="114"/>
      <c r="E190" s="111"/>
    </row>
    <row r="191" spans="1:5" ht="15.75" x14ac:dyDescent="0.25">
      <c r="A191" s="42">
        <v>3</v>
      </c>
      <c r="B191" s="81" t="s">
        <v>367</v>
      </c>
      <c r="C191" s="134" t="s">
        <v>368</v>
      </c>
      <c r="D191" s="135"/>
      <c r="E191" s="111"/>
    </row>
    <row r="192" spans="1:5" ht="15.75" x14ac:dyDescent="0.25">
      <c r="A192" s="42">
        <v>1</v>
      </c>
      <c r="B192" s="81" t="s">
        <v>369</v>
      </c>
      <c r="C192" s="134" t="s">
        <v>370</v>
      </c>
      <c r="D192" s="135"/>
      <c r="E192" s="111"/>
    </row>
    <row r="193" spans="1:5" ht="15.75" x14ac:dyDescent="0.25">
      <c r="A193" s="42">
        <v>1</v>
      </c>
      <c r="B193" s="81" t="s">
        <v>371</v>
      </c>
      <c r="C193" s="134" t="s">
        <v>372</v>
      </c>
      <c r="D193" s="135"/>
      <c r="E193" s="111"/>
    </row>
    <row r="194" spans="1:5" ht="15.75" x14ac:dyDescent="0.25">
      <c r="A194" s="42">
        <v>1</v>
      </c>
      <c r="B194" s="81" t="s">
        <v>373</v>
      </c>
      <c r="C194" s="134" t="s">
        <v>374</v>
      </c>
      <c r="D194" s="135"/>
      <c r="E194" s="111"/>
    </row>
    <row r="195" spans="1:5" ht="15.75" x14ac:dyDescent="0.25">
      <c r="A195" s="42">
        <v>1</v>
      </c>
      <c r="B195" s="81" t="s">
        <v>375</v>
      </c>
      <c r="C195" s="134" t="s">
        <v>376</v>
      </c>
      <c r="D195" s="135"/>
      <c r="E195" s="111"/>
    </row>
    <row r="196" spans="1:5" ht="15.75" x14ac:dyDescent="0.25">
      <c r="A196" s="42">
        <v>1</v>
      </c>
      <c r="B196" s="81" t="s">
        <v>377</v>
      </c>
      <c r="C196" s="134" t="s">
        <v>378</v>
      </c>
      <c r="D196" s="135"/>
      <c r="E196" s="111"/>
    </row>
    <row r="197" spans="1:5" ht="15.75" x14ac:dyDescent="0.25">
      <c r="A197" s="42">
        <v>2</v>
      </c>
      <c r="B197" s="81" t="s">
        <v>379</v>
      </c>
      <c r="C197" s="134" t="s">
        <v>380</v>
      </c>
      <c r="D197" s="135"/>
      <c r="E197" s="111"/>
    </row>
    <row r="198" spans="1:5" ht="15.75" x14ac:dyDescent="0.25">
      <c r="A198" s="42">
        <v>10</v>
      </c>
      <c r="B198" s="81" t="s">
        <v>381</v>
      </c>
      <c r="C198" s="134" t="s">
        <v>382</v>
      </c>
      <c r="D198" s="135"/>
      <c r="E198" s="111"/>
    </row>
    <row r="199" spans="1:5" ht="15.75" x14ac:dyDescent="0.25">
      <c r="A199" s="42">
        <v>1</v>
      </c>
      <c r="B199" s="81" t="s">
        <v>383</v>
      </c>
      <c r="C199" s="134" t="s">
        <v>384</v>
      </c>
      <c r="D199" s="135"/>
      <c r="E199" s="111"/>
    </row>
    <row r="200" spans="1:5" ht="15.75" x14ac:dyDescent="0.25">
      <c r="A200" s="87">
        <v>1</v>
      </c>
      <c r="B200" s="115" t="s">
        <v>385</v>
      </c>
      <c r="C200" s="140" t="s">
        <v>386</v>
      </c>
      <c r="D200" s="140"/>
      <c r="E200" s="111"/>
    </row>
    <row r="201" spans="1:5" ht="15" x14ac:dyDescent="0.2">
      <c r="A201" s="87">
        <v>2</v>
      </c>
      <c r="B201" s="115" t="s">
        <v>387</v>
      </c>
      <c r="C201" s="140" t="s">
        <v>388</v>
      </c>
      <c r="D201" s="140"/>
      <c r="E201" s="103"/>
    </row>
    <row r="202" spans="1:5" ht="15" x14ac:dyDescent="0.2">
      <c r="A202" s="87">
        <v>2</v>
      </c>
      <c r="B202" s="115" t="s">
        <v>389</v>
      </c>
      <c r="C202" s="140" t="s">
        <v>390</v>
      </c>
      <c r="D202" s="140"/>
      <c r="E202" s="103"/>
    </row>
    <row r="203" spans="1:5" ht="15" x14ac:dyDescent="0.2">
      <c r="A203" s="43"/>
      <c r="B203" s="43"/>
      <c r="C203" s="140"/>
      <c r="D203" s="140"/>
      <c r="E203" s="103"/>
    </row>
    <row r="204" spans="1:5" ht="15" x14ac:dyDescent="0.2">
      <c r="A204" s="115">
        <v>2</v>
      </c>
      <c r="B204" s="43"/>
      <c r="C204" s="140" t="s">
        <v>391</v>
      </c>
      <c r="D204" s="140"/>
      <c r="E204" s="103"/>
    </row>
    <row r="205" spans="1:5" ht="15" x14ac:dyDescent="0.2">
      <c r="A205" s="115">
        <v>2</v>
      </c>
      <c r="B205" s="43"/>
      <c r="C205" s="140" t="s">
        <v>392</v>
      </c>
      <c r="D205" s="140"/>
      <c r="E205" s="103"/>
    </row>
    <row r="206" spans="1:5" ht="15" x14ac:dyDescent="0.2">
      <c r="A206" s="115">
        <v>1</v>
      </c>
      <c r="B206" s="43"/>
      <c r="C206" s="140" t="s">
        <v>393</v>
      </c>
      <c r="D206" s="140"/>
      <c r="E206" s="103"/>
    </row>
    <row r="207" spans="1:5" ht="15" x14ac:dyDescent="0.2">
      <c r="A207" s="115">
        <v>2</v>
      </c>
      <c r="B207" s="43"/>
      <c r="C207" s="140" t="s">
        <v>394</v>
      </c>
      <c r="D207" s="140"/>
      <c r="E207" s="103"/>
    </row>
    <row r="208" spans="1:5" ht="15" x14ac:dyDescent="0.2">
      <c r="A208" s="115">
        <v>2</v>
      </c>
      <c r="B208" s="43"/>
      <c r="C208" s="140" t="s">
        <v>395</v>
      </c>
      <c r="D208" s="140"/>
      <c r="E208" s="103"/>
    </row>
    <row r="209" spans="1:5" ht="15" x14ac:dyDescent="0.2">
      <c r="A209" s="43"/>
      <c r="B209" s="43"/>
      <c r="C209" s="140"/>
      <c r="D209" s="140"/>
      <c r="E209" s="103"/>
    </row>
    <row r="210" spans="1:5" ht="15" x14ac:dyDescent="0.2">
      <c r="A210" s="43">
        <v>1</v>
      </c>
      <c r="B210" s="43"/>
      <c r="C210" s="140" t="s">
        <v>396</v>
      </c>
      <c r="D210" s="140"/>
      <c r="E210" s="103"/>
    </row>
    <row r="211" spans="1:5" ht="15" x14ac:dyDescent="0.2">
      <c r="A211" s="43">
        <v>3</v>
      </c>
      <c r="B211" s="43"/>
      <c r="C211" s="140" t="s">
        <v>397</v>
      </c>
      <c r="D211" s="140"/>
      <c r="E211" s="103"/>
    </row>
    <row r="212" spans="1:5" ht="15" x14ac:dyDescent="0.2">
      <c r="A212" s="43">
        <v>21</v>
      </c>
      <c r="B212" s="43"/>
      <c r="C212" s="140" t="s">
        <v>398</v>
      </c>
      <c r="D212" s="140"/>
      <c r="E212" s="103"/>
    </row>
    <row r="213" spans="1:5" ht="15" x14ac:dyDescent="0.2">
      <c r="A213" s="43"/>
      <c r="B213" s="43"/>
      <c r="C213" s="140" t="s">
        <v>399</v>
      </c>
      <c r="D213" s="140"/>
      <c r="E213" s="103"/>
    </row>
    <row r="214" spans="1:5" ht="15" x14ac:dyDescent="0.2"/>
    <row r="215" spans="1:5" ht="15" x14ac:dyDescent="0.2"/>
    <row r="216" spans="1:5" ht="15.75" x14ac:dyDescent="0.25">
      <c r="B216" s="116" t="s">
        <v>400</v>
      </c>
    </row>
    <row r="217" spans="1:5" ht="15.75" x14ac:dyDescent="0.25">
      <c r="B217" s="116"/>
    </row>
    <row r="218" spans="1:5" ht="15.75" x14ac:dyDescent="0.25">
      <c r="B218" s="116" t="s">
        <v>401</v>
      </c>
    </row>
  </sheetData>
  <mergeCells count="38">
    <mergeCell ref="C212:D212"/>
    <mergeCell ref="C213:D213"/>
    <mergeCell ref="C206:D206"/>
    <mergeCell ref="C207:D207"/>
    <mergeCell ref="C208:D208"/>
    <mergeCell ref="C209:D209"/>
    <mergeCell ref="C210:D210"/>
    <mergeCell ref="C211:D211"/>
    <mergeCell ref="C205:D205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193:D193"/>
    <mergeCell ref="A175:D175"/>
    <mergeCell ref="A179:E179"/>
    <mergeCell ref="C180:D180"/>
    <mergeCell ref="C182:D182"/>
    <mergeCell ref="C183:D183"/>
    <mergeCell ref="C184:D184"/>
    <mergeCell ref="C185:D185"/>
    <mergeCell ref="C186:D186"/>
    <mergeCell ref="C187:D187"/>
    <mergeCell ref="C191:D191"/>
    <mergeCell ref="C192:D192"/>
    <mergeCell ref="A174:C174"/>
    <mergeCell ref="A4:C4"/>
    <mergeCell ref="A5:C5"/>
    <mergeCell ref="A6:C6"/>
    <mergeCell ref="A21:E21"/>
    <mergeCell ref="A173:D17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0B0A-E1C3-4A28-A8D3-4196EDD73FD8}">
  <dimension ref="A1:P38"/>
  <sheetViews>
    <sheetView tabSelected="1" topLeftCell="A3" workbookViewId="0">
      <selection activeCell="G12" sqref="G12"/>
    </sheetView>
  </sheetViews>
  <sheetFormatPr baseColWidth="10" defaultColWidth="8.42578125" defaultRowHeight="20.100000000000001" customHeight="1" x14ac:dyDescent="0.2"/>
  <cols>
    <col min="1" max="1" width="18.140625" style="7" customWidth="1"/>
    <col min="2" max="2" width="19.28515625" style="7" bestFit="1" customWidth="1"/>
    <col min="3" max="3" width="44.140625" style="7" customWidth="1"/>
    <col min="4" max="4" width="22.7109375" style="46" bestFit="1" customWidth="1"/>
    <col min="5" max="5" width="16.42578125" style="46" customWidth="1"/>
    <col min="6" max="6" width="13.28515625" style="7" customWidth="1"/>
    <col min="7" max="7" width="15.4257812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118" t="s">
        <v>0</v>
      </c>
      <c r="B2" s="118"/>
      <c r="C2" s="118"/>
      <c r="D2" s="118"/>
      <c r="E2" s="118"/>
      <c r="F2" s="118"/>
      <c r="G2" s="118"/>
      <c r="H2" s="2"/>
      <c r="I2" s="2"/>
      <c r="J2" s="2"/>
      <c r="K2" s="2"/>
      <c r="L2" s="3"/>
      <c r="M2" s="4"/>
    </row>
    <row r="3" spans="1:16" customFormat="1" ht="23.25" x14ac:dyDescent="0.35">
      <c r="A3" s="118" t="s">
        <v>1</v>
      </c>
      <c r="B3" s="118"/>
      <c r="C3" s="118"/>
      <c r="D3" s="118"/>
      <c r="E3" s="118"/>
      <c r="F3" s="118"/>
      <c r="G3" s="118"/>
      <c r="H3" s="5"/>
      <c r="I3" s="5"/>
      <c r="J3" s="5"/>
      <c r="K3" s="5"/>
      <c r="L3" s="5"/>
      <c r="M3" s="5"/>
    </row>
    <row r="4" spans="1:16" customFormat="1" ht="23.25" x14ac:dyDescent="0.35">
      <c r="A4" s="119" t="s">
        <v>2</v>
      </c>
      <c r="B4" s="119"/>
      <c r="C4" s="119"/>
      <c r="D4" s="119"/>
      <c r="E4" s="119"/>
      <c r="F4" s="119"/>
      <c r="G4" s="119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44836.439254861114</v>
      </c>
      <c r="D7" s="8" t="s">
        <v>4</v>
      </c>
      <c r="E7" s="10" t="s">
        <v>403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151</v>
      </c>
      <c r="D9" s="16"/>
      <c r="E9" s="17" t="s">
        <v>153</v>
      </c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34.5" customHeight="1" thickBot="1" x14ac:dyDescent="0.25">
      <c r="A11" s="8" t="s">
        <v>6</v>
      </c>
      <c r="B11" s="8"/>
      <c r="C11" s="20" t="s">
        <v>152</v>
      </c>
      <c r="D11" s="16" t="s">
        <v>7</v>
      </c>
      <c r="E11" s="21" t="s">
        <v>8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9</v>
      </c>
      <c r="B13" s="8"/>
      <c r="C13" s="9">
        <v>44806</v>
      </c>
      <c r="D13" s="16" t="s">
        <v>10</v>
      </c>
      <c r="E13" s="25" t="s">
        <v>424</v>
      </c>
      <c r="F13" s="26"/>
      <c r="G13" s="27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0.100000000000001" customHeight="1" x14ac:dyDescent="0.2">
      <c r="A15" s="8" t="s">
        <v>11</v>
      </c>
      <c r="B15" s="8"/>
      <c r="C15" s="30" t="s">
        <v>402</v>
      </c>
      <c r="D15" s="31"/>
      <c r="E15" s="22"/>
      <c r="F15" s="22"/>
      <c r="G15" s="23"/>
      <c r="H15" s="23"/>
      <c r="O15" s="29"/>
      <c r="P15" s="29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29.25" customHeight="1" thickBot="1" x14ac:dyDescent="0.25">
      <c r="A17" s="8" t="s">
        <v>12</v>
      </c>
      <c r="B17" s="8"/>
      <c r="C17" s="20"/>
      <c r="D17" s="16" t="s">
        <v>425</v>
      </c>
      <c r="E17" s="122"/>
      <c r="F17" s="123"/>
      <c r="G17" s="124"/>
      <c r="H17" s="23"/>
      <c r="O17" s="29"/>
      <c r="P17" s="29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8"/>
      <c r="H18" s="28"/>
      <c r="O18" s="32"/>
      <c r="P18" s="32"/>
    </row>
    <row r="19" spans="1:16" s="6" customFormat="1" ht="20.100000000000001" customHeight="1" x14ac:dyDescent="0.2">
      <c r="A19" s="8" t="s">
        <v>426</v>
      </c>
      <c r="B19" s="8"/>
      <c r="C19" s="33"/>
      <c r="D19" s="12"/>
      <c r="E19" s="34"/>
      <c r="F19" s="34"/>
      <c r="G19" s="35"/>
      <c r="H19" s="36"/>
      <c r="O19" s="32"/>
      <c r="P19" s="32"/>
    </row>
    <row r="20" spans="1:16" s="6" customFormat="1" ht="20.100000000000001" customHeight="1" x14ac:dyDescent="0.2">
      <c r="A20" s="37"/>
      <c r="B20" s="37"/>
      <c r="C20" s="7"/>
      <c r="D20" s="7"/>
      <c r="E20" s="7"/>
      <c r="F20" s="7"/>
      <c r="G20" s="7"/>
      <c r="H20" s="7"/>
      <c r="O20" s="32"/>
      <c r="P20" s="32"/>
    </row>
    <row r="21" spans="1:16" s="6" customFormat="1" ht="20.100000000000001" customHeight="1" x14ac:dyDescent="0.2">
      <c r="A21" s="38"/>
      <c r="B21" s="38"/>
      <c r="C21" s="38"/>
      <c r="D21" s="38"/>
      <c r="E21" s="38"/>
      <c r="F21" s="38"/>
      <c r="G21" s="38"/>
      <c r="H21" s="39"/>
      <c r="O21" s="32"/>
      <c r="P21" s="32"/>
    </row>
    <row r="22" spans="1:16" s="6" customFormat="1" ht="30" customHeight="1" x14ac:dyDescent="0.2">
      <c r="A22" s="40" t="s">
        <v>13</v>
      </c>
      <c r="B22" s="40" t="s">
        <v>14</v>
      </c>
      <c r="C22" s="40" t="s">
        <v>15</v>
      </c>
      <c r="D22" s="40" t="s">
        <v>16</v>
      </c>
      <c r="E22" s="40" t="s">
        <v>17</v>
      </c>
      <c r="F22" s="41" t="s">
        <v>18</v>
      </c>
      <c r="G22" s="41" t="s">
        <v>19</v>
      </c>
      <c r="O22" s="32"/>
      <c r="P22" s="32"/>
    </row>
    <row r="23" spans="1:16" ht="15" x14ac:dyDescent="0.2">
      <c r="A23" s="42">
        <v>880200</v>
      </c>
      <c r="B23" s="42">
        <v>42111</v>
      </c>
      <c r="C23" s="57" t="s">
        <v>428</v>
      </c>
      <c r="D23" s="42">
        <v>1</v>
      </c>
      <c r="E23" s="43"/>
      <c r="F23" s="44">
        <v>211.04</v>
      </c>
      <c r="G23" s="45">
        <f t="shared" ref="G23" si="0">+D23*F23</f>
        <v>211.04</v>
      </c>
    </row>
    <row r="24" spans="1:16" ht="18.75" customHeight="1" x14ac:dyDescent="0.25">
      <c r="E24" s="7"/>
      <c r="F24" s="47" t="s">
        <v>20</v>
      </c>
      <c r="G24" s="48">
        <f>SUM(G23:G23)</f>
        <v>211.04</v>
      </c>
    </row>
    <row r="25" spans="1:16" ht="20.100000000000001" customHeight="1" x14ac:dyDescent="0.25">
      <c r="E25" s="7"/>
      <c r="F25" s="47" t="s">
        <v>21</v>
      </c>
      <c r="G25" s="48">
        <f>+G24*0.12</f>
        <v>25.3248</v>
      </c>
    </row>
    <row r="27" spans="1:16" s="51" customFormat="1" ht="16.5" thickBot="1" x14ac:dyDescent="0.3">
      <c r="A27" s="51" t="s">
        <v>26</v>
      </c>
      <c r="C27" s="52"/>
    </row>
    <row r="28" spans="1:16" s="51" customFormat="1" ht="15.75" x14ac:dyDescent="0.25">
      <c r="H28" s="53"/>
    </row>
    <row r="29" spans="1:16" s="51" customFormat="1" ht="15.75" x14ac:dyDescent="0.25">
      <c r="H29" s="53"/>
    </row>
    <row r="30" spans="1:16" s="51" customFormat="1" ht="15.75" x14ac:dyDescent="0.25">
      <c r="H30" s="53"/>
    </row>
    <row r="31" spans="1:16" s="51" customFormat="1" ht="16.5" thickBot="1" x14ac:dyDescent="0.3">
      <c r="A31" s="51" t="s">
        <v>27</v>
      </c>
      <c r="C31" s="52"/>
      <c r="H31" s="53"/>
    </row>
    <row r="32" spans="1:16" s="51" customFormat="1" ht="15.75" x14ac:dyDescent="0.25">
      <c r="H32" s="53"/>
    </row>
    <row r="33" spans="1:8" customFormat="1" ht="15" x14ac:dyDescent="0.25"/>
    <row r="34" spans="1:8" customFormat="1" ht="15" x14ac:dyDescent="0.25"/>
    <row r="35" spans="1:8" s="51" customFormat="1" ht="16.5" thickBot="1" x14ac:dyDescent="0.3">
      <c r="A35" s="51" t="s">
        <v>28</v>
      </c>
      <c r="C35" s="52"/>
      <c r="H35" s="53"/>
    </row>
    <row r="36" spans="1:8" s="51" customFormat="1" ht="15.75" x14ac:dyDescent="0.25">
      <c r="H36" s="53"/>
    </row>
    <row r="37" spans="1:8" s="56" customFormat="1" ht="20.100000000000001" customHeight="1" x14ac:dyDescent="0.2">
      <c r="A37" s="54"/>
      <c r="B37" s="54"/>
      <c r="C37" s="55"/>
    </row>
    <row r="38" spans="1:8" s="56" customFormat="1" ht="20.100000000000001" customHeight="1" thickBot="1" x14ac:dyDescent="0.3">
      <c r="A38" s="51" t="s">
        <v>29</v>
      </c>
      <c r="B38" s="51"/>
      <c r="C38" s="52"/>
    </row>
  </sheetData>
  <mergeCells count="4">
    <mergeCell ref="A2:G2"/>
    <mergeCell ref="A3:G3"/>
    <mergeCell ref="A4:G4"/>
    <mergeCell ref="E17:G17"/>
  </mergeCells>
  <pageMargins left="0.31496062992125984" right="0.31496062992125984" top="0.74803149606299213" bottom="0.74803149606299213" header="0.31496062992125984" footer="0.31496062992125984"/>
  <pageSetup paperSize="9"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NEIQ</vt:lpstr>
      <vt:lpstr>Hoja1</vt:lpstr>
      <vt:lpstr>Hoja2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2022-10-02T14:17:33Z</cp:lastPrinted>
  <dcterms:created xsi:type="dcterms:W3CDTF">2022-08-13T03:09:00Z</dcterms:created>
  <dcterms:modified xsi:type="dcterms:W3CDTF">2022-10-02T15:32:32Z</dcterms:modified>
</cp:coreProperties>
</file>