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1FB16F3B-9F8E-40F3-BC24-162FF6C01799}" xr6:coauthVersionLast="47" xr6:coauthVersionMax="47" xr10:uidLastSave="{00000000-0000-0000-0000-000000000000}"/>
  <bookViews>
    <workbookView xWindow="-120" yWindow="-120" windowWidth="29040" windowHeight="15840" xr2:uid="{1749B26B-747B-4960-8050-21EF93EA4CBB}"/>
  </bookViews>
  <sheets>
    <sheet name="Hoja1" sheetId="1" r:id="rId1"/>
  </sheets>
  <definedNames>
    <definedName name="_xlnm.Print_Area" localSheetId="0">Hoja1!$A$1:$G$108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29" i="1"/>
  <c r="G30" i="1"/>
  <c r="G31" i="1"/>
  <c r="G32" i="1"/>
  <c r="G33" i="1"/>
  <c r="G34" i="1"/>
  <c r="G35" i="1"/>
  <c r="G52" i="1"/>
  <c r="G53" i="1"/>
  <c r="G54" i="1"/>
  <c r="G24" i="1" l="1"/>
  <c r="G25" i="1"/>
  <c r="G26" i="1"/>
  <c r="G27" i="1"/>
  <c r="G56" i="1" l="1"/>
  <c r="G55" i="1"/>
  <c r="G51" i="1"/>
  <c r="G50" i="1"/>
  <c r="G49" i="1"/>
  <c r="G48" i="1"/>
  <c r="G47" i="1"/>
  <c r="G46" i="1"/>
  <c r="G45" i="1"/>
  <c r="G44" i="1"/>
  <c r="G43" i="1"/>
  <c r="G42" i="1"/>
  <c r="G41" i="1"/>
  <c r="G40" i="1"/>
  <c r="G28" i="1"/>
  <c r="G23" i="1"/>
  <c r="G22" i="1"/>
  <c r="G21" i="1"/>
  <c r="C6" i="1"/>
  <c r="G57" i="1" l="1"/>
  <c r="G58" i="1" s="1"/>
  <c r="G59" i="1" s="1"/>
</calcChain>
</file>

<file path=xl/sharedStrings.xml><?xml version="1.0" encoding="utf-8"?>
<sst xmlns="http://schemas.openxmlformats.org/spreadsheetml/2006/main" count="174" uniqueCount="170">
  <si>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</si>
  <si>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</si>
  <si>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</si>
  <si>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</si>
  <si>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</si>
  <si>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</si>
  <si>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</si>
  <si>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</si>
  <si>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</si>
  <si>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</si>
  <si>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</si>
  <si>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</si>
  <si>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</si>
  <si>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</si>
  <si>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</si>
  <si>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</si>
  <si>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</si>
  <si>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</si>
  <si>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</si>
  <si>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</si>
  <si>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</si>
  <si>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</si>
  <si>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</si>
  <si>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IVA 12%</t>
  </si>
  <si>
    <t>TOTAL</t>
  </si>
  <si>
    <t>CANTIDAD</t>
  </si>
  <si>
    <t>DESCRIPCION</t>
  </si>
  <si>
    <t>OBSERVACIONES</t>
  </si>
  <si>
    <t>INTERHOSPITAL</t>
  </si>
  <si>
    <t>AV. DEL BOMBERO</t>
  </si>
  <si>
    <t>DR. UQUILLAS</t>
  </si>
  <si>
    <t>O992454407001</t>
  </si>
  <si>
    <t>RECIBIDO POR</t>
  </si>
  <si>
    <t>ENTREGADO POR</t>
  </si>
  <si>
    <t>INSTRUMENTADOR</t>
  </si>
  <si>
    <t>VERIFICADO POR</t>
  </si>
  <si>
    <t>NEIQ0789</t>
  </si>
  <si>
    <t>6:00PM</t>
  </si>
  <si>
    <t xml:space="preserve">IDENTIFICACION DEL PACIENTE </t>
  </si>
  <si>
    <t>2102877</t>
  </si>
  <si>
    <t xml:space="preserve">PLACA BLOQ. EN H TROCANTER * 12 ORIF.  IZQ. TIT. </t>
  </si>
  <si>
    <t>2100451</t>
  </si>
  <si>
    <t xml:space="preserve">PLACA BLOQ. EN H TROCANTER * 12 ORIF.  DER. TIT. </t>
  </si>
  <si>
    <t>2100430</t>
  </si>
  <si>
    <t xml:space="preserve">PLACA BLOQ. EN H TROCANTER * 14 ORIF.  IZQ. TIT. </t>
  </si>
  <si>
    <t>2100516</t>
  </si>
  <si>
    <t xml:space="preserve">PLACA BLOQ. EN H TROCANTER * 14 ORIF.  DER. TIT. </t>
  </si>
  <si>
    <t>2100706</t>
  </si>
  <si>
    <t xml:space="preserve">PLACA BLOQ. EN N TROCANTER * 6 ORIF. IZQ. TIT </t>
  </si>
  <si>
    <t>2100530</t>
  </si>
  <si>
    <t xml:space="preserve">PLACA BLOQ. EN N TROCANTER * 6 ORIF. DER. TIT </t>
  </si>
  <si>
    <t xml:space="preserve">PLACA BLOQ. EN U TROCANTER * 6 ORIF. IZQ. TIT </t>
  </si>
  <si>
    <t xml:space="preserve">PLACA BLOQ. EN U TROCANTER * 6 ORIF. DER. TIT </t>
  </si>
  <si>
    <t>028401012</t>
  </si>
  <si>
    <t>028402006</t>
  </si>
  <si>
    <t>028401014</t>
  </si>
  <si>
    <t>028411006</t>
  </si>
  <si>
    <t>028402014</t>
  </si>
  <si>
    <t>028402012</t>
  </si>
  <si>
    <t>028412006</t>
  </si>
  <si>
    <t>028401006</t>
  </si>
  <si>
    <t>042610030</t>
  </si>
  <si>
    <t>TORNILLO CORTICAL GTP 4.5 *30 MM TITANIO DM</t>
  </si>
  <si>
    <t>042610034</t>
  </si>
  <si>
    <t>TORNILLO CORTICAL GTP 4.5 *34 MM TITANIO DM</t>
  </si>
  <si>
    <t>042610038</t>
  </si>
  <si>
    <t>TORNILLO CORTICAL GTP 4.5 *38 MM TITANIO DM</t>
  </si>
  <si>
    <t>042610042</t>
  </si>
  <si>
    <t>TORNILLO CORTICAL GTP 4.5 *42 MM TITANIO DM</t>
  </si>
  <si>
    <t>042610046</t>
  </si>
  <si>
    <t>TORNILLO CORTICAL GTP 4.5 *46 MM TITANIO DM</t>
  </si>
  <si>
    <t>042610050</t>
  </si>
  <si>
    <t>TORNILLO CORTICAL GTP 4.5 *50 MM TITANIO DM</t>
  </si>
  <si>
    <t>042610054</t>
  </si>
  <si>
    <t>TORNILLO CORTICAL GTP 4.5 *54 MM TITANIO DM</t>
  </si>
  <si>
    <t>042610058</t>
  </si>
  <si>
    <t>TORNILLO CORTICAL GTP 4.5 *58 MM TITANIO DM</t>
  </si>
  <si>
    <t>042610062</t>
  </si>
  <si>
    <t>TORNILLO CORTICAL GTP 4.5 *62 MM TITANIO DM</t>
  </si>
  <si>
    <t>042610066</t>
  </si>
  <si>
    <t>TORNILLO CORTICAL GTP 4.5 *66 MM TITANIO DM</t>
  </si>
  <si>
    <t>042610070</t>
  </si>
  <si>
    <t>TORNILLO CORTICAL GTP 4.5 *70 MM TITANIO DM</t>
  </si>
  <si>
    <t>F200426105</t>
  </si>
  <si>
    <t>F200426102</t>
  </si>
  <si>
    <t>F200426107</t>
  </si>
  <si>
    <t>F200426104</t>
  </si>
  <si>
    <t>F200426110</t>
  </si>
  <si>
    <t>F200426108</t>
  </si>
  <si>
    <t>F200426101</t>
  </si>
  <si>
    <t>E200426108</t>
  </si>
  <si>
    <t>E200426110</t>
  </si>
  <si>
    <t>E200426106</t>
  </si>
  <si>
    <t>F200426111</t>
  </si>
  <si>
    <t xml:space="preserve">TORNILLO DE COMPRESION ACUTEC 7.0*120mm TITANIO </t>
  </si>
  <si>
    <t>A2100818</t>
  </si>
  <si>
    <t>060640120</t>
  </si>
  <si>
    <t xml:space="preserve">TORNILLO DE COMPRESION ACUTEC 7.0*115mm TITANIO </t>
  </si>
  <si>
    <t>1712060641</t>
  </si>
  <si>
    <t>060640115</t>
  </si>
  <si>
    <t xml:space="preserve">TORNILLO DE COMPRESION ACUTEC 7.0*110mm TITANIO </t>
  </si>
  <si>
    <t>A2100797</t>
  </si>
  <si>
    <t>060640110</t>
  </si>
  <si>
    <t xml:space="preserve">TORNILLO DE COMPRESION ACUTEC 7.0*105mm TITANIO </t>
  </si>
  <si>
    <t>H190606403</t>
  </si>
  <si>
    <t>060640105</t>
  </si>
  <si>
    <t xml:space="preserve">TORNILLO DE COMPRESION ACUTEC 7.0*100mm TITANIO </t>
  </si>
  <si>
    <t>A2100800</t>
  </si>
  <si>
    <t>060640100</t>
  </si>
  <si>
    <t xml:space="preserve">TORNILLO DE COMPRESION ACUTEC 7.0*95mm TITANIO </t>
  </si>
  <si>
    <t>A2100790</t>
  </si>
  <si>
    <t>060640095</t>
  </si>
  <si>
    <t xml:space="preserve">TORNILLO DE COMPRESION ACUTEC 7.0*90mm TITANIO </t>
  </si>
  <si>
    <t>A2100836</t>
  </si>
  <si>
    <t>060640090</t>
  </si>
  <si>
    <t xml:space="preserve">TORNILLO DE COMPRESION ACUTEC 7.0*85mm TITANIO </t>
  </si>
  <si>
    <t>L190606414</t>
  </si>
  <si>
    <t>060640085</t>
  </si>
  <si>
    <t xml:space="preserve">TORNILLO DE COMPRESION ACUTEC 7.0*80mm TITANIO </t>
  </si>
  <si>
    <t>A2100830</t>
  </si>
  <si>
    <t>060640080</t>
  </si>
  <si>
    <t xml:space="preserve">TORNILLO DE COMPRESION ACUTEC 7.0*75mm TITANIO </t>
  </si>
  <si>
    <t>K190606407</t>
  </si>
  <si>
    <t>060640075</t>
  </si>
  <si>
    <t xml:space="preserve">TORNILLO DE COMPRESION ACUTEC 7.0*70mm TITANIO </t>
  </si>
  <si>
    <t>060640070</t>
  </si>
  <si>
    <t xml:space="preserve">TORNILLO DE COMPRESION ACUTEC 7.0*65mm TITANIO </t>
  </si>
  <si>
    <t>A2100811</t>
  </si>
  <si>
    <t>060640065</t>
  </si>
  <si>
    <t xml:space="preserve">TORNILLO DE COMPRESION ACUTEC 7.0*60mm TITANIO </t>
  </si>
  <si>
    <t>K190606405</t>
  </si>
  <si>
    <t>060640060</t>
  </si>
  <si>
    <t xml:space="preserve">TORNILLO DE COMPRESION ACUTEC 7.0*55mm TITANIO </t>
  </si>
  <si>
    <t>A2100801</t>
  </si>
  <si>
    <t>060640055</t>
  </si>
  <si>
    <t xml:space="preserve">TORNILLO DE COMPRESION ACUTEC 7.0*50mm TITANIO </t>
  </si>
  <si>
    <t>C190606403</t>
  </si>
  <si>
    <t>060640050</t>
  </si>
  <si>
    <t xml:space="preserve">TORNILLO DE COMPRESION ACUTEC 7.0*45mm TITANIO </t>
  </si>
  <si>
    <t>L190606415</t>
  </si>
  <si>
    <t>060640045</t>
  </si>
  <si>
    <t xml:space="preserve">TORNILLO DE COMPRESION ACUTEC 7.0*40mm TITANIO </t>
  </si>
  <si>
    <t>060640040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</si>
  <si>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</si>
  <si>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</si>
  <si>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</si>
  <si>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</si>
  <si>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</si>
  <si>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</si>
  <si>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</si>
  <si>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</si>
  <si>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</si>
  <si>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</si>
  <si>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</si>
  <si>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</si>
  <si>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</si>
  <si>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BASICO 3.5 # 1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</si>
  <si>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</si>
  <si>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</si>
  <si>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</si>
  <si>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</si>
  <si>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</si>
  <si>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</si>
  <si>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</si>
  <si>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</si>
  <si>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</si>
  <si>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GUBIA</t>
  </si>
  <si>
    <t>MARTILLO</t>
  </si>
  <si>
    <t>CURETA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</si>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</sst>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49" fontId="2" fillId="6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5" fontId="15" fillId="0" borderId="1" xfId="0" applyNumberFormat="1" applyFont="1" applyBorder="1"/>
    <xf numFmtId="0" fontId="6" fillId="0" borderId="0" xfId="0" applyFont="1" applyAlignment="1">
      <alignment horizontal="center" readingOrder="1"/>
    </xf>
    <xf numFmtId="49" fontId="2" fillId="6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165" fontId="10" fillId="0" borderId="4" xfId="0" applyNumberFormat="1" applyFont="1" applyBorder="1"/>
    <xf numFmtId="165" fontId="10" fillId="0" borderId="5" xfId="2" applyNumberFormat="1" applyFont="1" applyBorder="1"/>
    <xf numFmtId="44" fontId="10" fillId="0" borderId="1" xfId="2" applyFont="1" applyBorder="1"/>
    <xf numFmtId="0" fontId="5" fillId="0" borderId="5" xfId="0" applyFont="1" applyBorder="1"/>
    <xf numFmtId="0" fontId="6" fillId="0" borderId="0" xfId="0" applyFont="1" applyAlignment="1" applyProtection="1">
      <alignment vertical="top" readingOrder="1"/>
      <protection locked="0"/>
    </xf>
    <xf numFmtId="0" fontId="16" fillId="0" borderId="0" xfId="0" applyFont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0" borderId="0" xfId="0" applyFont="1" applyAlignment="1">
      <alignment horizontal="left"/>
    </xf>
    <xf numFmtId="49" fontId="12" fillId="0" borderId="2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1" xfId="0" applyFont="1" applyBorder="1" applyAlignment="1">
      <alignment horizontal="left"/>
    </xf>
  </cellXfs>
  <cellStyles count="3">
    <cellStyle name="Moneda 2" xfId="2" xr:uid="{EDE2E053-1468-483F-B774-FED1FA5F99F1}"/>
    <cellStyle name="Normal" xfId="0" builtinId="0"/>
    <cellStyle name="Normal 2" xfId="1" xr:uid="{AF484B33-A60F-427B-8CFF-22698B62A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120651</xdr:rowOff>
    </xdr:from>
    <xdr:to>
      <xdr:col>1</xdr:col>
      <xdr:colOff>1685367</xdr:colOff>
      <xdr:row>4</xdr:row>
      <xdr:rowOff>257175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AD74A7-0284-48A9-B53A-E0A88EF3C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20651"/>
          <a:ext cx="2999817" cy="1393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ADB8-3B73-4006-91A9-0BF44DB770D6}">
  <dimension ref="A1:N108"/>
  <sheetViews>
    <sheetView tabSelected="1" view="pageBreakPreview" zoomScale="60" zoomScaleNormal="100" workbookViewId="0">
      <selection activeCell="F14" sqref="F14"/>
    </sheetView>
  </sheetViews>
  <sheetFormatPr baseColWidth="10" defaultColWidth="11.42578125" defaultRowHeight="24.95" customHeight="1" x14ac:dyDescent="0.25"/>
  <cols>
    <col min="1" max="1" width="22.28515625" style="8" customWidth="1"/>
    <col min="2" max="2" width="25.7109375" style="53" customWidth="1"/>
    <col min="3" max="3" width="85.42578125" style="47" customWidth="1"/>
    <col min="4" max="4" width="17.85546875" style="47" customWidth="1"/>
    <col min="5" max="5" width="18.42578125" style="47" customWidth="1"/>
    <col min="6" max="6" width="17.85546875" style="8" customWidth="1"/>
    <col min="7" max="7" width="19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62" t="s">
        <v>0</v>
      </c>
      <c r="B2" s="62"/>
      <c r="C2" s="62"/>
      <c r="D2" s="62"/>
      <c r="E2" s="62"/>
      <c r="F2" s="62"/>
      <c r="G2" s="3"/>
      <c r="H2" s="3"/>
      <c r="I2" s="3"/>
      <c r="J2" s="4"/>
      <c r="K2" s="5"/>
    </row>
    <row r="3" spans="1:14" s="1" customFormat="1" ht="24.95" customHeight="1" x14ac:dyDescent="0.25">
      <c r="A3" s="62" t="s">
        <v>1</v>
      </c>
      <c r="B3" s="62"/>
      <c r="C3" s="62"/>
      <c r="D3" s="62"/>
      <c r="E3" s="62"/>
      <c r="F3" s="62"/>
      <c r="G3" s="6"/>
      <c r="H3" s="6"/>
      <c r="I3" s="6"/>
      <c r="J3" s="6"/>
      <c r="K3" s="6"/>
    </row>
    <row r="4" spans="1:14" s="1" customFormat="1" ht="24.95" customHeight="1" x14ac:dyDescent="0.25">
      <c r="A4" s="62" t="s">
        <v>2</v>
      </c>
      <c r="B4" s="62"/>
      <c r="C4" s="62"/>
      <c r="D4" s="62"/>
      <c r="E4" s="62"/>
      <c r="F4" s="62"/>
      <c r="G4" s="6"/>
      <c r="H4" s="6"/>
      <c r="I4" s="6"/>
      <c r="J4" s="6"/>
      <c r="K4" s="6"/>
      <c r="L4" s="63"/>
      <c r="M4" s="63"/>
      <c r="N4" s="8"/>
    </row>
    <row r="5" spans="1:14" ht="24.95" customHeight="1" x14ac:dyDescent="0.25">
      <c r="A5" s="62"/>
      <c r="B5" s="62"/>
      <c r="C5" s="62"/>
      <c r="D5" s="62"/>
      <c r="E5" s="62"/>
      <c r="L5" s="7"/>
      <c r="M5" s="7"/>
    </row>
    <row r="6" spans="1:14" ht="24.95" customHeight="1" x14ac:dyDescent="0.25">
      <c r="A6" s="9" t="s">
        <v>3</v>
      </c>
      <c r="B6" s="9"/>
      <c r="C6" s="10">
        <f ca="1">NOW()</f>
        <v>44944.905655208335</v>
      </c>
      <c r="D6" s="9" t="s">
        <v>4</v>
      </c>
      <c r="E6" s="11" t="s">
        <v>36</v>
      </c>
      <c r="L6" s="7"/>
      <c r="M6" s="7"/>
    </row>
    <row r="7" spans="1:14" ht="24.95" customHeight="1" x14ac:dyDescent="0.25">
      <c r="A7" s="12"/>
      <c r="B7" s="12"/>
      <c r="C7" s="12"/>
      <c r="D7" s="12"/>
      <c r="E7" s="12"/>
      <c r="L7" s="7"/>
      <c r="M7" s="7"/>
    </row>
    <row r="8" spans="1:14" ht="39" customHeight="1" x14ac:dyDescent="0.25">
      <c r="A8" s="9" t="s">
        <v>5</v>
      </c>
      <c r="B8" s="9"/>
      <c r="C8" s="13" t="s">
        <v>28</v>
      </c>
      <c r="D8" s="14" t="s">
        <v>6</v>
      </c>
      <c r="E8" s="54" t="s">
        <v>31</v>
      </c>
      <c r="F8" s="55"/>
      <c r="L8" s="7"/>
      <c r="M8" s="7"/>
    </row>
    <row r="9" spans="1:14" ht="24.95" customHeight="1" x14ac:dyDescent="0.25">
      <c r="A9" s="12"/>
      <c r="B9" s="12"/>
      <c r="C9" s="12"/>
      <c r="D9" s="12"/>
      <c r="E9" s="12"/>
      <c r="L9" s="7"/>
      <c r="M9" s="7"/>
    </row>
    <row r="10" spans="1:14" ht="24.95" customHeight="1" x14ac:dyDescent="0.25">
      <c r="A10" s="9" t="s">
        <v>7</v>
      </c>
      <c r="B10" s="9"/>
      <c r="C10" s="15" t="s">
        <v>29</v>
      </c>
      <c r="D10" s="16" t="s">
        <v>8</v>
      </c>
      <c r="E10" s="17" t="s">
        <v>9</v>
      </c>
      <c r="L10" s="7"/>
      <c r="M10" s="7"/>
    </row>
    <row r="11" spans="1:14" ht="24.95" customHeight="1" x14ac:dyDescent="0.25">
      <c r="A11" s="12"/>
      <c r="B11" s="12"/>
      <c r="C11" s="12"/>
      <c r="D11" s="12"/>
      <c r="E11" s="12"/>
      <c r="L11" s="18"/>
      <c r="M11" s="18"/>
    </row>
    <row r="12" spans="1:14" ht="24.95" customHeight="1" x14ac:dyDescent="0.25">
      <c r="A12" s="9" t="s">
        <v>10</v>
      </c>
      <c r="B12" s="9"/>
      <c r="C12" s="10">
        <v>44945</v>
      </c>
      <c r="D12" s="14" t="s">
        <v>11</v>
      </c>
      <c r="E12" s="19" t="s">
        <v>37</v>
      </c>
      <c r="L12" s="18"/>
      <c r="M12" s="18"/>
    </row>
    <row r="13" spans="1:14" ht="24.95" customHeight="1" x14ac:dyDescent="0.25">
      <c r="A13" s="12"/>
      <c r="B13" s="12"/>
      <c r="C13" s="12"/>
      <c r="D13" s="12"/>
      <c r="E13" s="12"/>
      <c r="L13" s="20"/>
      <c r="M13" s="20"/>
    </row>
    <row r="14" spans="1:14" ht="24.95" customHeight="1" x14ac:dyDescent="0.25">
      <c r="A14" s="9" t="s">
        <v>12</v>
      </c>
      <c r="B14" s="9"/>
      <c r="C14" s="21" t="s">
        <v>30</v>
      </c>
      <c r="D14" s="22"/>
      <c r="E14" s="23"/>
      <c r="L14" s="20"/>
      <c r="M14" s="20"/>
    </row>
    <row r="15" spans="1:14" ht="24.95" customHeight="1" x14ac:dyDescent="0.25">
      <c r="A15" s="12"/>
      <c r="B15" s="12"/>
      <c r="C15" s="12"/>
      <c r="D15" s="12"/>
      <c r="E15" s="12"/>
      <c r="L15" s="20"/>
      <c r="M15" s="20"/>
    </row>
    <row r="16" spans="1:14" ht="37.5" customHeight="1" x14ac:dyDescent="0.25">
      <c r="A16" s="9" t="s">
        <v>13</v>
      </c>
      <c r="B16" s="9"/>
      <c r="C16" s="21"/>
      <c r="D16" s="14" t="s">
        <v>14</v>
      </c>
      <c r="E16" s="19"/>
      <c r="L16" s="20"/>
      <c r="M16" s="20"/>
    </row>
    <row r="17" spans="1:13" ht="24.95" customHeight="1" x14ac:dyDescent="0.25">
      <c r="A17" s="12"/>
      <c r="B17" s="12"/>
      <c r="C17" s="12"/>
      <c r="D17" s="12"/>
      <c r="E17" s="12"/>
      <c r="L17" s="24"/>
      <c r="M17" s="24"/>
    </row>
    <row r="18" spans="1:13" ht="34.5" customHeight="1" x14ac:dyDescent="0.25">
      <c r="A18" s="64" t="s">
        <v>38</v>
      </c>
      <c r="B18" s="65"/>
      <c r="C18" s="21"/>
      <c r="D18" s="25"/>
      <c r="E18" s="26"/>
      <c r="L18" s="24"/>
      <c r="M18" s="24"/>
    </row>
    <row r="19" spans="1:13" ht="24.95" customHeight="1" x14ac:dyDescent="0.25">
      <c r="A19" s="1"/>
      <c r="B19" s="2"/>
      <c r="C19" s="1"/>
      <c r="D19" s="1"/>
      <c r="E19" s="1"/>
      <c r="L19" s="24"/>
      <c r="M19" s="24"/>
    </row>
    <row r="20" spans="1:13" ht="39" customHeight="1" x14ac:dyDescent="0.25">
      <c r="A20" s="66" t="s">
        <v>15</v>
      </c>
      <c r="B20" s="27" t="s">
        <v>16</v>
      </c>
      <c r="C20" s="27" t="s">
        <v>17</v>
      </c>
      <c r="D20" s="27" t="s">
        <v>18</v>
      </c>
      <c r="E20" s="27" t="s">
        <v>19</v>
      </c>
      <c r="F20" s="28" t="s">
        <v>20</v>
      </c>
      <c r="G20" s="28" t="s">
        <v>21</v>
      </c>
      <c r="L20" s="24"/>
      <c r="M20" s="24"/>
    </row>
    <row r="21" spans="1:13" s="33" customFormat="1" ht="24.95" customHeight="1" x14ac:dyDescent="0.25">
      <c r="A21" s="57" t="s">
        <v>53</v>
      </c>
      <c r="B21" s="58" t="s">
        <v>39</v>
      </c>
      <c r="C21" s="29" t="s">
        <v>40</v>
      </c>
      <c r="D21" s="30">
        <v>1</v>
      </c>
      <c r="E21" s="31"/>
      <c r="F21" s="32">
        <v>1187.04</v>
      </c>
      <c r="G21" s="32">
        <f>F21*D21</f>
        <v>1187.04</v>
      </c>
      <c r="L21" s="24"/>
      <c r="M21" s="24"/>
    </row>
    <row r="22" spans="1:13" s="33" customFormat="1" ht="24.95" customHeight="1" x14ac:dyDescent="0.25">
      <c r="A22" s="57" t="s">
        <v>54</v>
      </c>
      <c r="B22" s="58" t="s">
        <v>41</v>
      </c>
      <c r="C22" s="29" t="s">
        <v>42</v>
      </c>
      <c r="D22" s="30">
        <v>1</v>
      </c>
      <c r="E22" s="31"/>
      <c r="F22" s="32">
        <v>1187.04</v>
      </c>
      <c r="G22" s="32">
        <f t="shared" ref="G22:G39" si="0">F22*D22</f>
        <v>1187.04</v>
      </c>
      <c r="L22" s="24"/>
      <c r="M22" s="24"/>
    </row>
    <row r="23" spans="1:13" s="33" customFormat="1" ht="24.95" customHeight="1" x14ac:dyDescent="0.25">
      <c r="A23" s="34" t="s">
        <v>55</v>
      </c>
      <c r="B23" s="34" t="s">
        <v>43</v>
      </c>
      <c r="C23" s="29" t="s">
        <v>44</v>
      </c>
      <c r="D23" s="30">
        <v>1</v>
      </c>
      <c r="E23" s="31"/>
      <c r="F23" s="32">
        <v>1187.04</v>
      </c>
      <c r="G23" s="32">
        <f t="shared" si="0"/>
        <v>1187.04</v>
      </c>
      <c r="L23" s="24"/>
      <c r="M23" s="24"/>
    </row>
    <row r="24" spans="1:13" s="33" customFormat="1" ht="24.95" customHeight="1" x14ac:dyDescent="0.25">
      <c r="A24" s="37" t="s">
        <v>56</v>
      </c>
      <c r="B24" s="37" t="s">
        <v>45</v>
      </c>
      <c r="C24" s="35" t="s">
        <v>46</v>
      </c>
      <c r="D24" s="30">
        <v>1</v>
      </c>
      <c r="E24" s="31"/>
      <c r="F24" s="32">
        <v>1187.04</v>
      </c>
      <c r="G24" s="32">
        <f t="shared" si="0"/>
        <v>1187.04</v>
      </c>
      <c r="L24" s="24"/>
      <c r="M24" s="24"/>
    </row>
    <row r="25" spans="1:13" s="33" customFormat="1" ht="24.95" customHeight="1" x14ac:dyDescent="0.25">
      <c r="A25" s="34" t="s">
        <v>57</v>
      </c>
      <c r="B25" s="34" t="s">
        <v>47</v>
      </c>
      <c r="C25" s="29" t="s">
        <v>48</v>
      </c>
      <c r="D25" s="30">
        <v>1</v>
      </c>
      <c r="E25" s="31"/>
      <c r="F25" s="32">
        <v>1187.04</v>
      </c>
      <c r="G25" s="32">
        <f t="shared" si="0"/>
        <v>1187.04</v>
      </c>
      <c r="L25" s="24"/>
      <c r="M25" s="24"/>
    </row>
    <row r="26" spans="1:13" s="33" customFormat="1" ht="24.95" customHeight="1" x14ac:dyDescent="0.25">
      <c r="A26" s="37" t="s">
        <v>58</v>
      </c>
      <c r="B26" s="37" t="s">
        <v>49</v>
      </c>
      <c r="C26" s="35" t="s">
        <v>50</v>
      </c>
      <c r="D26" s="30">
        <v>1</v>
      </c>
      <c r="E26" s="31"/>
      <c r="F26" s="32">
        <v>1187.04</v>
      </c>
      <c r="G26" s="32">
        <f t="shared" si="0"/>
        <v>1187.04</v>
      </c>
      <c r="L26" s="24"/>
      <c r="M26" s="24"/>
    </row>
    <row r="27" spans="1:13" s="33" customFormat="1" ht="24.95" customHeight="1" x14ac:dyDescent="0.25">
      <c r="A27" s="34" t="s">
        <v>59</v>
      </c>
      <c r="B27" s="34" t="s">
        <v>45</v>
      </c>
      <c r="C27" s="29" t="s">
        <v>51</v>
      </c>
      <c r="D27" s="30">
        <v>1</v>
      </c>
      <c r="E27" s="31"/>
      <c r="F27" s="32">
        <v>1187.04</v>
      </c>
      <c r="G27" s="32">
        <f t="shared" si="0"/>
        <v>1187.04</v>
      </c>
      <c r="L27" s="24"/>
      <c r="M27" s="24"/>
    </row>
    <row r="28" spans="1:13" s="33" customFormat="1" ht="24.95" customHeight="1" x14ac:dyDescent="0.25">
      <c r="A28" s="59" t="s">
        <v>60</v>
      </c>
      <c r="B28" s="58" t="s">
        <v>41</v>
      </c>
      <c r="C28" s="35" t="s">
        <v>52</v>
      </c>
      <c r="D28" s="30">
        <v>1</v>
      </c>
      <c r="E28" s="31"/>
      <c r="F28" s="32">
        <v>1187.04</v>
      </c>
      <c r="G28" s="32">
        <f t="shared" si="0"/>
        <v>1187.04</v>
      </c>
      <c r="L28" s="24"/>
      <c r="M28" s="24"/>
    </row>
    <row r="29" spans="1:13" s="33" customFormat="1" ht="24.95" customHeight="1" x14ac:dyDescent="0.25">
      <c r="A29" s="37" t="s">
        <v>83</v>
      </c>
      <c r="B29" s="37" t="s">
        <v>61</v>
      </c>
      <c r="C29" s="35" t="s">
        <v>62</v>
      </c>
      <c r="D29" s="30">
        <v>5</v>
      </c>
      <c r="E29" s="31"/>
      <c r="F29" s="32">
        <v>42</v>
      </c>
      <c r="G29" s="32">
        <f t="shared" si="0"/>
        <v>210</v>
      </c>
      <c r="L29" s="24"/>
      <c r="M29" s="24"/>
    </row>
    <row r="30" spans="1:13" s="33" customFormat="1" ht="24.95" customHeight="1" x14ac:dyDescent="0.25">
      <c r="A30" s="34" t="s">
        <v>84</v>
      </c>
      <c r="B30" s="34" t="s">
        <v>63</v>
      </c>
      <c r="C30" s="29" t="s">
        <v>64</v>
      </c>
      <c r="D30" s="30">
        <v>4</v>
      </c>
      <c r="E30" s="31"/>
      <c r="F30" s="32">
        <v>42</v>
      </c>
      <c r="G30" s="32">
        <f t="shared" si="0"/>
        <v>168</v>
      </c>
      <c r="L30" s="24"/>
      <c r="M30" s="24"/>
    </row>
    <row r="31" spans="1:13" s="33" customFormat="1" ht="24.95" customHeight="1" x14ac:dyDescent="0.25">
      <c r="A31" s="37" t="s">
        <v>85</v>
      </c>
      <c r="B31" s="37" t="s">
        <v>65</v>
      </c>
      <c r="C31" s="35" t="s">
        <v>66</v>
      </c>
      <c r="D31" s="30">
        <v>4</v>
      </c>
      <c r="E31" s="31"/>
      <c r="F31" s="32">
        <v>42</v>
      </c>
      <c r="G31" s="32">
        <f t="shared" si="0"/>
        <v>168</v>
      </c>
      <c r="L31" s="24"/>
      <c r="M31" s="24"/>
    </row>
    <row r="32" spans="1:13" s="33" customFormat="1" ht="24.95" customHeight="1" x14ac:dyDescent="0.25">
      <c r="A32" s="34" t="s">
        <v>86</v>
      </c>
      <c r="B32" s="34" t="s">
        <v>67</v>
      </c>
      <c r="C32" s="29" t="s">
        <v>68</v>
      </c>
      <c r="D32" s="30">
        <v>4</v>
      </c>
      <c r="E32" s="31"/>
      <c r="F32" s="32">
        <v>42</v>
      </c>
      <c r="G32" s="32">
        <f t="shared" si="0"/>
        <v>168</v>
      </c>
      <c r="L32" s="24"/>
      <c r="M32" s="24"/>
    </row>
    <row r="33" spans="1:13" s="33" customFormat="1" ht="24.95" customHeight="1" x14ac:dyDescent="0.25">
      <c r="A33" s="37" t="s">
        <v>87</v>
      </c>
      <c r="B33" s="37" t="s">
        <v>69</v>
      </c>
      <c r="C33" s="35" t="s">
        <v>70</v>
      </c>
      <c r="D33" s="30">
        <v>4</v>
      </c>
      <c r="E33" s="31"/>
      <c r="F33" s="32">
        <v>42</v>
      </c>
      <c r="G33" s="32">
        <f t="shared" si="0"/>
        <v>168</v>
      </c>
      <c r="L33" s="24"/>
      <c r="M33" s="24"/>
    </row>
    <row r="34" spans="1:13" s="33" customFormat="1" ht="24.95" customHeight="1" x14ac:dyDescent="0.25">
      <c r="A34" s="34" t="s">
        <v>88</v>
      </c>
      <c r="B34" s="34" t="s">
        <v>71</v>
      </c>
      <c r="C34" s="29" t="s">
        <v>72</v>
      </c>
      <c r="D34" s="30">
        <v>4</v>
      </c>
      <c r="E34" s="31"/>
      <c r="F34" s="32">
        <v>42</v>
      </c>
      <c r="G34" s="32">
        <f t="shared" si="0"/>
        <v>168</v>
      </c>
      <c r="L34" s="24"/>
      <c r="M34" s="24"/>
    </row>
    <row r="35" spans="1:13" s="33" customFormat="1" ht="24.95" customHeight="1" x14ac:dyDescent="0.25">
      <c r="A35" s="34" t="s">
        <v>89</v>
      </c>
      <c r="B35" s="60" t="s">
        <v>73</v>
      </c>
      <c r="C35" s="29" t="s">
        <v>74</v>
      </c>
      <c r="D35" s="30">
        <v>4</v>
      </c>
      <c r="E35" s="31"/>
      <c r="F35" s="32">
        <v>42</v>
      </c>
      <c r="G35" s="32">
        <f t="shared" si="0"/>
        <v>168</v>
      </c>
      <c r="L35" s="24"/>
      <c r="M35" s="24"/>
    </row>
    <row r="36" spans="1:13" s="33" customFormat="1" ht="24.95" customHeight="1" x14ac:dyDescent="0.25">
      <c r="A36" s="57" t="s">
        <v>90</v>
      </c>
      <c r="B36" s="58" t="s">
        <v>75</v>
      </c>
      <c r="C36" s="35" t="s">
        <v>76</v>
      </c>
      <c r="D36" s="30">
        <v>4</v>
      </c>
      <c r="E36" s="31"/>
      <c r="F36" s="32">
        <v>42</v>
      </c>
      <c r="G36" s="32">
        <f t="shared" si="0"/>
        <v>168</v>
      </c>
      <c r="L36" s="24"/>
      <c r="M36" s="24"/>
    </row>
    <row r="37" spans="1:13" s="33" customFormat="1" ht="24.95" customHeight="1" x14ac:dyDescent="0.25">
      <c r="A37" s="37" t="s">
        <v>91</v>
      </c>
      <c r="B37" s="37" t="s">
        <v>77</v>
      </c>
      <c r="C37" s="35" t="s">
        <v>78</v>
      </c>
      <c r="D37" s="30">
        <v>4</v>
      </c>
      <c r="E37" s="31"/>
      <c r="F37" s="32">
        <v>42</v>
      </c>
      <c r="G37" s="32">
        <f t="shared" si="0"/>
        <v>168</v>
      </c>
      <c r="L37" s="24"/>
      <c r="M37" s="24"/>
    </row>
    <row r="38" spans="1:13" s="33" customFormat="1" ht="24.95" customHeight="1" x14ac:dyDescent="0.25">
      <c r="A38" s="34" t="s">
        <v>92</v>
      </c>
      <c r="B38" s="34" t="s">
        <v>79</v>
      </c>
      <c r="C38" s="29" t="s">
        <v>80</v>
      </c>
      <c r="D38" s="30">
        <v>4</v>
      </c>
      <c r="E38" s="31"/>
      <c r="F38" s="32">
        <v>42</v>
      </c>
      <c r="G38" s="32">
        <f t="shared" si="0"/>
        <v>168</v>
      </c>
      <c r="L38" s="24"/>
      <c r="M38" s="24"/>
    </row>
    <row r="39" spans="1:13" s="33" customFormat="1" ht="24.95" customHeight="1" x14ac:dyDescent="0.25">
      <c r="A39" s="37" t="s">
        <v>93</v>
      </c>
      <c r="B39" s="37" t="s">
        <v>81</v>
      </c>
      <c r="C39" s="35" t="s">
        <v>82</v>
      </c>
      <c r="D39" s="30">
        <v>4</v>
      </c>
      <c r="E39" s="31"/>
      <c r="F39" s="32">
        <v>42</v>
      </c>
      <c r="G39" s="32">
        <f t="shared" si="0"/>
        <v>168</v>
      </c>
      <c r="L39" s="24"/>
      <c r="M39" s="24"/>
    </row>
    <row r="40" spans="1:13" s="33" customFormat="1" ht="24.95" customHeight="1" x14ac:dyDescent="0.25">
      <c r="A40" s="34" t="s">
        <v>142</v>
      </c>
      <c r="B40" s="34" t="s">
        <v>139</v>
      </c>
      <c r="C40" s="29" t="s">
        <v>141</v>
      </c>
      <c r="D40" s="30">
        <v>2</v>
      </c>
      <c r="E40" s="31"/>
      <c r="F40" s="32">
        <v>264</v>
      </c>
      <c r="G40" s="32">
        <f>F40*D40</f>
        <v>528</v>
      </c>
      <c r="L40" s="24"/>
      <c r="M40" s="24"/>
    </row>
    <row r="41" spans="1:13" s="33" customFormat="1" ht="24.95" customHeight="1" x14ac:dyDescent="0.25">
      <c r="A41" s="37" t="s">
        <v>140</v>
      </c>
      <c r="B41" s="37" t="s">
        <v>139</v>
      </c>
      <c r="C41" s="35" t="s">
        <v>138</v>
      </c>
      <c r="D41" s="30">
        <v>2</v>
      </c>
      <c r="E41" s="31"/>
      <c r="F41" s="32">
        <v>264</v>
      </c>
      <c r="G41" s="32">
        <f>F41*D41</f>
        <v>528</v>
      </c>
      <c r="L41" s="24"/>
      <c r="M41" s="24"/>
    </row>
    <row r="42" spans="1:13" s="33" customFormat="1" ht="24.95" customHeight="1" x14ac:dyDescent="0.25">
      <c r="A42" s="34" t="s">
        <v>137</v>
      </c>
      <c r="B42" s="34" t="s">
        <v>136</v>
      </c>
      <c r="C42" s="29" t="s">
        <v>135</v>
      </c>
      <c r="D42" s="30">
        <v>2</v>
      </c>
      <c r="E42" s="31"/>
      <c r="F42" s="32">
        <v>264</v>
      </c>
      <c r="G42" s="32">
        <f>F42*D42</f>
        <v>528</v>
      </c>
      <c r="L42" s="24"/>
      <c r="M42" s="24"/>
    </row>
    <row r="43" spans="1:13" s="33" customFormat="1" ht="24.95" customHeight="1" x14ac:dyDescent="0.25">
      <c r="A43" s="37" t="s">
        <v>134</v>
      </c>
      <c r="B43" s="37" t="s">
        <v>133</v>
      </c>
      <c r="C43" s="35" t="s">
        <v>132</v>
      </c>
      <c r="D43" s="30">
        <v>2</v>
      </c>
      <c r="E43" s="31"/>
      <c r="F43" s="32">
        <v>264</v>
      </c>
      <c r="G43" s="32">
        <f>F43*D43</f>
        <v>528</v>
      </c>
      <c r="L43" s="24"/>
      <c r="M43" s="24"/>
    </row>
    <row r="44" spans="1:13" s="33" customFormat="1" ht="24.95" customHeight="1" x14ac:dyDescent="0.25">
      <c r="A44" s="57" t="s">
        <v>131</v>
      </c>
      <c r="B44" s="58" t="s">
        <v>130</v>
      </c>
      <c r="C44" s="35" t="s">
        <v>129</v>
      </c>
      <c r="D44" s="30">
        <v>2</v>
      </c>
      <c r="E44" s="31"/>
      <c r="F44" s="32">
        <v>264</v>
      </c>
      <c r="G44" s="32">
        <f>F44*D44</f>
        <v>528</v>
      </c>
      <c r="L44" s="24"/>
      <c r="M44" s="24"/>
    </row>
    <row r="45" spans="1:13" s="33" customFormat="1" ht="24.95" customHeight="1" x14ac:dyDescent="0.25">
      <c r="A45" s="37" t="s">
        <v>128</v>
      </c>
      <c r="B45" s="37" t="s">
        <v>127</v>
      </c>
      <c r="C45" s="35" t="s">
        <v>126</v>
      </c>
      <c r="D45" s="30">
        <v>2</v>
      </c>
      <c r="E45" s="31"/>
      <c r="F45" s="32">
        <v>264</v>
      </c>
      <c r="G45" s="32">
        <f>F45*D45</f>
        <v>528</v>
      </c>
      <c r="L45" s="24"/>
      <c r="M45" s="24"/>
    </row>
    <row r="46" spans="1:13" s="33" customFormat="1" ht="24.95" customHeight="1" x14ac:dyDescent="0.25">
      <c r="A46" s="34" t="s">
        <v>125</v>
      </c>
      <c r="B46" s="34" t="s">
        <v>122</v>
      </c>
      <c r="C46" s="29" t="s">
        <v>124</v>
      </c>
      <c r="D46" s="30">
        <v>2</v>
      </c>
      <c r="E46" s="31"/>
      <c r="F46" s="32">
        <v>264</v>
      </c>
      <c r="G46" s="32">
        <f>F46*D46</f>
        <v>528</v>
      </c>
      <c r="L46" s="24"/>
      <c r="M46" s="24"/>
    </row>
    <row r="47" spans="1:13" s="33" customFormat="1" ht="24.95" customHeight="1" x14ac:dyDescent="0.25">
      <c r="A47" s="37" t="s">
        <v>123</v>
      </c>
      <c r="B47" s="37" t="s">
        <v>122</v>
      </c>
      <c r="C47" s="35" t="s">
        <v>121</v>
      </c>
      <c r="D47" s="30">
        <v>2</v>
      </c>
      <c r="E47" s="31"/>
      <c r="F47" s="32">
        <v>264</v>
      </c>
      <c r="G47" s="32">
        <f>F47*D47</f>
        <v>528</v>
      </c>
      <c r="L47" s="24"/>
      <c r="M47" s="24"/>
    </row>
    <row r="48" spans="1:13" s="33" customFormat="1" ht="24.95" customHeight="1" x14ac:dyDescent="0.25">
      <c r="A48" s="34" t="s">
        <v>120</v>
      </c>
      <c r="B48" s="34" t="s">
        <v>119</v>
      </c>
      <c r="C48" s="29" t="s">
        <v>118</v>
      </c>
      <c r="D48" s="30">
        <v>2</v>
      </c>
      <c r="E48" s="31"/>
      <c r="F48" s="32">
        <v>264</v>
      </c>
      <c r="G48" s="32">
        <f>F48*D48</f>
        <v>528</v>
      </c>
      <c r="L48" s="24"/>
      <c r="M48" s="24"/>
    </row>
    <row r="49" spans="1:13" s="33" customFormat="1" ht="24.95" customHeight="1" x14ac:dyDescent="0.25">
      <c r="A49" s="37" t="s">
        <v>117</v>
      </c>
      <c r="B49" s="37" t="s">
        <v>116</v>
      </c>
      <c r="C49" s="35" t="s">
        <v>115</v>
      </c>
      <c r="D49" s="30">
        <v>2</v>
      </c>
      <c r="E49" s="31"/>
      <c r="F49" s="32">
        <v>264</v>
      </c>
      <c r="G49" s="32">
        <f>F49*D49</f>
        <v>528</v>
      </c>
      <c r="L49" s="24"/>
      <c r="M49" s="24"/>
    </row>
    <row r="50" spans="1:13" s="33" customFormat="1" ht="24.95" customHeight="1" x14ac:dyDescent="0.25">
      <c r="A50" s="34" t="s">
        <v>114</v>
      </c>
      <c r="B50" s="34" t="s">
        <v>113</v>
      </c>
      <c r="C50" s="29" t="s">
        <v>112</v>
      </c>
      <c r="D50" s="30">
        <v>2</v>
      </c>
      <c r="E50" s="31"/>
      <c r="F50" s="32">
        <v>264</v>
      </c>
      <c r="G50" s="32">
        <f>F50*D50</f>
        <v>528</v>
      </c>
      <c r="L50" s="24"/>
      <c r="M50" s="24"/>
    </row>
    <row r="51" spans="1:13" s="33" customFormat="1" ht="24.95" customHeight="1" x14ac:dyDescent="0.25">
      <c r="A51" s="34" t="s">
        <v>111</v>
      </c>
      <c r="B51" s="60" t="s">
        <v>110</v>
      </c>
      <c r="C51" s="29" t="s">
        <v>109</v>
      </c>
      <c r="D51" s="36">
        <v>2</v>
      </c>
      <c r="E51" s="31"/>
      <c r="F51" s="32">
        <v>264</v>
      </c>
      <c r="G51" s="32">
        <f>F51*D51</f>
        <v>528</v>
      </c>
      <c r="L51" s="24"/>
      <c r="M51" s="24"/>
    </row>
    <row r="52" spans="1:13" s="33" customFormat="1" ht="24.95" customHeight="1" x14ac:dyDescent="0.25">
      <c r="A52" s="57" t="s">
        <v>108</v>
      </c>
      <c r="B52" s="58" t="s">
        <v>107</v>
      </c>
      <c r="C52" s="29" t="s">
        <v>106</v>
      </c>
      <c r="D52" s="30">
        <v>2</v>
      </c>
      <c r="E52" s="31"/>
      <c r="F52" s="32">
        <v>264</v>
      </c>
      <c r="G52" s="32">
        <f t="shared" ref="G52:G54" si="1">F52*D52</f>
        <v>528</v>
      </c>
      <c r="L52" s="24"/>
      <c r="M52" s="24"/>
    </row>
    <row r="53" spans="1:13" s="33" customFormat="1" ht="24.95" customHeight="1" x14ac:dyDescent="0.25">
      <c r="A53" s="34" t="s">
        <v>105</v>
      </c>
      <c r="B53" s="34" t="s">
        <v>104</v>
      </c>
      <c r="C53" s="29" t="s">
        <v>103</v>
      </c>
      <c r="D53" s="30">
        <v>2</v>
      </c>
      <c r="E53" s="31"/>
      <c r="F53" s="32">
        <v>264</v>
      </c>
      <c r="G53" s="32">
        <f t="shared" si="1"/>
        <v>528</v>
      </c>
      <c r="L53" s="24"/>
      <c r="M53" s="24"/>
    </row>
    <row r="54" spans="1:13" s="33" customFormat="1" ht="24.95" customHeight="1" x14ac:dyDescent="0.25">
      <c r="A54" s="37" t="s">
        <v>102</v>
      </c>
      <c r="B54" s="37" t="s">
        <v>101</v>
      </c>
      <c r="C54" s="35" t="s">
        <v>100</v>
      </c>
      <c r="D54" s="30">
        <v>2</v>
      </c>
      <c r="E54" s="31"/>
      <c r="F54" s="32">
        <v>264</v>
      </c>
      <c r="G54" s="32">
        <f t="shared" si="1"/>
        <v>528</v>
      </c>
      <c r="L54" s="24"/>
      <c r="M54" s="24"/>
    </row>
    <row r="55" spans="1:13" s="33" customFormat="1" ht="24.95" customHeight="1" x14ac:dyDescent="0.25">
      <c r="A55" s="34" t="s">
        <v>99</v>
      </c>
      <c r="B55" s="34" t="s">
        <v>98</v>
      </c>
      <c r="C55" s="29" t="s">
        <v>97</v>
      </c>
      <c r="D55" s="30">
        <v>2</v>
      </c>
      <c r="E55" s="31"/>
      <c r="F55" s="32">
        <v>264</v>
      </c>
      <c r="G55" s="32">
        <f>F55*D55</f>
        <v>528</v>
      </c>
      <c r="L55" s="24"/>
      <c r="M55" s="24"/>
    </row>
    <row r="56" spans="1:13" s="33" customFormat="1" ht="24.95" customHeight="1" x14ac:dyDescent="0.25">
      <c r="A56" s="37" t="s">
        <v>96</v>
      </c>
      <c r="B56" s="37" t="s">
        <v>95</v>
      </c>
      <c r="C56" s="35" t="s">
        <v>94</v>
      </c>
      <c r="D56" s="30">
        <v>2</v>
      </c>
      <c r="E56" s="31"/>
      <c r="F56" s="32">
        <v>264</v>
      </c>
      <c r="G56" s="32">
        <f>F56*D56</f>
        <v>528</v>
      </c>
      <c r="L56" s="24"/>
      <c r="M56" s="24"/>
    </row>
    <row r="57" spans="1:13" ht="24.95" customHeight="1" x14ac:dyDescent="0.25">
      <c r="A57" s="38"/>
      <c r="B57" s="38"/>
      <c r="C57" s="39"/>
      <c r="D57" s="56"/>
      <c r="E57" s="39"/>
      <c r="F57" s="41" t="s">
        <v>22</v>
      </c>
      <c r="G57" s="42">
        <f>SUM(G21:G56)</f>
        <v>20362.32</v>
      </c>
    </row>
    <row r="58" spans="1:13" ht="24.95" customHeight="1" x14ac:dyDescent="0.25">
      <c r="A58" s="38"/>
      <c r="B58" s="38"/>
      <c r="C58" s="39"/>
      <c r="D58" s="56"/>
      <c r="E58" s="39"/>
      <c r="F58" s="41" t="s">
        <v>23</v>
      </c>
      <c r="G58" s="43">
        <f>+G57*0.12</f>
        <v>2443.4784</v>
      </c>
    </row>
    <row r="59" spans="1:13" ht="24.95" customHeight="1" x14ac:dyDescent="0.25">
      <c r="A59" s="38"/>
      <c r="B59" s="38"/>
      <c r="C59" s="39"/>
      <c r="D59" s="56"/>
      <c r="E59" s="39"/>
      <c r="F59" s="44" t="s">
        <v>24</v>
      </c>
      <c r="G59" s="43">
        <f>+G57+G58</f>
        <v>22805.7984</v>
      </c>
    </row>
    <row r="60" spans="1:13" ht="24.95" customHeight="1" x14ac:dyDescent="0.25">
      <c r="A60" s="38"/>
      <c r="B60" s="38"/>
      <c r="C60" s="39"/>
      <c r="D60" s="40"/>
      <c r="E60" s="39"/>
    </row>
    <row r="61" spans="1:13" ht="24.95" customHeight="1" x14ac:dyDescent="0.25">
      <c r="A61" s="38"/>
      <c r="B61" s="38"/>
      <c r="C61" s="39"/>
      <c r="D61" s="40"/>
      <c r="E61" s="39"/>
    </row>
    <row r="62" spans="1:13" ht="24.95" customHeight="1" x14ac:dyDescent="0.25">
      <c r="A62" s="38"/>
      <c r="B62" s="38"/>
      <c r="C62" s="39"/>
      <c r="D62" s="40"/>
      <c r="E62" s="39"/>
    </row>
    <row r="63" spans="1:13" ht="24.95" customHeight="1" x14ac:dyDescent="0.25">
      <c r="A63" s="61"/>
      <c r="B63" s="61"/>
      <c r="C63" s="61"/>
      <c r="D63" s="61"/>
      <c r="E63" s="45"/>
    </row>
    <row r="64" spans="1:13" ht="24.95" customHeight="1" x14ac:dyDescent="0.25">
      <c r="A64" s="46"/>
      <c r="B64" s="67" t="s">
        <v>143</v>
      </c>
      <c r="C64" s="68"/>
    </row>
    <row r="65" spans="2:3" ht="24.95" customHeight="1" x14ac:dyDescent="0.25">
      <c r="B65" s="69">
        <v>1</v>
      </c>
      <c r="C65" s="70" t="s">
        <v>144</v>
      </c>
    </row>
    <row r="66" spans="2:3" ht="24.95" customHeight="1" x14ac:dyDescent="0.25">
      <c r="B66" s="69">
        <v>1</v>
      </c>
      <c r="C66" s="70" t="s">
        <v>145</v>
      </c>
    </row>
    <row r="67" spans="2:3" ht="24.95" customHeight="1" x14ac:dyDescent="0.25">
      <c r="B67" s="69">
        <v>1</v>
      </c>
      <c r="C67" s="70" t="s">
        <v>146</v>
      </c>
    </row>
    <row r="68" spans="2:3" ht="24.95" customHeight="1" x14ac:dyDescent="0.25">
      <c r="B68" s="69">
        <v>2</v>
      </c>
      <c r="C68" s="71" t="s">
        <v>147</v>
      </c>
    </row>
    <row r="69" spans="2:3" ht="24.95" customHeight="1" x14ac:dyDescent="0.25">
      <c r="B69" s="69">
        <v>1</v>
      </c>
      <c r="C69" s="72" t="s">
        <v>148</v>
      </c>
    </row>
    <row r="70" spans="2:3" ht="24.95" customHeight="1" x14ac:dyDescent="0.25">
      <c r="B70" s="69">
        <v>2</v>
      </c>
      <c r="C70" s="72" t="s">
        <v>149</v>
      </c>
    </row>
    <row r="71" spans="2:3" ht="24.95" customHeight="1" x14ac:dyDescent="0.25">
      <c r="B71" s="69">
        <v>1</v>
      </c>
      <c r="C71" s="72" t="s">
        <v>150</v>
      </c>
    </row>
    <row r="72" spans="2:3" ht="24.95" customHeight="1" x14ac:dyDescent="0.25">
      <c r="B72" s="69">
        <v>8</v>
      </c>
      <c r="C72" s="72" t="s">
        <v>151</v>
      </c>
    </row>
    <row r="73" spans="2:3" ht="24.95" customHeight="1" x14ac:dyDescent="0.25">
      <c r="B73" s="69">
        <v>1</v>
      </c>
      <c r="C73" s="72" t="s">
        <v>152</v>
      </c>
    </row>
    <row r="74" spans="2:3" ht="24.95" customHeight="1" x14ac:dyDescent="0.25">
      <c r="B74" s="69">
        <v>1</v>
      </c>
      <c r="C74" s="72" t="s">
        <v>153</v>
      </c>
    </row>
    <row r="75" spans="2:3" ht="24.95" customHeight="1" x14ac:dyDescent="0.25">
      <c r="B75" s="69">
        <v>1</v>
      </c>
      <c r="C75" s="72" t="s">
        <v>154</v>
      </c>
    </row>
    <row r="76" spans="2:3" ht="24.95" customHeight="1" x14ac:dyDescent="0.25">
      <c r="B76" s="69">
        <v>1</v>
      </c>
      <c r="C76" s="70" t="s">
        <v>155</v>
      </c>
    </row>
    <row r="77" spans="2:3" ht="24.95" customHeight="1" x14ac:dyDescent="0.25">
      <c r="B77" s="48"/>
      <c r="C77" s="49"/>
    </row>
    <row r="78" spans="2:3" ht="24.95" customHeight="1" x14ac:dyDescent="0.25">
      <c r="B78" s="48"/>
      <c r="C78" s="36" t="s">
        <v>156</v>
      </c>
    </row>
    <row r="79" spans="2:3" ht="24.95" customHeight="1" x14ac:dyDescent="0.25">
      <c r="B79" s="48" t="s">
        <v>25</v>
      </c>
      <c r="C79" s="49" t="s">
        <v>26</v>
      </c>
    </row>
    <row r="80" spans="2:3" ht="24.95" customHeight="1" x14ac:dyDescent="0.25">
      <c r="B80" s="48">
        <v>1</v>
      </c>
      <c r="C80" s="49" t="s">
        <v>157</v>
      </c>
    </row>
    <row r="81" spans="1:3" ht="24.95" customHeight="1" x14ac:dyDescent="0.25">
      <c r="B81" s="48">
        <v>2</v>
      </c>
      <c r="C81" s="49" t="s">
        <v>158</v>
      </c>
    </row>
    <row r="82" spans="1:3" ht="24.95" customHeight="1" x14ac:dyDescent="0.25">
      <c r="B82" s="48">
        <v>2</v>
      </c>
      <c r="C82" s="49" t="s">
        <v>159</v>
      </c>
    </row>
    <row r="83" spans="1:3" ht="24.95" customHeight="1" x14ac:dyDescent="0.25">
      <c r="B83" s="48">
        <v>1</v>
      </c>
      <c r="C83" s="49" t="s">
        <v>160</v>
      </c>
    </row>
    <row r="84" spans="1:3" ht="24.95" customHeight="1" x14ac:dyDescent="0.25">
      <c r="B84" s="48">
        <v>2</v>
      </c>
      <c r="C84" s="49" t="s">
        <v>161</v>
      </c>
    </row>
    <row r="85" spans="1:3" ht="24.95" customHeight="1" x14ac:dyDescent="0.25">
      <c r="B85" s="48">
        <v>2</v>
      </c>
      <c r="C85" s="49" t="s">
        <v>162</v>
      </c>
    </row>
    <row r="86" spans="1:3" ht="24.95" customHeight="1" x14ac:dyDescent="0.25">
      <c r="B86" s="48">
        <v>1</v>
      </c>
      <c r="C86" s="50" t="s">
        <v>163</v>
      </c>
    </row>
    <row r="87" spans="1:3" ht="24.95" customHeight="1" x14ac:dyDescent="0.25">
      <c r="B87" s="48">
        <v>1</v>
      </c>
      <c r="C87" s="50" t="s">
        <v>164</v>
      </c>
    </row>
    <row r="88" spans="1:3" ht="24.95" customHeight="1" x14ac:dyDescent="0.25">
      <c r="B88" s="48">
        <v>2</v>
      </c>
      <c r="C88" s="49" t="s">
        <v>165</v>
      </c>
    </row>
    <row r="89" spans="1:3" ht="24.95" customHeight="1" x14ac:dyDescent="0.25">
      <c r="B89" s="48">
        <v>1</v>
      </c>
      <c r="C89" s="49" t="s">
        <v>166</v>
      </c>
    </row>
    <row r="90" spans="1:3" ht="24.95" customHeight="1" x14ac:dyDescent="0.25">
      <c r="B90" s="48">
        <v>1</v>
      </c>
      <c r="C90" s="49" t="s">
        <v>167</v>
      </c>
    </row>
    <row r="91" spans="1:3" ht="24.95" customHeight="1" x14ac:dyDescent="0.25">
      <c r="B91" s="48">
        <v>1</v>
      </c>
      <c r="C91" s="49" t="s">
        <v>168</v>
      </c>
    </row>
    <row r="92" spans="1:3" ht="24.95" customHeight="1" x14ac:dyDescent="0.25">
      <c r="B92" s="48">
        <v>1</v>
      </c>
      <c r="C92" s="49" t="s">
        <v>169</v>
      </c>
    </row>
    <row r="93" spans="1:3" ht="24.95" customHeight="1" x14ac:dyDescent="0.25">
      <c r="B93" s="48">
        <v>18</v>
      </c>
      <c r="C93" s="49"/>
    </row>
    <row r="96" spans="1:3" ht="24.95" customHeight="1" thickBot="1" x14ac:dyDescent="0.3">
      <c r="A96" s="46" t="s">
        <v>32</v>
      </c>
      <c r="B96" s="51"/>
      <c r="C96" s="52"/>
    </row>
    <row r="97" spans="1:3" ht="24.95" customHeight="1" x14ac:dyDescent="0.25">
      <c r="A97" s="46"/>
    </row>
    <row r="98" spans="1:3" ht="24.95" customHeight="1" x14ac:dyDescent="0.25">
      <c r="A98" s="46"/>
    </row>
    <row r="99" spans="1:3" ht="24.95" customHeight="1" thickBot="1" x14ac:dyDescent="0.3">
      <c r="A99" s="46" t="s">
        <v>33</v>
      </c>
      <c r="B99" s="51"/>
      <c r="C99" s="52"/>
    </row>
    <row r="100" spans="1:3" ht="24.95" customHeight="1" x14ac:dyDescent="0.25">
      <c r="A100" s="46"/>
    </row>
    <row r="101" spans="1:3" ht="24.95" customHeight="1" x14ac:dyDescent="0.25">
      <c r="A101" s="46"/>
    </row>
    <row r="102" spans="1:3" ht="24.95" customHeight="1" thickBot="1" x14ac:dyDescent="0.3">
      <c r="A102" s="46" t="s">
        <v>34</v>
      </c>
      <c r="B102" s="51"/>
      <c r="C102" s="52"/>
    </row>
    <row r="103" spans="1:3" ht="24.95" customHeight="1" x14ac:dyDescent="0.25">
      <c r="A103" s="46"/>
    </row>
    <row r="104" spans="1:3" ht="24.95" customHeight="1" x14ac:dyDescent="0.25">
      <c r="A104" s="46"/>
    </row>
    <row r="105" spans="1:3" ht="24.95" customHeight="1" thickBot="1" x14ac:dyDescent="0.3">
      <c r="A105" s="46" t="s">
        <v>35</v>
      </c>
      <c r="B105" s="51"/>
      <c r="C105" s="52"/>
    </row>
    <row r="106" spans="1:3" ht="24.95" customHeight="1" x14ac:dyDescent="0.25">
      <c r="A106" s="46"/>
    </row>
    <row r="107" spans="1:3" ht="24.95" customHeight="1" x14ac:dyDescent="0.25">
      <c r="A107" s="46"/>
    </row>
    <row r="108" spans="1:3" ht="24.95" customHeight="1" thickBot="1" x14ac:dyDescent="0.3">
      <c r="A108" s="46" t="s">
        <v>27</v>
      </c>
      <c r="B108" s="51"/>
      <c r="C108" s="52"/>
    </row>
  </sheetData>
  <mergeCells count="8">
    <mergeCell ref="B64:C64"/>
    <mergeCell ref="A63:D63"/>
    <mergeCell ref="A2:F2"/>
    <mergeCell ref="A3:F3"/>
    <mergeCell ref="A4:F4"/>
    <mergeCell ref="L4:M4"/>
    <mergeCell ref="A5:E5"/>
    <mergeCell ref="A18:B18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2023-01-19T02:44:19Z</cp:lastPrinted>
  <dcterms:created xsi:type="dcterms:W3CDTF">2023-01-17T13:08:33Z</dcterms:created>
  <dcterms:modified xsi:type="dcterms:W3CDTF">2023-01-19T02:44:20Z</dcterms:modified>
</cp:coreProperties>
</file>