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Z:\"/>
    </mc:Choice>
  </mc:AlternateContent>
  <bookViews>
    <workbookView xWindow="0" yWindow="0" windowWidth="19200" windowHeight="6130"/>
  </bookViews>
  <sheets>
    <sheet name="Hoja1" sheetId="1" r:id="rId1"/>
    <sheet name="Hoja3" sheetId="6" r:id="rId2"/>
    <sheet name="Luis Vernaza" sheetId="5" r:id="rId3"/>
    <sheet name="Dolvi - Bajaña " sheetId="4" r:id="rId4"/>
    <sheet name="Milagro " sheetId="3" r:id="rId5"/>
    <sheet name="Hoja2" sheetId="2" r:id="rId6"/>
  </sheets>
  <definedNames>
    <definedName name="_xlnm._FilterDatabase" localSheetId="0" hidden="1">Hoja1!$A$1:$G$332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" i="3" l="1"/>
  <c r="D15" i="3" s="1"/>
  <c r="C14" i="3"/>
  <c r="D14" i="3" s="1"/>
  <c r="C12" i="3"/>
  <c r="D12" i="3" s="1"/>
  <c r="C11" i="3"/>
  <c r="D11" i="3" s="1"/>
  <c r="C10" i="3"/>
  <c r="D10" i="3" s="1"/>
  <c r="C9" i="3"/>
  <c r="D9" i="3" s="1"/>
  <c r="C8" i="3"/>
  <c r="D8" i="3" s="1"/>
  <c r="D7" i="3"/>
  <c r="C7" i="3"/>
  <c r="C6" i="3"/>
  <c r="D6" i="3" s="1"/>
  <c r="C5" i="3"/>
  <c r="D5" i="3" s="1"/>
  <c r="C4" i="3"/>
  <c r="D4" i="3" s="1"/>
  <c r="D3" i="3"/>
  <c r="C3" i="3"/>
  <c r="H17" i="2" l="1"/>
  <c r="I17" i="2" s="1"/>
  <c r="H18" i="2"/>
  <c r="I18" i="2" s="1"/>
  <c r="I19" i="2" s="1"/>
  <c r="D20" i="2" l="1"/>
  <c r="D19" i="2" l="1"/>
  <c r="D21" i="2" s="1"/>
</calcChain>
</file>

<file path=xl/comments1.xml><?xml version="1.0" encoding="utf-8"?>
<comments xmlns="http://schemas.openxmlformats.org/spreadsheetml/2006/main">
  <authors>
    <author>User</author>
  </authors>
  <commentList>
    <comment ref="A265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REVISAR PRECIO CON EL ESPONJOSO 4.0
</t>
        </r>
      </text>
    </comment>
  </commentList>
</comments>
</file>

<file path=xl/sharedStrings.xml><?xml version="1.0" encoding="utf-8"?>
<sst xmlns="http://schemas.openxmlformats.org/spreadsheetml/2006/main" count="444" uniqueCount="382">
  <si>
    <t>LÍNEA PRÓTESIS</t>
  </si>
  <si>
    <t>PRÓTESIS TOTAL DE CADERA CEMENTADA DINAMOND POLIETILENO</t>
  </si>
  <si>
    <t>PRÓTESIS TOTAL DE CADERA NO  CEMENTADA OPTIMA CO CR</t>
  </si>
  <si>
    <t>PROTESIS PARCIAL DE THOMPSON, TODAS LAS MEDIDAS PARES E IMPARES</t>
  </si>
  <si>
    <t>CEMENTO OSEO CON ANTIBIOTICO (GENTAMICINA)</t>
  </si>
  <si>
    <t>CEMENTO OSEO SIMPLE</t>
  </si>
  <si>
    <t>LÍNEA ACERO SENCILLO - ANATOMICO</t>
  </si>
  <si>
    <t xml:space="preserve">PLACA 1/3 DE TUBO </t>
  </si>
  <si>
    <t>PLACA 1/3 DE TUBO BLOQUEADA</t>
  </si>
  <si>
    <t>PLACA DCP 3.5 SENCILLA</t>
  </si>
  <si>
    <t>PLACA EN T 3.5 RECTA SENCILLA</t>
  </si>
  <si>
    <t>PLACA EN T 3.5 OBLICUA DERECHA/ IZQUIERDA SENCILLA</t>
  </si>
  <si>
    <t>PLACA RECONSTRUCCION 3.5 RECTA SENCILLA</t>
  </si>
  <si>
    <t>PLACA RECONSTRUCCION 3.5 CURVA SENCILLA</t>
  </si>
  <si>
    <t>PLACA DE CALCANEO 3,5 MM DER/IZQ ACERO SENCILLA TODAS LAS MEDIDAS</t>
  </si>
  <si>
    <t xml:space="preserve">PLACA ESPECIAL HUMERO DISTAL ANATOMICA SENCILLA  EN (Y) 3,5-40ª DERECHA /IZQUIERDA </t>
  </si>
  <si>
    <t xml:space="preserve">PLACA ESPECIAL HUMERO DISTAL LATERAL SENCILLA  DERECHA /IZQUIERDA </t>
  </si>
  <si>
    <t xml:space="preserve">PLACA ESPECIAL ANATOMICA DE PERONE DISTAL 3,5 MM DERECHA/IZQUIERDA SENCILLA </t>
  </si>
  <si>
    <t>PLACA ESPECIAL ANTOMICA SENCILLA PARA CLAVICULA EN (S) ACERO</t>
  </si>
  <si>
    <t>PLACA ESPECIAL ANATOMICA SENCILLA PARA OLECRANON 3,5 MM ACERO</t>
  </si>
  <si>
    <t>PLACA DCP ANGOSTA 4.5 MM SENCILLA</t>
  </si>
  <si>
    <t>PLACA DCP ANCHA 4.5 MM SENCILLA</t>
  </si>
  <si>
    <t>PLACA DHS 4,5 MM SENCILLA</t>
  </si>
  <si>
    <t>PLACA DCS 4,5 MM SENCILLA</t>
  </si>
  <si>
    <t>PLACA EN L DE SOSTEN DERECHA/ IZQUIERDA 4,5 MM SENCILLA</t>
  </si>
  <si>
    <t>PLACA EN T 4,5 MM SENCILLA</t>
  </si>
  <si>
    <t>PLACA 4,5 TIBIA DISTAL TREBOLAR 4,5 MM SENCILLA</t>
  </si>
  <si>
    <t>PLACA ESPECIAL ANATOMICA PARA MESETA TIBIAL PALO GOLF 4,5 MM ACERO SENCILLA</t>
  </si>
  <si>
    <t>LÍNEA ACERO BLOQUEADO - ANATOMICO</t>
  </si>
  <si>
    <t>PLACA BLOQUEADA DCP ANCHA 5,0/4,5 MM TODAS LAS MEDIDAS ACERO</t>
  </si>
  <si>
    <t>PLACA BLOQUEADA DCP ANGOSTA 5,0/4,5 MM TODAS LAS MEDIDAS ACERO</t>
  </si>
  <si>
    <t>PLACA BLOQUEADA FEMUR DISTAL (CONDILO FEMORAL)  DER/IZQ. 5,0/4,5 MM TODAS LAS MEDIDAS ACERO</t>
  </si>
  <si>
    <t>PLACA BLOQUEADA DHS EN ACERO 5,0/4,5 MM TODAS LAS MEDIDAS ACERO</t>
  </si>
  <si>
    <t>PLACA BLOQUEADA DCS EN ACERO 5,0/4,5 MM TODAS LAS MEDIDAS ACERO</t>
  </si>
  <si>
    <t>PLACA BLOQUEADA PALO DE GOLF - PROXIMAL LATERAL DE TIBIA ACERO DERECHA/IZQUIERDA 5,0/4,5 MM TODAS LAS MEDIDAS</t>
  </si>
  <si>
    <t>PLACA BLOQUEADA EN L- TIBIA PROXIMAL 5,0/4,5 MM TODAS LAS MEDIDAS ACERO</t>
  </si>
  <si>
    <t>PLACA BLOQUEADA TIBIA DISTAL MEDIAL CON Ò SIN LENGÜETA DE ACERO QUIRURGICO</t>
  </si>
  <si>
    <t>PLACA BLOQUEADA PARA CLAVICULA EN (S) 3,5 MM ACERO TODAS LAS MEDIDAS</t>
  </si>
  <si>
    <t>PLACA BLOQUEADA EN T 3,5 MM RECTA Y OBLICUA DE ACERO 3*3 ; 3*4 ; 3*5</t>
  </si>
  <si>
    <t>PLACA BLOQUEADA DE RECONSTRUCCION 3,5 MM RECTA/CURVA TODAS LAS MEDIDAS ACERO</t>
  </si>
  <si>
    <t>PLACA BLOQUEADA DE CALCANEO 3,5 MM DER/IZQ ACERO TODAS LAS MEDIDAS</t>
  </si>
  <si>
    <t>PLACA BLOQUEADA DE OLECRANON 3,5 MM DER/IZQ ACERO TODAS LAS MEDIDAS</t>
  </si>
  <si>
    <t>PLACA BLOQUEADA ACROMIOCLAVICULAR Ó DE GANCHO 3,5 MM ACERO QUIRUGICO</t>
  </si>
  <si>
    <t>PLACA BLOQUEADA HUMERO DISTAL LATERAL Y MEDIAL COMBINADA 2,7/3,5 MM TODAS LAS MEDIDAS</t>
  </si>
  <si>
    <t>LÍNEA CLAVOS ACERO</t>
  </si>
  <si>
    <t>CLAVOS DE RUSH</t>
  </si>
  <si>
    <t>PIN DE KIRSCHNNER TODOS LOS DIAMETROS</t>
  </si>
  <si>
    <t>PIN DE STEIMAN TODOS LOS DIAMETROS</t>
  </si>
  <si>
    <t>CLAVO DE SHANZ TODOS LOS DIAMETROS</t>
  </si>
  <si>
    <t>CLAVO INTRAMEDULAR FEMORAL ANTEROGRADO 9, 10, 11 MM *34; *36 ; *38 ; *40 ; *42 ACERO INCLUYE TAPON</t>
  </si>
  <si>
    <t>CLAVO INTRAMEDULAR RETROGRADO DE FEMUR 9,10, 11 MM *18 ; *20; *22; *24; *26; *28 ; *30 ACERO INCLUYE TAPON</t>
  </si>
  <si>
    <t>CLAVO INTRAMEDULAR TIBIA 8, 9,10 *28 ; 8*30 ; 8*32 ; 8*34  ACERO INCLUYE TAPON</t>
  </si>
  <si>
    <t>CLAVO INTRAMEDULAR MULTIBLOQUEO HUMERO 7; 7.5; 8 MM *18, *20 ; *22 ; *24 ;*26; *28 ;*30 ACERO INCLUYE TAPON</t>
  </si>
  <si>
    <t>CLAVO PFN (PARA FEMUR) EN ACERO</t>
  </si>
  <si>
    <t>HOJA HELICOIDAL PARA PFN EN ACERO</t>
  </si>
  <si>
    <t>TORNILLO DE BLOQUEO PFN ACERO</t>
  </si>
  <si>
    <t>CLAVO INTRAMEDULAR NAVIGATOR PARA TIBIA MULTIBLOQUEO INCLUYE TAPON ACERO</t>
  </si>
  <si>
    <t xml:space="preserve">TORNILLO BLOQ. NAVIGATOR ACERO 4.0-5.0MM </t>
  </si>
  <si>
    <t>LÍNEA TORNILLOS ACERO</t>
  </si>
  <si>
    <t>TORNILLO CORTICAL 3.5 * 10; 12; 14; 16; 18; 20; 22; 24; 26; 28; 30; 32; 34; 36; 38; 40; 42; 44; 46; 48; 50 MM ACERO</t>
  </si>
  <si>
    <t>TORNILLO CORTICAL 4.5 * 10; 12; 14; 16; 18; 20; 22; 24; 26; 28; 30; 32; 34; 36; 38; 40; 42; 44; 46; 48; 50; 52; 54; 56; 58; 60 MM ACERO</t>
  </si>
  <si>
    <t>TORNILLOS DE BLOQUEO 3.5 *12; 14; 16; 18; 20; 22; 24; 26; 28; 30; 32; 34; 36; 38; 40; 42; 44; 46; 48; 50 MM ACERO</t>
  </si>
  <si>
    <t>TORNILLOS DE BLOQUEO 5.0 *14; 16; 18; 20; 22; 24; 26; 28; 30; 32; 34; 36; 38; 40; 42; 44; 46; 48; 50; 55; 60; 65; 70; 75; 80; 85; 90 MM ACERO</t>
  </si>
  <si>
    <t>TORNILLOS DE BLOQUEO UNICORTICALES PARA CLAVO INTRAMEDULARES VARIAS MEDIDAS ACERO</t>
  </si>
  <si>
    <t>TORNILLO CANULADO 3.5 * 20; 25; 30; 35; 40; 45; 50 MM ACERO</t>
  </si>
  <si>
    <t>TORNILLO CANULADO 4.0 * 20; 25; 30; 35; 40; 45; 50 MM ACERO</t>
  </si>
  <si>
    <t>TORNILLO CANULADO 6.5-7,0 MM * 50; 55; 60; 65; 70; 75; 80; 85; 90; 95; 100 MM ACERO</t>
  </si>
  <si>
    <t>TORNILLO MALEOLAR * 25; 30; 35; 40; 45; 50; 55; 60; 65; 70 MM ACERO</t>
  </si>
  <si>
    <t>TORNILLO DESLIZANTE DHS/DCS * 50; 60; 65; 70; 75; 80; 85; 90; 95; 100; 105; 110 MM ACERO INCLUYE TORNILLOS DE SEGURIDAD</t>
  </si>
  <si>
    <t>ALAMBRE DE CERCLAJE 0.60; 1.0; 1.5; 2.0 MM * METRO QUIRURGICO</t>
  </si>
  <si>
    <t>ARANDELAS 3.5 MM ACERO</t>
  </si>
  <si>
    <t>ARANDELAS 4.5 MM ACERO</t>
  </si>
  <si>
    <t>LÍNEA FIJADORES</t>
  </si>
  <si>
    <t>FIJADOR EXTERNO TIPO COLLES (MUÑECA)</t>
  </si>
  <si>
    <t>FIJADOR EXTERNO TIPO BRAZO</t>
  </si>
  <si>
    <t>FIJADOR EXTERNO TIPO ANTEBRAZO</t>
  </si>
  <si>
    <t>FIJADOR EXTERNO TIPO FEMUR</t>
  </si>
  <si>
    <t>FIJADOR EXTERNO TIPO TIBIA</t>
  </si>
  <si>
    <t>FIJADOR EXTERNO PARA ALARGAMIENTO DE CARBONO</t>
  </si>
  <si>
    <t>FIJADOR EXTERNO PELVIS TIPO AO</t>
  </si>
  <si>
    <t>ROTULAS SENCILLAS</t>
  </si>
  <si>
    <t>ROTULAS TUBO A TUBO</t>
  </si>
  <si>
    <t>BARRAS DE CARBONO</t>
  </si>
  <si>
    <t>ROTULA TRANSVERSAL METAFISIARIA</t>
  </si>
  <si>
    <t>ROTULA DE COMPRESION Y DISTRACCION</t>
  </si>
  <si>
    <t>CLAVO DE SHANZ 4.0 * 160 - 180 MM</t>
  </si>
  <si>
    <t>CLAVO DE SHANZ 5.0 * 160 - 180 MM</t>
  </si>
  <si>
    <t>CLAVO DE SHANZ 6.0 * 160 - 180 MM</t>
  </si>
  <si>
    <t>LÍNEA TITANIO</t>
  </si>
  <si>
    <t>LÍNEA CLAVOS TITANIO</t>
  </si>
  <si>
    <t>CLAVO ELASTICO / FLEXIBLE (TEN) DE : 1.5 ; 2.0 ; 2.5 ; 3.0; 3.5; 4.0 ; 4.5 MM</t>
  </si>
  <si>
    <t>TAPON DE CLAVO ESTÁNDAR CLAVO TENS</t>
  </si>
  <si>
    <t>PIN DE KIRSCHNNER ROSCADO TODOS LOS DIAMETROS TITANIO</t>
  </si>
  <si>
    <t>CLAVO INTRAMEDULAR FEMORAL ANTEROGRADO 9, 10, 11 MM *34; *36 ; *38 ; *40 ; *42 TITANIO INCLUYE TAPON</t>
  </si>
  <si>
    <t>CLAVO INTRAMEDULAR RETROGRADO DE FEMUR 9,10, 11 MM *18 ; *20; *22; *24; *26; *28 ; *30 TITANIO INCLUYE TAPON</t>
  </si>
  <si>
    <t>CLAVO INTRAMEDULAR MULTIBLOQUEO HUMERO 7; 7.5; 8 MM *18, *20 ; *22 ; *24 ;*26; *28 ;*30 TITANIO INCLUYE TAPON</t>
  </si>
  <si>
    <t>CLAVO INTRAMEDULAR TIBIA SENCILLO 8, 9, 10* 26 ; 8*28 ; 8*30 ; 8*32 ; 8*34  TITANIO</t>
  </si>
  <si>
    <t xml:space="preserve">TORNILLO BLOQ. NAVIGATOR TITANIO 4.0-5.0MM </t>
  </si>
  <si>
    <t>CLAVO PFN (PARA FEMUR) EN TITANIO</t>
  </si>
  <si>
    <t>HOJA HELICOIDAL PARA PFN EN TITANIO</t>
  </si>
  <si>
    <t>TAP PFN TITANIO 5; 10; 15 MM</t>
  </si>
  <si>
    <t>CLAVO DE TIBIA DISTAL (DTN)  DER 8 *140 MM TITANIO DM</t>
  </si>
  <si>
    <t>TAPA DE EXTREMO PARA CLAVO (DTN) *0 MM TITANIO DM</t>
  </si>
  <si>
    <t>LÍNEA PLACAS TITANIO</t>
  </si>
  <si>
    <t>PLACA 1/3 DE TUBO SENCILLA TITANIO</t>
  </si>
  <si>
    <t>PLACA 1/3 DE TUBO BLOQUEADA TITANIO</t>
  </si>
  <si>
    <t>PLACA DCP SENCILLA TITANIO</t>
  </si>
  <si>
    <t>PLACA BLOQUEADA EN T 3.5 RECTA  TITANIO</t>
  </si>
  <si>
    <t>PLACA BLOQUEADA EN T 3.5 OBLICUA DERECHA/ IZQUIERDA TITANIO</t>
  </si>
  <si>
    <t>PLACA BLOQUEADA GANCHO OLECRANON (HOOK) TITANIO</t>
  </si>
  <si>
    <t>PLACA BLOQUEADA ACROMIOCLAVICULAR ò GANCHO CLAVICULAR DERECHA /IZQUIERDA TITANIO</t>
  </si>
  <si>
    <t>PLACA ANATOMICA DE CLAVICULA EN (S) DERECHA E IZQUIERDA BLOQUEADA TITANIO</t>
  </si>
  <si>
    <t>PLACA BLOQUEADA DE CALCANEO 3,5 MM DER/IZQ  TODAS LAS MEDIDAS TITANIO</t>
  </si>
  <si>
    <t>PLACA PATELAR-ROTULA LARGE - SMALL COMPRESIVA TITANIO</t>
  </si>
  <si>
    <t>PLACA ANATOMICA DE PERONE 3,5 MM BLOQUEADA TITANIO</t>
  </si>
  <si>
    <t>PLACA ANATOMICA LCP-HUMERO DISTAL COMBINADA 2,7/ 3,5 MM BLOQUEADA DE TITANIO</t>
  </si>
  <si>
    <t>PLACA BLOQUEADA DE RECONSTRUCCION 3,5 MM RECTA/CURVA TODAS LAS MEDIDAS TITANIO</t>
  </si>
  <si>
    <t>PLACA BLOQUEADA RADIO DISTAL COMBINADA 2.4/2.7 MM EN TITANIO</t>
  </si>
  <si>
    <t>PLACA BLOQUEADA RADIO DISTAL VOLAR ANGULO VARIABLE 2.4 MM EN TITANIO</t>
  </si>
  <si>
    <t>PLACA ANATOMICA PALO DE GOLF  TIBIA PROXIMAL LATERAL PALO DE GOLF BLOQUEADA DE TITANIO</t>
  </si>
  <si>
    <t>PLACA ANATOMICA PALO DE GOLF ANGULO VARIABLE  TIBIA PROXIMAL LATERAL PALO DE GOLF BLOQUEADA DE TITANIO</t>
  </si>
  <si>
    <t>PLACA ANATOMICA LCP ANTERODISTAL PARA TIBIA 5,0/4,5 MM BLOQUEADA DE TITANIO</t>
  </si>
  <si>
    <t>PLACA BLOQUEADA EN L 5,0/4,5 DERECHA/IZQUIERDA TITANIO</t>
  </si>
  <si>
    <t>PLACA BLOQUEADA EN T 5,0/4,5 DERECHA/IZQUIERDA TITANIO</t>
  </si>
  <si>
    <t>PLACA BLOQUEADA DCP ANCHA 5,/4,5 MM TITANIO</t>
  </si>
  <si>
    <t>PLACA BLOQUEADA DCP ANGOSTA 5,0/4,5 MM TITANIO</t>
  </si>
  <si>
    <t>PLACA BLOQUEADA PARA FEMUR DISTAL-CONDILO FEMORAL TITANIO TIPO LISS</t>
  </si>
  <si>
    <t>PLACA BLOQUEADA PARA  TIBIA PRXIMAL PALO DE GOLF  TITANIO TIPO LISS (MULTIAXIAL)</t>
  </si>
  <si>
    <t>PLACA BLOQUEADA DHS EN TITANIO VARIAS MEDIDAS</t>
  </si>
  <si>
    <t>PLACA BLOQUEDADA DCS EN TITANIO VARIAS MEDIDAS</t>
  </si>
  <si>
    <t>PLACA MULTIAXIAL PATELLAR TITANIO S,M,L</t>
  </si>
  <si>
    <t>MALLA MULTIAXIAL PATELLAR TITANIO S,M,L</t>
  </si>
  <si>
    <t>PLACA PÉLVICA ANTERIOR IZQ. *7 ORIF. TITANIO DM</t>
  </si>
  <si>
    <t xml:space="preserve">PLACA SINFISARIA *4 ORIF. X 52 MM TITANIO DM </t>
  </si>
  <si>
    <t>PLACA EN U PARA TROCÁNTER MAYOR IZQ. *6 ORIF. TITANIO DM (acetabular)</t>
  </si>
  <si>
    <t>PLACA EN H PARA TROCÁNTER MAYOR IZQ. *12 ORIF. TITANIO DM</t>
  </si>
  <si>
    <t>PLACA TROCÁNTER MAYOR (n) DER. *6 ORIF. TITANIO DM (acetabular)</t>
  </si>
  <si>
    <t>H1 Locking T Plate 7Holes 0.6t</t>
  </si>
  <si>
    <t xml:space="preserve">PLACA PERIPROTESICA </t>
  </si>
  <si>
    <t>GRAPAS CABLE TITANIO</t>
  </si>
  <si>
    <t xml:space="preserve">CABLE CO CR ALLOY </t>
  </si>
  <si>
    <t>LÍNEA TORNILLOS TITANIO</t>
  </si>
  <si>
    <t>35_NON_LOCKING_CORTICAL_STARIX_NON_ANODIZING_10MM</t>
  </si>
  <si>
    <t>TORNILLO CORTICAL GTP 4.5 *30 MM TITANIO DM (placa en H y U)</t>
  </si>
  <si>
    <t>TORNILLO Snap-off srew 2.0 *19 MM TITANIO DM (SNAP)</t>
  </si>
  <si>
    <t xml:space="preserve">TORNILLO ESPONJOSO 4.0  *52 MM PARA CLAVO (DTN) 8.0  TITANIO DM </t>
  </si>
  <si>
    <t xml:space="preserve">TORNILLO CORTICAL 3.5  *18 MM PARA CLAVO (DTN) 7.0  TITANIO DM </t>
  </si>
  <si>
    <t xml:space="preserve">TORNILLO CORTICAL 4.0  *34 MM PARA CLAVO (DTN) 8.0  TITANIO DM </t>
  </si>
  <si>
    <t>TORNILLOS DE BLOQUEO 2.4 - 2.7 MM VARIAS MEDIDAS TITANIO</t>
  </si>
  <si>
    <t>TORNILLOS DE BLOQUEO 3.5 MM TITANIO</t>
  </si>
  <si>
    <t>TORNILLOS CORTICALES 3.5 MM TITANIO</t>
  </si>
  <si>
    <t>TORNILLO ESPONJOSO 4.0 MM TITANIO</t>
  </si>
  <si>
    <t>TORNILLOS DE BLOQUEO 4.0/5.0 MM TITANIO</t>
  </si>
  <si>
    <t>TORNILLOS CORTICALES 4.5 MM TITANIO</t>
  </si>
  <si>
    <t>TORNILLO ESPONJOSO 6.5 ROSCA 16 ò ROSCA TITANIO</t>
  </si>
  <si>
    <t>TORNILLO DESLIZANTE DHS/DCS  TITANIO</t>
  </si>
  <si>
    <t>TORNILLO CANULADO 4,0 MM TITANIO</t>
  </si>
  <si>
    <t>TORNILLO CANULADO 3.5 MM TITANIO</t>
  </si>
  <si>
    <t>TORNILLOS DE BLOQUEO UNICORTICALES PARA CLAVOS INTRAMEDULARES TITANIO TODAS LAS MEDIDAS</t>
  </si>
  <si>
    <t>TORNILLOS HERBER ACUTEC TITANIO 2.5,3.5,4.0</t>
  </si>
  <si>
    <t>TORNILLOS HERBER ACUTEC TITANIO 7,0</t>
  </si>
  <si>
    <t>ARANDELA DE 7 MM 3.5 TITANIO</t>
  </si>
  <si>
    <t>ARANDELA DE 13 MM 4.5 TITANIO</t>
  </si>
  <si>
    <t>SUSTITUTOS OSEOS LIOFILIZADO</t>
  </si>
  <si>
    <t xml:space="preserve">RMO </t>
  </si>
  <si>
    <t>EQUIPO DE RETIRO (PLACAS,TORNILLOS,CLAVOS)</t>
  </si>
  <si>
    <t>SISTEMA DE MANO Y PIE</t>
  </si>
  <si>
    <t>MINITORNILLO BLOQ. 1.5X6,8,10,12,14,16,18,20 MM TIT. M&amp;P</t>
  </si>
  <si>
    <t>MINITORNILLO BLOQ. 2.0X6,8,10,12,14,16,18,20 MM TIT. M&amp;P</t>
  </si>
  <si>
    <t>MINITORNILLO BLOQ. 2.4X8,10,12,14,16,18,20,24,26,28,30 MM TIT. M&amp;P</t>
  </si>
  <si>
    <t>MINITORNILLO BLOQ. 2.7X6,8,10,12,14,16,18,20,24,26,28,30,35,40,45,50 MM TIT. M&amp;P</t>
  </si>
  <si>
    <t>TORNILLO CORTICALES 1.5 TIT.#6,8,10,12,14,16,18,20</t>
  </si>
  <si>
    <t>TORNILLO CORTICALES 2.0 TIT.#6,8,10,12,14,16,18,20,22,26,28,30</t>
  </si>
  <si>
    <t>TORNILLO CORTICALES 2.4 TIT.#8,10,12,14,16,18,20,22,26,28,30</t>
  </si>
  <si>
    <t>TORNILLO CORTICALES 2.7 TIT.#6,8,10,12,14,16,18,20,22,26,28,30</t>
  </si>
  <si>
    <t>MINIPLACA BLOQ. 1.5 EN H TITA</t>
  </si>
  <si>
    <t>MINIPLACA BLOQ. 1.5 EN RECTA  X 6,8 ORF TIT</t>
  </si>
  <si>
    <t>MINIPLACA BLOQ. 1.5MM CONDILAR 2+5 TIT</t>
  </si>
  <si>
    <t>MINIPLACA BLOQ. EN Y 3+7 TIT</t>
  </si>
  <si>
    <t>MINIPLACA BLOQ. EN T 4+7 TIT</t>
  </si>
  <si>
    <t xml:space="preserve">MINIPLACA BLOQ. ANCHA 4,6 ORIF TIT </t>
  </si>
  <si>
    <t>MINIPLACA MANO&amp;PIE 2.0 CONTINUA X12 BLOQ. TIT.</t>
  </si>
  <si>
    <t xml:space="preserve">MINIPLACA BLOQ. ANCHA 4,5,6,7,8,10ORIF TIT </t>
  </si>
  <si>
    <t>MINIPLACA BLOQ. 2.0 EN H TIT</t>
  </si>
  <si>
    <t>MINIPLACA BLOQ. 2.0 EN T TIT</t>
  </si>
  <si>
    <t>MINIPLACA BLOQ. 2.0 CONDILAR TIT</t>
  </si>
  <si>
    <t>MINIPLACA BLOQ. 2.4 CONDILAR TIT</t>
  </si>
  <si>
    <t>MINIPLACA BLOQ. 2.4 EN X TIT</t>
  </si>
  <si>
    <t>MINIPLACA BLOQ. 2.4 EN T ANCHA TIT</t>
  </si>
  <si>
    <t xml:space="preserve">SISTEMA DE PRESIÓN NEGATIVA SAC </t>
  </si>
  <si>
    <t>SAC PIECE FOAM DRESSING 7.5*10*3CM</t>
  </si>
  <si>
    <t>SAC PIECE FOAM DRESSING 12*8*3CM</t>
  </si>
  <si>
    <t>SAC PIECE FOAM DRESSING 15*10*3CM</t>
  </si>
  <si>
    <t>SAC PIECE FOAM DRESSING 16*12*3CM</t>
  </si>
  <si>
    <t>SAC PIECE FOAM DRESSING 26*16*3CM</t>
  </si>
  <si>
    <t>OMNI</t>
  </si>
  <si>
    <t>SAN FRANCISCO</t>
  </si>
  <si>
    <t>INTERHOSPITAL</t>
  </si>
  <si>
    <t>HOSPITALES-CLINICAS</t>
  </si>
  <si>
    <t>Straight H1 Locking Plate 0.6t</t>
  </si>
  <si>
    <t>Matrix H1 Locking Plate Holes 0.6t</t>
  </si>
  <si>
    <t>Straight Holes 1.0T</t>
  </si>
  <si>
    <t>Square Holes 1.0T</t>
  </si>
  <si>
    <t>TP Plate Holes 1.0T</t>
  </si>
  <si>
    <t>Y Plate Holes 1.0T</t>
  </si>
  <si>
    <t>1/3 Type, All Thickness</t>
  </si>
  <si>
    <t>L Plate(Left - Right) Holes 1.0T</t>
  </si>
  <si>
    <t>Straight Holes 1.3T</t>
  </si>
  <si>
    <t>TP Plate Holes 1.3T</t>
  </si>
  <si>
    <t>L Plate(Left - Right) Holes 1.3T</t>
  </si>
  <si>
    <t xml:space="preserve">DCP Type, All Thickness </t>
  </si>
  <si>
    <t>25-DVRA Series Standard Left - Right</t>
  </si>
  <si>
    <t>25-DVRA Series Wide Left - Right</t>
  </si>
  <si>
    <t>Clavicle Superior Midshaft Plate,Left - Right, Increased -Decreased</t>
  </si>
  <si>
    <t>Clavicle Superior Lateral Plate,Left - Right</t>
  </si>
  <si>
    <t>Clavicle Hook Plate Left - Right Depth 12 - 15 - 18mm</t>
  </si>
  <si>
    <t>Fibula Hook Plate Hole,2.0T(4열)</t>
  </si>
  <si>
    <t>MIPO Type Small - Medium - Large - Ex Large,Left - Right 1.8T</t>
  </si>
  <si>
    <t>Link Type Small - Medium - Large - Ex Large,Left - Right 1.8T</t>
  </si>
  <si>
    <t>Distal Fibula 2 Plate, Left - Right</t>
  </si>
  <si>
    <t>LCP Type, All Thickness</t>
  </si>
  <si>
    <t>Volar Rim Left - Right Medium 2T Green - Blue</t>
  </si>
  <si>
    <t>Juxta Left - Right Medium 2T Green - Blue</t>
  </si>
  <si>
    <t>2.0 Cortical Screw</t>
  </si>
  <si>
    <t>2.0 Locking Screw</t>
  </si>
  <si>
    <t>2.3 Cortical Screw</t>
  </si>
  <si>
    <t xml:space="preserve">25_LOCKING_CORTICAL_STARIX_BLUE </t>
  </si>
  <si>
    <t>25_NON_LOCKING_CORTICAL_STARIX_SILVER</t>
  </si>
  <si>
    <t>35_LOCKING_CORTICAL_STARIX_GREEN</t>
  </si>
  <si>
    <t>TORNILLO DE BLOQUEO 4.9 PFN - EXPERT DE FEMUR TITANIO</t>
  </si>
  <si>
    <t>H1 Screw Dia 1.5</t>
  </si>
  <si>
    <t>Locking Screw 1.5</t>
  </si>
  <si>
    <t>GUAYAQUIL</t>
  </si>
  <si>
    <t>PLACA DE BLOQUEO DE LA COLUMNA POSTERIOR DE MESETA DER*07 ORIF ACERO</t>
  </si>
  <si>
    <t>PLACA DE BLOQUEO DE LA COLUMNA POSTERIOR DE MESETA DER*07 ORIF TITANIO</t>
  </si>
  <si>
    <t>PLACA BLOQUEADA DCP TITANIO MULTIAXIAL</t>
  </si>
  <si>
    <t>ESPACIADORES DE CADERA</t>
  </si>
  <si>
    <t>ALCIVAR</t>
  </si>
  <si>
    <t>KENNEDY</t>
  </si>
  <si>
    <t>PLACA BLOQUEADA DE ARTRODESIS DE MUÑECA /  2.4 RADIO DISTAL AV 2.4/2.7/3.5MM</t>
  </si>
  <si>
    <t>PLACA BLOQ. 2.7/3.5 MM PARA CLAVÍCULA CON EXTENSIÓN</t>
  </si>
  <si>
    <t>PLACA BLOQ. TIBIA DISTAL LATERAL (ORIFICIO DOBLE)TITANIO DM</t>
  </si>
  <si>
    <t>PLACA BLOQ. TIBIA LATERAL PROXIMAL EN L (ORIFICIO DOBLE) STANDARD TITANIO DM</t>
  </si>
  <si>
    <t>PLACA DE BLOQUEO PARA PERONÉ LATERAL DISTAL DE 2.7/3.5 MM TIT.</t>
  </si>
  <si>
    <t xml:space="preserve">PLACA ANATÓMICA AV CLAVÍCULA / RECONSTRUCCION DERECHA E IZQUIERDA </t>
  </si>
  <si>
    <t>PLACA BLOQUEADA EN T TIBIA PROXIMAL / TIBIAL POSTERIOR PROXIMAL 5,0/4,5 MM TODAS LAS MEDIDAS ACERO</t>
  </si>
  <si>
    <t xml:space="preserve">IOBAN </t>
  </si>
  <si>
    <t>U-DRAPE</t>
  </si>
  <si>
    <t>PLACA BLOQUEADA DCP / HÚMERO EXTRA ARTICULAR 3,5 MM TODAS LAS MEDIDAS ACERO</t>
  </si>
  <si>
    <t>PLACA BLOQUEADA  HUMERO PROXIMAL PHYLOS ACERO TODAS LAS MEDIDAS / PERIARTICULAR</t>
  </si>
  <si>
    <t>BONE CEMENT</t>
  </si>
  <si>
    <t>DIAMOND CEMENTLESS ACETABULAR CUP</t>
  </si>
  <si>
    <t>DIAMOND CO CR MO FEMORAL HEAD</t>
  </si>
  <si>
    <t>OPTIMA CEMENTLES FEMORAL STEM</t>
  </si>
  <si>
    <t>DIAMOND CEMENTLESS ACETABULAR CUP SCREW</t>
  </si>
  <si>
    <t>DIAMOND POLYETHYLENE ACETABULAR FEMORAL CUP</t>
  </si>
  <si>
    <t>BONE CEMENTLESS PLUG</t>
  </si>
  <si>
    <t>DIAMOND CO CR MO FEMORAL STEM</t>
  </si>
  <si>
    <t xml:space="preserve">DIAMOND CR CO MO BYPOLAR </t>
  </si>
  <si>
    <t>PRÓTESIS TOTAL DE CADERA BIPOLAR CEMENTADA</t>
  </si>
  <si>
    <t>PRÓTESIS TOTAL DE CADERA BIPOLAR NO CEMENTADA</t>
  </si>
  <si>
    <t>PLACA BLOQ. PERIARTICULAR PROXIMAL / EXTRA ARTICULAR DE HUMERO 3.5 TITANIO</t>
  </si>
  <si>
    <t xml:space="preserve">PLACA BLOQUEADA DCP  TITANIO  </t>
  </si>
  <si>
    <t xml:space="preserve">PERNO DE BLOQUEO 3.9 - 4.35 MM PARA CLAVO DE TIBIA PERFECTO (NAVIGATOR) ACERO </t>
  </si>
  <si>
    <t>TORNILLO CORTICAL 2.4 - 2.7 MM VARIAS MEDIDAS TITANIO</t>
  </si>
  <si>
    <t>multiaxial radio distal</t>
  </si>
  <si>
    <t>HUMERO DORSOLATERAL</t>
  </si>
  <si>
    <t>PLACA DE BLOQUEO PARA PERONÉ MULTIAXIAL</t>
  </si>
  <si>
    <t>PLACA BLOQUEO LCP 2.7/3.5 *03 DER. PARA CLAVICULA TITANIO / MULTIAXIAL</t>
  </si>
  <si>
    <t>TORNILLO CORTICAL 2.4/2.7 * 10; 12; 14; 16; 18; 20; 22; 24; 26; 28; 30; 32; 34; 36; 38; 40; 42; 44; 46; 48; 50 MM ACERO</t>
  </si>
  <si>
    <t>TORNILLO DE BLOQUEO 2.4/ 2.7 *12; 14; 16; 18; 20; 22; 24; 26; 28; 30; 32; 34; 36 MM ACERO</t>
  </si>
  <si>
    <t>CLAVO INTRAMEDULAR NAVIGATOR / MACIZO PARA TIBIA MULTIBLOQUEO INCLUYE TAPON</t>
  </si>
  <si>
    <t>GRAPAS ACUTEC</t>
  </si>
  <si>
    <t>Descuento solicitado 20%</t>
  </si>
  <si>
    <t xml:space="preserve">VALOR FACTURA sin descuento </t>
  </si>
  <si>
    <t xml:space="preserve">NOTA DE CREDITO 20% InterHospital </t>
  </si>
  <si>
    <t>PLACA BLOQUEADA PARA FEMUR DISTAL MULTIAXIAL</t>
  </si>
  <si>
    <t>PLACA ANATOMICA PHYLOS- HUMERO PROXIMAL BLOQUEADA DE TITANIO /tuberosidad</t>
  </si>
  <si>
    <t>CLAVO INTRAMEDULAR FEMORAL ANTEROGRADO + TORNILLOS</t>
  </si>
  <si>
    <t xml:space="preserve">CLAVO INTRAMEDULAR RETROGRADO DE FEMUR + TORNILLOS </t>
  </si>
  <si>
    <t xml:space="preserve">CLAVO INTRAMEDULAR TIBIA + TORNILLOS </t>
  </si>
  <si>
    <t>CLAVO INTRAMEDULAR MULTIBLOQUEO HUMERO + TORNILLOS</t>
  </si>
  <si>
    <t>CLAVO PFN + TORNILLOS</t>
  </si>
  <si>
    <t>SUBTOTAL</t>
  </si>
  <si>
    <t>PLACA BLOQUEADA RADIO DISTAL  2.4/2.7 MM EN ACERO</t>
  </si>
  <si>
    <t>EQUIPO DE RETIRO RMO</t>
  </si>
  <si>
    <t xml:space="preserve">ESPONJA SAC </t>
  </si>
  <si>
    <t>PLACA BLOQUEADA FEMUR DISTAL (CONDILO FEMORAL) + TORNILLO</t>
  </si>
  <si>
    <t>PLACA BLOQUEADA ACROMIOCLAVICULAR Ó DE GANCHO 3,5 MM + TORNILLO</t>
  </si>
  <si>
    <t>PLACA BLOQUEADA  HUMERO PROXIMAL PHYLOS + TORNILLO</t>
  </si>
  <si>
    <t>SISTEMAS</t>
  </si>
  <si>
    <t>IVA</t>
  </si>
  <si>
    <t>TOTAL</t>
  </si>
  <si>
    <t>MILAGROS</t>
  </si>
  <si>
    <t>RADIO DISTAL ACERO 3.5</t>
  </si>
  <si>
    <t>PLACA BLOQ. AV PHYLOS TITANIO TIPO LISS</t>
  </si>
  <si>
    <t>PLACA BLOQUEADA RADIO DISTAL EXTRAARTICULAR  2.4 MM EN TITANIO</t>
  </si>
  <si>
    <t>PLACA BLOQ. RADIO DISTAL VOLAR CON GUIA DE BROCA SMALL TITANIO DM</t>
  </si>
  <si>
    <t xml:space="preserve">PLACA BLOQUEADA RADIO DISTAL DORSAL 2.4 MM TITANIO RN T/L DERECHA-IZQUIERDA          D200206505 </t>
  </si>
  <si>
    <t>TORNILLO CANULADO 6.5-7.3 MM TITANIO</t>
  </si>
  <si>
    <t>TORNILLO CANULADO 7.3 MM TITANIO</t>
  </si>
  <si>
    <t>INJERTO OSEO CORTICO ESPONJOSO DE 30 CC</t>
  </si>
  <si>
    <t>INJERTO OSEO CORTICO ESPONJOSO DE 20 CC</t>
  </si>
  <si>
    <t>INJERTO OSEO CORTICO ESPONJOSO DE 15 CC</t>
  </si>
  <si>
    <t>INJERTO OSEO CORTICO ESPONJOSO DE 10 CC</t>
  </si>
  <si>
    <t>INJERTO OSEO CORTICO ESPONJOSO DE 05 CC</t>
  </si>
  <si>
    <t xml:space="preserve">INJERTO OSEO PUTTY DE 01 CC </t>
  </si>
  <si>
    <t xml:space="preserve">INJERTO OSEO PUTTY DE 2,5 CC </t>
  </si>
  <si>
    <t xml:space="preserve">INJERTO OSEO PUTTY DE 05 CC </t>
  </si>
  <si>
    <t xml:space="preserve">INJERTO OSEO PUTTY DE 10 CC </t>
  </si>
  <si>
    <t xml:space="preserve">INJERTO OSEO SUBITON DE 05 CC </t>
  </si>
  <si>
    <t xml:space="preserve">INJERTO OSEO SUBITON DE 10 CC </t>
  </si>
  <si>
    <t>INJERTO OSEO SUBITON DE 15 CC</t>
  </si>
  <si>
    <t>PLACA BLOQUEADA RADIO DISTAL VOLAR SEGMENTARIA  2.7 MM TITANIO</t>
  </si>
  <si>
    <t>TORNILLO ESPONJOSO 6.5 ROSCA CORTA Ò LARGA ACERO</t>
  </si>
  <si>
    <t>TORNILLO ESPONJOSO 4.0 ACERO</t>
  </si>
  <si>
    <t>Locking 2.8 Body Screw T10</t>
  </si>
  <si>
    <t>2.8 NON LOCKING CORTICAL stARIX_NON_ANODIZING</t>
  </si>
  <si>
    <t>Detalle</t>
  </si>
  <si>
    <t>Valor</t>
  </si>
  <si>
    <t>Placa 3.5 mm Tit.</t>
  </si>
  <si>
    <t>Placa 4.5 mm Tit.</t>
  </si>
  <si>
    <t>Clavo Tit.</t>
  </si>
  <si>
    <t>CLAVO EXPERT DE FEMUR  DER. 12 *420 MM TITANIO DM</t>
  </si>
  <si>
    <t>Nombre Proveedor</t>
  </si>
  <si>
    <t>Numeración</t>
  </si>
  <si>
    <t>Material</t>
  </si>
  <si>
    <t>Descripción del material</t>
  </si>
  <si>
    <t>Categoría</t>
  </si>
  <si>
    <t>Subcategoría</t>
  </si>
  <si>
    <t>Parte del cuerpo donde se utiliza</t>
  </si>
  <si>
    <t>PINEDA CORAL JAIRO DARIO</t>
  </si>
  <si>
    <t>SUSTITUTO OSEO SUBITON 10CC</t>
  </si>
  <si>
    <t>Trauma</t>
  </si>
  <si>
    <t>Injertos</t>
  </si>
  <si>
    <t>Húmero/Radio/Cúbito/Fémur/Tibia</t>
  </si>
  <si>
    <t>SUSTITUO OSEO SUBITON 5CC.</t>
  </si>
  <si>
    <t>CLAVO PFN TITANIO 11X170MM</t>
  </si>
  <si>
    <t xml:space="preserve">Osteosíntesis </t>
  </si>
  <si>
    <t>Fémur</t>
  </si>
  <si>
    <t>SUSTITUTO OSEO (HUESO) 15 CC</t>
  </si>
  <si>
    <t>CLAVO FEMUR TIPO EXPERT DERECHO 10X380MM</t>
  </si>
  <si>
    <t>PLACA LCP ARIX TITANIO 6 ORIFICIO.</t>
  </si>
  <si>
    <t xml:space="preserve">Radio/Cúbito </t>
  </si>
  <si>
    <t>SUSTITUTO OSEO HUMANO 5CC</t>
  </si>
  <si>
    <t>CLAVO PFN TITANIO 12 X 200MM</t>
  </si>
  <si>
    <t>CLAVO CAFALOMEDULAR PFNA 10X200MM TITAN</t>
  </si>
  <si>
    <t>CLAVO INTRAMED.HUMERO MULT.7.0X220MM TIT</t>
  </si>
  <si>
    <t>Húmero</t>
  </si>
  <si>
    <t>CLAVO EXPERT FEMUR DER.12X380MM TITANIO</t>
  </si>
  <si>
    <t>CLAVO EXPERT FEMUR DERE.9X340MM TITANIO</t>
  </si>
  <si>
    <t>CLAVO XPERT FEMORAL 9.0 X 360MM</t>
  </si>
  <si>
    <t>HOJA HELICOIDAL PFNA 90MM TITANIO</t>
  </si>
  <si>
    <t>TORNILLO DE BLOQUEO TITANIO 3.5MM X 28MM</t>
  </si>
  <si>
    <t>Húmero/Tibia</t>
  </si>
  <si>
    <t xml:space="preserve">Acutec </t>
  </si>
  <si>
    <t>UESS</t>
  </si>
  <si>
    <t>INJERTOS JEFA</t>
  </si>
  <si>
    <t xml:space="preserve"> $2.000,00 </t>
  </si>
  <si>
    <t xml:space="preserve"> $2.400,00 </t>
  </si>
  <si>
    <t xml:space="preserve"> $2.500,00 </t>
  </si>
  <si>
    <t xml:space="preserve"> $1.500,00 </t>
  </si>
  <si>
    <t xml:space="preserve"> $1.800,00 </t>
  </si>
  <si>
    <t xml:space="preserve"> $1.875,00 </t>
  </si>
  <si>
    <t>MATRIZ OSEA DESMINERALIZADA 10CC</t>
  </si>
  <si>
    <t>MATRIZ OSEA DESMINERALIZADA 5CC</t>
  </si>
  <si>
    <t xml:space="preserve">PLACA BLOQ. RADIO PROXIMAL TITANIO DM </t>
  </si>
  <si>
    <t>PLACA CUPULA RADIAL TIT</t>
  </si>
  <si>
    <t>PLACA CUBITO DISTAL TIT</t>
  </si>
  <si>
    <t>PLACA ANATOMICA TIBIA DISTAL MEDIAL  CON ò SIN LENGÜETA BLOQUEADA DE TITANIO</t>
  </si>
  <si>
    <t>PLACA ARTRODESIS 2.7/3.5 TITANIO</t>
  </si>
  <si>
    <t>PLACA BLOQUEADA DCP 3.5 MULTIAXIAL</t>
  </si>
  <si>
    <t>PLACA CUPULA RADIAL ARIX</t>
  </si>
  <si>
    <t>PLACA RADIO DISTAL 2.4/2.7 AV ACERO</t>
  </si>
  <si>
    <t>PLACA CUBITO DISTAL ACERO</t>
  </si>
  <si>
    <t xml:space="preserve"> </t>
  </si>
  <si>
    <t>LOCKIN SCREW 2.0 CUPULA ARIX</t>
  </si>
  <si>
    <t>CORTICAL SREW 2.0 CUPULA ARIX</t>
  </si>
  <si>
    <t>PLACA BLOQUEADA DCP METAFISIS 3.5 ACERO</t>
  </si>
  <si>
    <t>CLAVO DFN FEMUR</t>
  </si>
  <si>
    <t>TORNILLO DE BLOQUEO 6.0 DFN</t>
  </si>
  <si>
    <t>HOJA HELICOIDAL PARA DFN EN TITANIO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</si>
</sst>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 &quot;$&quot;* #,##0.00_ ;_ &quot;$&quot;* \-#,##0.00_ ;_ &quot;$&quot;* &quot;-&quot;??_ ;_ @_ "/>
    <numFmt numFmtId="164" formatCode="_ [$$-300A]* #,##0.00_ ;_ [$$-300A]* \-#,##0.00_ ;_ [$$-300A]* &quot;-&quot;??_ ;_ @_ 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rgb="FF000000"/>
      <name val="Arial"/>
      <family val="2"/>
    </font>
    <font>
      <sz val="10"/>
      <color rgb="FF242424"/>
      <name val="Arial"/>
      <family val="2"/>
    </font>
    <font>
      <sz val="11"/>
      <color rgb="FF242424"/>
      <name val="Segoe UI"/>
      <family val="2"/>
    </font>
  </fonts>
  <fills count="11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2060"/>
      </left>
      <right/>
      <top style="thin">
        <color rgb="FF00206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2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87">
    <xf numFmtId="0" fontId="0" fillId="0" borderId="0" xfId="0"/>
    <xf numFmtId="44" fontId="0" fillId="0" borderId="0" xfId="1" applyFont="1"/>
    <xf numFmtId="44" fontId="0" fillId="0" borderId="1" xfId="1" applyFont="1" applyBorder="1"/>
    <xf numFmtId="44" fontId="0" fillId="0" borderId="1" xfId="1" applyFont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1" xfId="2" applyFont="1" applyBorder="1" applyAlignment="1" applyProtection="1">
      <alignment vertical="top" readingOrder="1"/>
      <protection locked="0"/>
    </xf>
    <xf numFmtId="44" fontId="0" fillId="0" borderId="1" xfId="1" applyFont="1" applyBorder="1" applyAlignment="1" applyProtection="1">
      <alignment horizontal="center" vertical="center"/>
      <protection locked="0"/>
    </xf>
    <xf numFmtId="44" fontId="4" fillId="0" borderId="1" xfId="1" applyFont="1" applyFill="1" applyBorder="1"/>
    <xf numFmtId="44" fontId="4" fillId="0" borderId="1" xfId="1" applyFont="1" applyFill="1" applyBorder="1" applyAlignment="1">
      <alignment horizontal="center" vertical="center"/>
    </xf>
    <xf numFmtId="44" fontId="4" fillId="0" borderId="1" xfId="1" applyFont="1" applyFill="1" applyBorder="1" applyAlignment="1">
      <alignment horizontal="center"/>
    </xf>
    <xf numFmtId="0" fontId="0" fillId="0" borderId="1" xfId="0" applyBorder="1"/>
    <xf numFmtId="0" fontId="3" fillId="2" borderId="1" xfId="2" applyFont="1" applyFill="1" applyBorder="1" applyAlignment="1" applyProtection="1">
      <alignment vertical="top" readingOrder="1"/>
      <protection locked="0"/>
    </xf>
    <xf numFmtId="44" fontId="0" fillId="0" borderId="1" xfId="1" applyFont="1" applyFill="1" applyBorder="1" applyAlignment="1" applyProtection="1">
      <alignment horizontal="center" vertical="center"/>
      <protection locked="0"/>
    </xf>
    <xf numFmtId="44" fontId="0" fillId="0" borderId="1" xfId="1" applyFont="1" applyFill="1" applyBorder="1"/>
    <xf numFmtId="44" fontId="4" fillId="0" borderId="1" xfId="1" applyFont="1" applyBorder="1"/>
    <xf numFmtId="44" fontId="3" fillId="0" borderId="0" xfId="1" applyFont="1"/>
    <xf numFmtId="44" fontId="5" fillId="0" borderId="1" xfId="1" applyFont="1" applyBorder="1"/>
    <xf numFmtId="44" fontId="3" fillId="0" borderId="1" xfId="1" applyFont="1" applyBorder="1"/>
    <xf numFmtId="44" fontId="3" fillId="0" borderId="1" xfId="1" applyFont="1" applyBorder="1" applyAlignment="1" applyProtection="1">
      <alignment horizontal="center" vertical="center"/>
      <protection locked="0"/>
    </xf>
    <xf numFmtId="0" fontId="3" fillId="0" borderId="0" xfId="0" applyFont="1"/>
    <xf numFmtId="44" fontId="0" fillId="0" borderId="0" xfId="1" applyFont="1" applyBorder="1"/>
    <xf numFmtId="44" fontId="0" fillId="0" borderId="0" xfId="1" applyFont="1" applyBorder="1" applyAlignment="1" applyProtection="1">
      <alignment horizontal="center" vertical="center"/>
      <protection locked="0"/>
    </xf>
    <xf numFmtId="0" fontId="0" fillId="0" borderId="0" xfId="0" applyAlignment="1">
      <alignment vertical="center"/>
    </xf>
    <xf numFmtId="44" fontId="4" fillId="0" borderId="1" xfId="1" applyFont="1" applyFill="1" applyBorder="1" applyAlignment="1" applyProtection="1">
      <alignment horizontal="center" vertical="center"/>
      <protection locked="0"/>
    </xf>
    <xf numFmtId="0" fontId="4" fillId="0" borderId="0" xfId="0" applyFont="1"/>
    <xf numFmtId="44" fontId="4" fillId="0" borderId="1" xfId="1" applyFont="1" applyBorder="1" applyAlignment="1" applyProtection="1">
      <alignment horizontal="center" vertical="center"/>
      <protection locked="0"/>
    </xf>
    <xf numFmtId="44" fontId="6" fillId="0" borderId="1" xfId="1" applyFont="1" applyBorder="1" applyAlignment="1" applyProtection="1">
      <alignment horizontal="center" vertical="center"/>
      <protection locked="0"/>
    </xf>
    <xf numFmtId="44" fontId="0" fillId="0" borderId="3" xfId="1" applyFont="1" applyBorder="1"/>
    <xf numFmtId="0" fontId="3" fillId="0" borderId="1" xfId="0" applyFont="1" applyBorder="1"/>
    <xf numFmtId="0" fontId="3" fillId="2" borderId="4" xfId="2" applyFont="1" applyFill="1" applyBorder="1" applyAlignment="1" applyProtection="1">
      <alignment vertical="top" readingOrder="1"/>
      <protection locked="0"/>
    </xf>
    <xf numFmtId="44" fontId="4" fillId="0" borderId="1" xfId="1" applyFont="1" applyBorder="1" applyAlignment="1">
      <alignment vertical="center"/>
    </xf>
    <xf numFmtId="44" fontId="3" fillId="2" borderId="1" xfId="1" applyFont="1" applyFill="1" applyBorder="1" applyAlignment="1" applyProtection="1">
      <alignment horizontal="center" vertical="center" wrapText="1" readingOrder="1"/>
      <protection locked="0"/>
    </xf>
    <xf numFmtId="0" fontId="8" fillId="2" borderId="2" xfId="2" applyFont="1" applyFill="1" applyBorder="1" applyAlignment="1" applyProtection="1">
      <alignment horizontal="center" vertical="center" wrapText="1" readingOrder="1"/>
      <protection locked="0"/>
    </xf>
    <xf numFmtId="44" fontId="8" fillId="2" borderId="2" xfId="1" applyFont="1" applyFill="1" applyBorder="1" applyAlignment="1" applyProtection="1">
      <alignment vertical="center" wrapText="1" readingOrder="1"/>
      <protection locked="0"/>
    </xf>
    <xf numFmtId="0" fontId="8" fillId="2" borderId="1" xfId="2" applyFont="1" applyFill="1" applyBorder="1" applyAlignment="1" applyProtection="1">
      <alignment vertical="top" readingOrder="1"/>
      <protection locked="0"/>
    </xf>
    <xf numFmtId="44" fontId="9" fillId="0" borderId="1" xfId="1" applyFont="1" applyBorder="1"/>
    <xf numFmtId="0" fontId="9" fillId="0" borderId="1" xfId="0" applyFont="1" applyBorder="1"/>
    <xf numFmtId="0" fontId="8" fillId="0" borderId="1" xfId="2" applyFont="1" applyBorder="1" applyAlignment="1" applyProtection="1">
      <alignment vertical="top" readingOrder="1"/>
      <protection locked="0"/>
    </xf>
    <xf numFmtId="44" fontId="8" fillId="0" borderId="1" xfId="1" applyFont="1" applyBorder="1" applyAlignment="1" applyProtection="1">
      <alignment horizontal="center" vertical="center"/>
      <protection locked="0"/>
    </xf>
    <xf numFmtId="0" fontId="9" fillId="3" borderId="1" xfId="2" applyFont="1" applyFill="1" applyBorder="1" applyAlignment="1" applyProtection="1">
      <alignment horizontal="right" vertical="top" readingOrder="1"/>
      <protection locked="0"/>
    </xf>
    <xf numFmtId="44" fontId="8" fillId="0" borderId="1" xfId="1" applyFont="1" applyBorder="1"/>
    <xf numFmtId="0" fontId="9" fillId="0" borderId="1" xfId="2" applyFont="1" applyBorder="1" applyAlignment="1" applyProtection="1">
      <alignment vertical="top" readingOrder="1"/>
      <protection locked="0"/>
    </xf>
    <xf numFmtId="44" fontId="9" fillId="0" borderId="1" xfId="1" applyFont="1" applyBorder="1" applyAlignment="1" applyProtection="1">
      <alignment horizontal="center" vertical="center"/>
      <protection locked="0"/>
    </xf>
    <xf numFmtId="44" fontId="9" fillId="0" borderId="1" xfId="1" applyFont="1" applyFill="1" applyBorder="1"/>
    <xf numFmtId="44" fontId="9" fillId="0" borderId="1" xfId="1" applyFont="1" applyFill="1" applyBorder="1" applyAlignment="1" applyProtection="1">
      <alignment horizontal="center" vertical="center"/>
      <protection locked="0"/>
    </xf>
    <xf numFmtId="44" fontId="10" fillId="0" borderId="1" xfId="1" applyFont="1" applyFill="1" applyBorder="1"/>
    <xf numFmtId="44" fontId="10" fillId="0" borderId="1" xfId="1" applyFont="1" applyFill="1" applyBorder="1" applyAlignment="1" applyProtection="1">
      <alignment horizontal="center" vertical="center"/>
      <protection locked="0"/>
    </xf>
    <xf numFmtId="0" fontId="9" fillId="0" borderId="1" xfId="2" applyFont="1" applyBorder="1" applyAlignment="1" applyProtection="1">
      <alignment vertical="center" wrapText="1" readingOrder="1"/>
      <protection locked="0"/>
    </xf>
    <xf numFmtId="44" fontId="10" fillId="0" borderId="1" xfId="1" applyFont="1" applyFill="1" applyBorder="1" applyAlignment="1">
      <alignment vertical="center"/>
    </xf>
    <xf numFmtId="0" fontId="9" fillId="0" borderId="1" xfId="0" applyFont="1" applyBorder="1" applyAlignment="1">
      <alignment horizontal="left" vertical="center"/>
    </xf>
    <xf numFmtId="44" fontId="9" fillId="0" borderId="1" xfId="1" applyFont="1" applyBorder="1" applyAlignment="1">
      <alignment horizontal="center" vertical="center"/>
    </xf>
    <xf numFmtId="44" fontId="10" fillId="0" borderId="1" xfId="1" applyFont="1" applyBorder="1"/>
    <xf numFmtId="44" fontId="11" fillId="0" borderId="1" xfId="1" applyFont="1" applyBorder="1" applyAlignment="1" applyProtection="1">
      <alignment horizontal="center" vertical="center"/>
      <protection locked="0"/>
    </xf>
    <xf numFmtId="0" fontId="12" fillId="0" borderId="1" xfId="0" applyFont="1" applyBorder="1" applyAlignment="1">
      <alignment vertical="center"/>
    </xf>
    <xf numFmtId="44" fontId="10" fillId="0" borderId="1" xfId="1" applyFont="1" applyFill="1" applyBorder="1" applyAlignment="1">
      <alignment horizontal="center" vertical="center"/>
    </xf>
    <xf numFmtId="44" fontId="10" fillId="0" borderId="1" xfId="1" applyFont="1" applyFill="1" applyBorder="1" applyAlignment="1">
      <alignment horizontal="center"/>
    </xf>
    <xf numFmtId="0" fontId="9" fillId="0" borderId="1" xfId="2" applyFont="1" applyBorder="1" applyAlignment="1" applyProtection="1">
      <alignment horizontal="left" vertical="center" readingOrder="1"/>
      <protection locked="0"/>
    </xf>
    <xf numFmtId="9" fontId="9" fillId="0" borderId="1" xfId="3" applyFont="1" applyFill="1" applyBorder="1" applyAlignment="1" applyProtection="1">
      <alignment horizontal="center" vertical="center"/>
      <protection locked="0"/>
    </xf>
    <xf numFmtId="44" fontId="9" fillId="4" borderId="1" xfId="1" applyFont="1" applyFill="1" applyBorder="1"/>
    <xf numFmtId="0" fontId="15" fillId="5" borderId="1" xfId="0" applyFont="1" applyFill="1" applyBorder="1" applyAlignment="1">
      <alignment vertical="center"/>
    </xf>
    <xf numFmtId="0" fontId="15" fillId="5" borderId="1" xfId="0" applyFont="1" applyFill="1" applyBorder="1" applyAlignment="1">
      <alignment horizontal="center" vertical="center"/>
    </xf>
    <xf numFmtId="0" fontId="15" fillId="6" borderId="1" xfId="0" applyFont="1" applyFill="1" applyBorder="1" applyAlignment="1">
      <alignment vertical="center"/>
    </xf>
    <xf numFmtId="0" fontId="15" fillId="6" borderId="1" xfId="0" applyFont="1" applyFill="1" applyBorder="1" applyAlignment="1">
      <alignment horizontal="right" vertical="center"/>
    </xf>
    <xf numFmtId="0" fontId="16" fillId="6" borderId="1" xfId="0" applyFont="1" applyFill="1" applyBorder="1" applyAlignment="1">
      <alignment horizontal="right" vertical="center"/>
    </xf>
    <xf numFmtId="0" fontId="16" fillId="6" borderId="1" xfId="0" applyFont="1" applyFill="1" applyBorder="1" applyAlignment="1">
      <alignment vertical="center"/>
    </xf>
    <xf numFmtId="0" fontId="17" fillId="6" borderId="1" xfId="0" applyFont="1" applyFill="1" applyBorder="1" applyAlignment="1">
      <alignment vertical="top"/>
    </xf>
    <xf numFmtId="0" fontId="0" fillId="6" borderId="1" xfId="0" applyFill="1" applyBorder="1"/>
    <xf numFmtId="0" fontId="9" fillId="7" borderId="1" xfId="2" applyFont="1" applyFill="1" applyBorder="1" applyAlignment="1" applyProtection="1">
      <alignment horizontal="right" vertical="top" readingOrder="1"/>
      <protection locked="0"/>
    </xf>
    <xf numFmtId="0" fontId="11" fillId="0" borderId="1" xfId="2" applyFont="1" applyBorder="1" applyAlignment="1" applyProtection="1">
      <alignment vertical="top" readingOrder="1"/>
      <protection locked="0"/>
    </xf>
    <xf numFmtId="44" fontId="3" fillId="2" borderId="1" xfId="1" applyFont="1" applyFill="1" applyBorder="1" applyAlignment="1" applyProtection="1">
      <alignment vertical="center" wrapText="1" readingOrder="1"/>
      <protection locked="0"/>
    </xf>
    <xf numFmtId="0" fontId="10" fillId="0" borderId="1" xfId="2" applyFont="1" applyBorder="1" applyAlignment="1" applyProtection="1">
      <alignment vertical="top" readingOrder="1"/>
      <protection locked="0"/>
    </xf>
    <xf numFmtId="0" fontId="10" fillId="0" borderId="1" xfId="0" applyFont="1" applyBorder="1" applyAlignment="1">
      <alignment vertical="center"/>
    </xf>
    <xf numFmtId="0" fontId="10" fillId="0" borderId="1" xfId="0" applyFont="1" applyBorder="1" applyAlignment="1">
      <alignment horizontal="left" vertical="center"/>
    </xf>
    <xf numFmtId="44" fontId="9" fillId="0" borderId="1" xfId="1" applyFont="1" applyFill="1" applyBorder="1" applyAlignment="1" applyProtection="1">
      <alignment horizontal="right" vertical="center"/>
      <protection locked="0"/>
    </xf>
    <xf numFmtId="44" fontId="9" fillId="0" borderId="1" xfId="1" applyFont="1" applyFill="1" applyBorder="1" applyAlignment="1">
      <alignment horizontal="right"/>
    </xf>
    <xf numFmtId="9" fontId="9" fillId="0" borderId="1" xfId="3" applyFont="1" applyFill="1" applyBorder="1" applyAlignment="1" applyProtection="1">
      <alignment horizontal="right" vertical="center"/>
      <protection locked="0"/>
    </xf>
    <xf numFmtId="164" fontId="9" fillId="0" borderId="1" xfId="1" applyNumberFormat="1" applyFont="1" applyFill="1" applyBorder="1"/>
    <xf numFmtId="44" fontId="9" fillId="8" borderId="1" xfId="1" applyFont="1" applyFill="1" applyBorder="1" applyAlignment="1" applyProtection="1">
      <alignment horizontal="center" vertical="center"/>
      <protection locked="0"/>
    </xf>
    <xf numFmtId="44" fontId="9" fillId="8" borderId="1" xfId="1" applyFont="1" applyFill="1" applyBorder="1"/>
    <xf numFmtId="0" fontId="9" fillId="9" borderId="1" xfId="0" applyFont="1" applyFill="1" applyBorder="1" applyAlignment="1">
      <alignment horizontal="left" vertical="center"/>
    </xf>
    <xf numFmtId="44" fontId="10" fillId="9" borderId="1" xfId="1" applyFont="1" applyFill="1" applyBorder="1"/>
    <xf numFmtId="44" fontId="10" fillId="9" borderId="1" xfId="1" applyFont="1" applyFill="1" applyBorder="1" applyAlignment="1">
      <alignment horizontal="center" vertical="center"/>
    </xf>
    <xf numFmtId="44" fontId="10" fillId="10" borderId="1" xfId="1" applyFont="1" applyFill="1" applyBorder="1" applyAlignment="1">
      <alignment horizontal="center" vertical="center"/>
    </xf>
    <xf numFmtId="44" fontId="10" fillId="10" borderId="1" xfId="1" applyFont="1" applyFill="1" applyBorder="1"/>
    <xf numFmtId="0" fontId="9" fillId="10" borderId="1" xfId="0" applyFont="1" applyFill="1" applyBorder="1" applyAlignment="1">
      <alignment horizontal="left" vertical="center"/>
    </xf>
    <xf numFmtId="0" fontId="9" fillId="10" borderId="1" xfId="2" applyFont="1" applyFill="1" applyBorder="1" applyAlignment="1" applyProtection="1">
      <alignment vertical="top" readingOrder="1"/>
      <protection locked="0"/>
    </xf>
    <xf numFmtId="0" fontId="7" fillId="0" borderId="1" xfId="0" applyFont="1" applyBorder="1" applyAlignment="1">
      <alignment horizontal="center"/>
    </xf>
  </cellXfs>
  <cellStyles count="5">
    <cellStyle name="Moneda" xfId="1" builtinId="4"/>
    <cellStyle name="Moneda 8" xfId="4"/>
    <cellStyle name="Normal" xfId="0" builtinId="0"/>
    <cellStyle name="Normal 3" xfId="2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0</xdr:rowOff>
    </xdr:from>
    <xdr:to>
      <xdr:col>11</xdr:col>
      <xdr:colOff>646388</xdr:colOff>
      <xdr:row>11</xdr:row>
      <xdr:rowOff>161643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F5E1D6C-750B-F6D6-C4CE-FCA8F75C03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0"/>
          <a:ext cx="10495238" cy="22571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H332"/>
  <sheetViews>
    <sheetView showGridLines="0" tabSelected="1" zoomScale="77" zoomScaleNormal="77" workbookViewId="0">
      <pane xSplit="1" ySplit="11" topLeftCell="B164" activePane="bottomRight" state="frozen"/>
      <selection pane="topRight" activeCell="B1" sqref="B1"/>
      <selection pane="bottomLeft" activeCell="A12" sqref="A12"/>
      <selection pane="bottomRight" activeCell="E166" sqref="E166"/>
    </sheetView>
  </sheetViews>
  <sheetFormatPr baseColWidth="10" defaultColWidth="49.7265625" defaultRowHeight="14.5" x14ac:dyDescent="0.35"/>
  <cols>
    <col min="1" max="1" width="95.7265625" customWidth="1"/>
    <col min="2" max="2" width="17.54296875" style="1" customWidth="1"/>
    <col min="3" max="3" width="17.1796875" style="1" customWidth="1"/>
    <col min="4" max="4" width="16.7265625" style="1" bestFit="1" customWidth="1"/>
    <col min="5" max="5" width="22.81640625" customWidth="1"/>
    <col min="6" max="6" width="25" customWidth="1"/>
    <col min="7" max="7" width="27.453125" style="1" customWidth="1"/>
    <col min="8" max="8" width="16.7265625" bestFit="1" customWidth="1"/>
    <col min="9" max="9" width="8.81640625" bestFit="1" customWidth="1"/>
    <col min="10" max="10" width="50.1796875" customWidth="1"/>
  </cols>
  <sheetData>
    <row r="1" spans="1:8" s="4" customFormat="1" ht="15.5" x14ac:dyDescent="0.35">
      <c r="A1" s="32" t="s">
        <v>198</v>
      </c>
      <c r="B1" s="33" t="s">
        <v>238</v>
      </c>
      <c r="C1" s="33" t="s">
        <v>356</v>
      </c>
      <c r="D1" s="33" t="s">
        <v>232</v>
      </c>
      <c r="E1" s="32" t="s">
        <v>195</v>
      </c>
      <c r="F1" s="32" t="s">
        <v>197</v>
      </c>
      <c r="G1" s="69" t="s">
        <v>237</v>
      </c>
      <c r="H1" s="32" t="s">
        <v>196</v>
      </c>
    </row>
    <row r="2" spans="1:8" ht="15.5" x14ac:dyDescent="0.35">
      <c r="A2" s="34" t="s">
        <v>0</v>
      </c>
      <c r="B2" s="35"/>
      <c r="C2" s="35"/>
      <c r="D2" s="35"/>
      <c r="E2" s="36"/>
      <c r="F2" s="36"/>
      <c r="G2" s="2"/>
      <c r="H2" s="36"/>
    </row>
    <row r="3" spans="1:8" s="19" customFormat="1" ht="15.5" x14ac:dyDescent="0.35">
      <c r="A3" s="37" t="s">
        <v>1</v>
      </c>
      <c r="B3" s="38">
        <v>1400</v>
      </c>
      <c r="C3" s="38">
        <v>1680</v>
      </c>
      <c r="D3" s="38">
        <v>1400</v>
      </c>
      <c r="E3" s="38">
        <v>1764</v>
      </c>
      <c r="F3" s="38">
        <v>2015.1999999999998</v>
      </c>
      <c r="G3" s="18">
        <v>1400</v>
      </c>
      <c r="H3" s="38">
        <v>1400</v>
      </c>
    </row>
    <row r="4" spans="1:8" s="19" customFormat="1" ht="15.5" x14ac:dyDescent="0.35">
      <c r="A4" s="67" t="s">
        <v>257</v>
      </c>
      <c r="B4" s="35">
        <v>400</v>
      </c>
      <c r="C4" s="35">
        <v>480</v>
      </c>
      <c r="D4" s="35">
        <v>400</v>
      </c>
      <c r="E4" s="35">
        <v>504</v>
      </c>
      <c r="F4" s="35">
        <v>547.04</v>
      </c>
      <c r="G4" s="16">
        <v>400</v>
      </c>
      <c r="H4" s="35">
        <v>400</v>
      </c>
    </row>
    <row r="5" spans="1:8" s="19" customFormat="1" ht="15.5" x14ac:dyDescent="0.35">
      <c r="A5" s="39" t="s">
        <v>250</v>
      </c>
      <c r="B5" s="35">
        <v>200</v>
      </c>
      <c r="C5" s="35">
        <v>240</v>
      </c>
      <c r="D5" s="58">
        <v>200</v>
      </c>
      <c r="E5" s="35">
        <v>252</v>
      </c>
      <c r="F5" s="35">
        <v>307.04000000000002</v>
      </c>
      <c r="G5" s="16">
        <v>200</v>
      </c>
      <c r="H5" s="35">
        <v>200</v>
      </c>
    </row>
    <row r="6" spans="1:8" s="19" customFormat="1" ht="15.5" x14ac:dyDescent="0.35">
      <c r="A6" s="39" t="s">
        <v>252</v>
      </c>
      <c r="B6" s="35">
        <v>300</v>
      </c>
      <c r="C6" s="35">
        <v>360</v>
      </c>
      <c r="D6" s="58">
        <v>300</v>
      </c>
      <c r="E6" s="35">
        <v>378</v>
      </c>
      <c r="F6" s="35">
        <v>427.04</v>
      </c>
      <c r="G6" s="16">
        <v>300</v>
      </c>
      <c r="H6" s="35">
        <v>300</v>
      </c>
    </row>
    <row r="7" spans="1:8" s="19" customFormat="1" ht="15.5" x14ac:dyDescent="0.35">
      <c r="A7" s="39" t="s">
        <v>255</v>
      </c>
      <c r="B7" s="35">
        <v>400</v>
      </c>
      <c r="C7" s="35">
        <v>480</v>
      </c>
      <c r="D7" s="35">
        <v>400</v>
      </c>
      <c r="E7" s="35">
        <v>504</v>
      </c>
      <c r="F7" s="35">
        <v>547.04</v>
      </c>
      <c r="G7" s="16">
        <v>400</v>
      </c>
      <c r="H7" s="35">
        <v>400</v>
      </c>
    </row>
    <row r="8" spans="1:8" ht="15.5" x14ac:dyDescent="0.35">
      <c r="A8" s="39" t="s">
        <v>256</v>
      </c>
      <c r="B8" s="35">
        <v>100</v>
      </c>
      <c r="C8" s="35">
        <v>120</v>
      </c>
      <c r="D8" s="35">
        <v>100</v>
      </c>
      <c r="E8" s="35">
        <v>126</v>
      </c>
      <c r="F8" s="35">
        <v>187.04000000000002</v>
      </c>
      <c r="G8" s="16">
        <v>100</v>
      </c>
      <c r="H8" s="35">
        <v>100</v>
      </c>
    </row>
    <row r="9" spans="1:8" s="19" customFormat="1" ht="15.5" x14ac:dyDescent="0.35">
      <c r="A9" s="37" t="s">
        <v>2</v>
      </c>
      <c r="B9" s="40">
        <v>2100</v>
      </c>
      <c r="C9" s="40">
        <v>2520</v>
      </c>
      <c r="D9" s="40">
        <v>2100</v>
      </c>
      <c r="E9" s="40">
        <v>2646</v>
      </c>
      <c r="F9" s="40">
        <v>2788.16</v>
      </c>
      <c r="G9" s="17">
        <v>2100</v>
      </c>
      <c r="H9" s="35">
        <v>2520</v>
      </c>
    </row>
    <row r="10" spans="1:8" ht="21" customHeight="1" x14ac:dyDescent="0.35">
      <c r="A10" s="39" t="s">
        <v>251</v>
      </c>
      <c r="B10" s="35">
        <v>700</v>
      </c>
      <c r="C10" s="35">
        <v>840</v>
      </c>
      <c r="D10" s="35">
        <v>700</v>
      </c>
      <c r="E10" s="35">
        <v>882</v>
      </c>
      <c r="F10" s="35">
        <v>907.04</v>
      </c>
      <c r="G10" s="16">
        <v>700</v>
      </c>
      <c r="H10" s="35">
        <v>840</v>
      </c>
    </row>
    <row r="11" spans="1:8" ht="12" customHeight="1" x14ac:dyDescent="0.35">
      <c r="A11" s="39" t="s">
        <v>252</v>
      </c>
      <c r="B11" s="35">
        <v>300</v>
      </c>
      <c r="C11" s="35">
        <v>360</v>
      </c>
      <c r="D11" s="35">
        <v>300</v>
      </c>
      <c r="E11" s="35">
        <v>378</v>
      </c>
      <c r="F11" s="35">
        <v>427.04</v>
      </c>
      <c r="G11" s="16">
        <v>300</v>
      </c>
      <c r="H11" s="35">
        <v>360</v>
      </c>
    </row>
    <row r="12" spans="1:8" ht="15.5" x14ac:dyDescent="0.35">
      <c r="A12" s="67" t="s">
        <v>253</v>
      </c>
      <c r="B12" s="35">
        <v>1000</v>
      </c>
      <c r="C12" s="35">
        <v>1200</v>
      </c>
      <c r="D12" s="35">
        <v>1000</v>
      </c>
      <c r="E12" s="35">
        <v>1260</v>
      </c>
      <c r="F12" s="35">
        <v>1267.04</v>
      </c>
      <c r="G12" s="16">
        <v>1000</v>
      </c>
      <c r="H12" s="35">
        <v>1200</v>
      </c>
    </row>
    <row r="13" spans="1:8" ht="15.5" x14ac:dyDescent="0.35">
      <c r="A13" s="39" t="s">
        <v>254</v>
      </c>
      <c r="B13" s="35">
        <v>100</v>
      </c>
      <c r="C13" s="35">
        <v>120</v>
      </c>
      <c r="D13" s="35">
        <v>100</v>
      </c>
      <c r="E13" s="35">
        <v>126</v>
      </c>
      <c r="F13" s="35">
        <v>187.04000000000002</v>
      </c>
      <c r="G13" s="16">
        <v>100</v>
      </c>
      <c r="H13" s="35">
        <v>120</v>
      </c>
    </row>
    <row r="14" spans="1:8" s="19" customFormat="1" ht="15.5" x14ac:dyDescent="0.35">
      <c r="A14" s="37" t="s">
        <v>259</v>
      </c>
      <c r="B14" s="40">
        <v>2500</v>
      </c>
      <c r="C14" s="40">
        <v>3000</v>
      </c>
      <c r="D14" s="40">
        <v>2500</v>
      </c>
      <c r="E14" s="40">
        <v>3528</v>
      </c>
      <c r="F14" s="40">
        <v>3723.6</v>
      </c>
      <c r="G14" s="17">
        <v>2500</v>
      </c>
      <c r="H14" s="35">
        <v>3000</v>
      </c>
    </row>
    <row r="15" spans="1:8" ht="15.5" x14ac:dyDescent="0.35">
      <c r="A15" s="39" t="s">
        <v>256</v>
      </c>
      <c r="B15" s="35">
        <v>200</v>
      </c>
      <c r="C15" s="35">
        <v>240</v>
      </c>
      <c r="D15" s="35">
        <v>200</v>
      </c>
      <c r="E15" s="35">
        <v>315</v>
      </c>
      <c r="F15" s="35">
        <v>287.04000000000002</v>
      </c>
      <c r="G15" s="16">
        <v>200</v>
      </c>
      <c r="H15" s="35">
        <v>240</v>
      </c>
    </row>
    <row r="16" spans="1:8" ht="15.5" x14ac:dyDescent="0.35">
      <c r="A16" s="67" t="s">
        <v>257</v>
      </c>
      <c r="B16" s="35">
        <v>700</v>
      </c>
      <c r="C16" s="35">
        <v>840</v>
      </c>
      <c r="D16" s="35">
        <v>700</v>
      </c>
      <c r="E16" s="35">
        <v>1134</v>
      </c>
      <c r="F16" s="35">
        <v>1277.04</v>
      </c>
      <c r="G16" s="16">
        <v>700</v>
      </c>
      <c r="H16" s="35">
        <v>840</v>
      </c>
    </row>
    <row r="17" spans="1:8" ht="15.5" x14ac:dyDescent="0.35">
      <c r="A17" s="39" t="s">
        <v>250</v>
      </c>
      <c r="B17" s="35">
        <v>100</v>
      </c>
      <c r="C17" s="35">
        <v>120</v>
      </c>
      <c r="D17" s="35">
        <v>100</v>
      </c>
      <c r="E17" s="35">
        <v>189</v>
      </c>
      <c r="F17" s="35">
        <v>225.44</v>
      </c>
      <c r="G17" s="16">
        <v>100</v>
      </c>
      <c r="H17" s="35">
        <v>120</v>
      </c>
    </row>
    <row r="18" spans="1:8" ht="15.5" x14ac:dyDescent="0.35">
      <c r="A18" s="39" t="s">
        <v>258</v>
      </c>
      <c r="B18" s="35">
        <v>1200</v>
      </c>
      <c r="C18" s="35">
        <v>1440</v>
      </c>
      <c r="D18" s="35">
        <v>1200</v>
      </c>
      <c r="E18" s="35">
        <v>1512</v>
      </c>
      <c r="F18" s="35">
        <v>1507.04</v>
      </c>
      <c r="G18" s="16">
        <v>1200</v>
      </c>
      <c r="H18" s="35">
        <v>1440</v>
      </c>
    </row>
    <row r="19" spans="1:8" ht="15.5" x14ac:dyDescent="0.35">
      <c r="A19" s="39" t="s">
        <v>252</v>
      </c>
      <c r="B19" s="35">
        <v>300</v>
      </c>
      <c r="C19" s="35">
        <v>360</v>
      </c>
      <c r="D19" s="35">
        <v>300</v>
      </c>
      <c r="E19" s="35">
        <v>378</v>
      </c>
      <c r="F19" s="35">
        <v>427.04</v>
      </c>
      <c r="G19" s="16">
        <v>300</v>
      </c>
      <c r="H19" s="35">
        <v>360</v>
      </c>
    </row>
    <row r="20" spans="1:8" ht="15.5" x14ac:dyDescent="0.35">
      <c r="A20" s="37" t="s">
        <v>260</v>
      </c>
      <c r="B20" s="40">
        <v>2500</v>
      </c>
      <c r="C20" s="40">
        <v>3000</v>
      </c>
      <c r="D20" s="40">
        <v>2500</v>
      </c>
      <c r="E20" s="40">
        <v>3150</v>
      </c>
      <c r="F20" s="40">
        <v>3201.12</v>
      </c>
      <c r="G20" s="17">
        <v>2500</v>
      </c>
      <c r="H20" s="35">
        <v>3000</v>
      </c>
    </row>
    <row r="21" spans="1:8" ht="35.25" customHeight="1" x14ac:dyDescent="0.35">
      <c r="A21" s="67" t="s">
        <v>253</v>
      </c>
      <c r="B21" s="35">
        <v>1000</v>
      </c>
      <c r="C21" s="35">
        <v>1200</v>
      </c>
      <c r="D21" s="35">
        <v>1000</v>
      </c>
      <c r="E21" s="35">
        <v>1260</v>
      </c>
      <c r="F21" s="35">
        <v>1267.04</v>
      </c>
      <c r="G21" s="16">
        <v>1000</v>
      </c>
      <c r="H21" s="35">
        <v>1200</v>
      </c>
    </row>
    <row r="22" spans="1:8" ht="15.5" x14ac:dyDescent="0.35">
      <c r="A22" s="39" t="s">
        <v>258</v>
      </c>
      <c r="B22" s="35">
        <v>1200</v>
      </c>
      <c r="C22" s="35">
        <v>1440</v>
      </c>
      <c r="D22" s="35">
        <v>1200</v>
      </c>
      <c r="E22" s="35">
        <v>1512</v>
      </c>
      <c r="F22" s="35">
        <v>1507.04</v>
      </c>
      <c r="G22" s="16">
        <v>1200</v>
      </c>
      <c r="H22" s="35">
        <v>1440</v>
      </c>
    </row>
    <row r="23" spans="1:8" ht="15.5" x14ac:dyDescent="0.35">
      <c r="A23" s="39" t="s">
        <v>252</v>
      </c>
      <c r="B23" s="35">
        <v>300</v>
      </c>
      <c r="C23" s="35">
        <v>360</v>
      </c>
      <c r="D23" s="35">
        <v>300</v>
      </c>
      <c r="E23" s="35">
        <v>378</v>
      </c>
      <c r="F23" s="35">
        <v>427.04</v>
      </c>
      <c r="G23" s="16">
        <v>300</v>
      </c>
      <c r="H23" s="35">
        <v>360</v>
      </c>
    </row>
    <row r="24" spans="1:8" ht="15.5" x14ac:dyDescent="0.35">
      <c r="A24" s="39"/>
      <c r="B24" s="35"/>
      <c r="C24" s="35">
        <v>0</v>
      </c>
      <c r="D24" s="35"/>
      <c r="E24" s="35">
        <v>0</v>
      </c>
      <c r="F24" s="35"/>
      <c r="G24" s="16"/>
      <c r="H24" s="35"/>
    </row>
    <row r="25" spans="1:8" ht="15.5" x14ac:dyDescent="0.35">
      <c r="A25" s="41" t="s">
        <v>3</v>
      </c>
      <c r="B25" s="42">
        <v>280</v>
      </c>
      <c r="C25" s="42">
        <v>336</v>
      </c>
      <c r="D25" s="42">
        <v>280</v>
      </c>
      <c r="E25" s="42">
        <v>423.36</v>
      </c>
      <c r="F25" s="42">
        <v>403.04</v>
      </c>
      <c r="G25" s="2">
        <v>280</v>
      </c>
      <c r="H25" s="42">
        <v>280</v>
      </c>
    </row>
    <row r="26" spans="1:8" ht="15.5" x14ac:dyDescent="0.35">
      <c r="A26" s="41" t="s">
        <v>4</v>
      </c>
      <c r="B26" s="42">
        <v>120</v>
      </c>
      <c r="C26" s="42">
        <v>144</v>
      </c>
      <c r="D26" s="42">
        <v>120</v>
      </c>
      <c r="E26" s="42">
        <v>181.44000000000003</v>
      </c>
      <c r="F26" s="42">
        <v>211.04000000000002</v>
      </c>
      <c r="G26" s="27">
        <v>120</v>
      </c>
      <c r="H26" s="42">
        <v>120</v>
      </c>
    </row>
    <row r="27" spans="1:8" ht="15.5" x14ac:dyDescent="0.35">
      <c r="A27" s="41" t="s">
        <v>5</v>
      </c>
      <c r="B27" s="42">
        <v>113</v>
      </c>
      <c r="C27" s="42">
        <v>135.6</v>
      </c>
      <c r="D27" s="42">
        <v>113</v>
      </c>
      <c r="E27" s="42">
        <v>170.85599999999999</v>
      </c>
      <c r="F27" s="42">
        <v>202.64</v>
      </c>
      <c r="G27" s="2">
        <v>113</v>
      </c>
      <c r="H27" s="42">
        <v>113</v>
      </c>
    </row>
    <row r="28" spans="1:8" ht="15.5" x14ac:dyDescent="0.35">
      <c r="A28" s="41" t="s">
        <v>246</v>
      </c>
      <c r="B28" s="42">
        <v>60</v>
      </c>
      <c r="C28" s="42">
        <v>72</v>
      </c>
      <c r="D28" s="42">
        <v>60</v>
      </c>
      <c r="E28" s="42">
        <v>75.600000000000009</v>
      </c>
      <c r="F28" s="42">
        <v>127.04</v>
      </c>
      <c r="G28" s="6">
        <v>60</v>
      </c>
      <c r="H28" s="42">
        <v>60</v>
      </c>
    </row>
    <row r="29" spans="1:8" ht="15.5" x14ac:dyDescent="0.35">
      <c r="A29" s="41" t="s">
        <v>247</v>
      </c>
      <c r="B29" s="42">
        <v>50</v>
      </c>
      <c r="C29" s="42">
        <v>60</v>
      </c>
      <c r="D29" s="42">
        <v>50</v>
      </c>
      <c r="E29" s="42">
        <v>63</v>
      </c>
      <c r="F29" s="42">
        <v>117.04</v>
      </c>
      <c r="G29" s="6">
        <v>50</v>
      </c>
      <c r="H29" s="42">
        <v>50</v>
      </c>
    </row>
    <row r="30" spans="1:8" ht="15.5" x14ac:dyDescent="0.35">
      <c r="A30" s="41" t="s">
        <v>236</v>
      </c>
      <c r="B30" s="42">
        <v>980</v>
      </c>
      <c r="C30" s="42">
        <v>1176</v>
      </c>
      <c r="D30" s="42">
        <v>980</v>
      </c>
      <c r="E30" s="42">
        <v>1234.8</v>
      </c>
      <c r="F30" s="42">
        <v>1243.04</v>
      </c>
      <c r="G30" s="2">
        <v>980</v>
      </c>
      <c r="H30" s="42">
        <v>1176</v>
      </c>
    </row>
    <row r="31" spans="1:8" ht="15.5" x14ac:dyDescent="0.35">
      <c r="A31" s="34" t="s">
        <v>6</v>
      </c>
      <c r="B31" s="35"/>
      <c r="C31" s="35">
        <v>0</v>
      </c>
      <c r="D31" s="35"/>
      <c r="E31" s="35">
        <v>0</v>
      </c>
      <c r="F31" s="35"/>
      <c r="G31" s="2"/>
      <c r="H31" s="35"/>
    </row>
    <row r="32" spans="1:8" ht="15.5" x14ac:dyDescent="0.35">
      <c r="A32" s="41" t="s">
        <v>7</v>
      </c>
      <c r="B32" s="42">
        <v>120</v>
      </c>
      <c r="C32" s="42">
        <v>144</v>
      </c>
      <c r="D32" s="42">
        <v>120</v>
      </c>
      <c r="E32" s="42">
        <v>181.44000000000003</v>
      </c>
      <c r="F32" s="42">
        <v>211.04000000000002</v>
      </c>
      <c r="G32" s="2">
        <v>120</v>
      </c>
      <c r="H32" s="42">
        <v>120</v>
      </c>
    </row>
    <row r="33" spans="1:8" ht="15.5" x14ac:dyDescent="0.35">
      <c r="A33" s="41" t="s">
        <v>8</v>
      </c>
      <c r="B33" s="42">
        <v>250</v>
      </c>
      <c r="C33" s="42">
        <v>300</v>
      </c>
      <c r="D33" s="42">
        <v>250</v>
      </c>
      <c r="E33" s="42">
        <v>378</v>
      </c>
      <c r="F33" s="42">
        <v>367.04</v>
      </c>
      <c r="G33" s="2">
        <v>250</v>
      </c>
      <c r="H33" s="42">
        <v>250</v>
      </c>
    </row>
    <row r="34" spans="1:8" ht="15.5" x14ac:dyDescent="0.35">
      <c r="A34" s="41" t="s">
        <v>9</v>
      </c>
      <c r="B34" s="42">
        <v>120</v>
      </c>
      <c r="C34" s="42">
        <v>144</v>
      </c>
      <c r="D34" s="42">
        <v>120</v>
      </c>
      <c r="E34" s="42">
        <v>181.44000000000003</v>
      </c>
      <c r="F34" s="42">
        <v>211.04000000000002</v>
      </c>
      <c r="G34" s="2">
        <v>120</v>
      </c>
      <c r="H34" s="42">
        <v>120</v>
      </c>
    </row>
    <row r="35" spans="1:8" ht="15.5" x14ac:dyDescent="0.35">
      <c r="A35" s="41" t="s">
        <v>20</v>
      </c>
      <c r="B35" s="42">
        <v>260</v>
      </c>
      <c r="C35" s="42">
        <v>312</v>
      </c>
      <c r="D35" s="42">
        <v>260</v>
      </c>
      <c r="E35" s="42">
        <v>393.12</v>
      </c>
      <c r="F35" s="42">
        <v>379.04</v>
      </c>
      <c r="G35" s="2">
        <v>260</v>
      </c>
      <c r="H35" s="42">
        <v>260</v>
      </c>
    </row>
    <row r="36" spans="1:8" ht="15.5" x14ac:dyDescent="0.35">
      <c r="A36" s="41" t="s">
        <v>21</v>
      </c>
      <c r="B36" s="42">
        <v>260</v>
      </c>
      <c r="C36" s="42">
        <v>312</v>
      </c>
      <c r="D36" s="42">
        <v>260</v>
      </c>
      <c r="E36" s="42">
        <v>393.12</v>
      </c>
      <c r="F36" s="42">
        <v>379.04</v>
      </c>
      <c r="G36" s="2">
        <v>260</v>
      </c>
      <c r="H36" s="42">
        <v>260</v>
      </c>
    </row>
    <row r="37" spans="1:8" ht="15.5" x14ac:dyDescent="0.35">
      <c r="A37" s="41" t="s">
        <v>10</v>
      </c>
      <c r="B37" s="42">
        <v>120</v>
      </c>
      <c r="C37" s="42">
        <v>144</v>
      </c>
      <c r="D37" s="42">
        <v>120</v>
      </c>
      <c r="E37" s="42">
        <v>181.44000000000003</v>
      </c>
      <c r="F37" s="42">
        <v>211.04000000000002</v>
      </c>
      <c r="G37" s="2">
        <v>120</v>
      </c>
      <c r="H37" s="42">
        <v>120</v>
      </c>
    </row>
    <row r="38" spans="1:8" ht="15.5" x14ac:dyDescent="0.35">
      <c r="A38" s="41" t="s">
        <v>11</v>
      </c>
      <c r="B38" s="42">
        <v>120</v>
      </c>
      <c r="C38" s="42">
        <v>144</v>
      </c>
      <c r="D38" s="42">
        <v>120</v>
      </c>
      <c r="E38" s="42">
        <v>181.44000000000003</v>
      </c>
      <c r="F38" s="42">
        <v>211.04000000000002</v>
      </c>
      <c r="G38" s="2">
        <v>120</v>
      </c>
      <c r="H38" s="42">
        <v>120</v>
      </c>
    </row>
    <row r="39" spans="1:8" ht="15.5" x14ac:dyDescent="0.35">
      <c r="A39" s="41" t="s">
        <v>12</v>
      </c>
      <c r="B39" s="42">
        <v>200</v>
      </c>
      <c r="C39" s="42">
        <v>240</v>
      </c>
      <c r="D39" s="42">
        <v>200</v>
      </c>
      <c r="E39" s="42">
        <v>302.40000000000003</v>
      </c>
      <c r="F39" s="42">
        <v>307.04000000000002</v>
      </c>
      <c r="G39" s="2">
        <v>200</v>
      </c>
      <c r="H39" s="42">
        <v>200</v>
      </c>
    </row>
    <row r="40" spans="1:8" ht="15.5" x14ac:dyDescent="0.35">
      <c r="A40" s="41" t="s">
        <v>13</v>
      </c>
      <c r="B40" s="42">
        <v>200</v>
      </c>
      <c r="C40" s="42">
        <v>240</v>
      </c>
      <c r="D40" s="42">
        <v>200</v>
      </c>
      <c r="E40" s="42">
        <v>302.40000000000003</v>
      </c>
      <c r="F40" s="42">
        <v>307.04000000000002</v>
      </c>
      <c r="G40" s="2">
        <v>200</v>
      </c>
      <c r="H40" s="42">
        <v>200</v>
      </c>
    </row>
    <row r="41" spans="1:8" ht="15.5" x14ac:dyDescent="0.35">
      <c r="A41" s="41" t="s">
        <v>14</v>
      </c>
      <c r="B41" s="42">
        <v>300</v>
      </c>
      <c r="C41" s="42">
        <v>360</v>
      </c>
      <c r="D41" s="42">
        <v>300</v>
      </c>
      <c r="E41" s="42">
        <v>453.6</v>
      </c>
      <c r="F41" s="42">
        <v>427.04</v>
      </c>
      <c r="G41" s="2">
        <v>300</v>
      </c>
      <c r="H41" s="42">
        <v>300</v>
      </c>
    </row>
    <row r="42" spans="1:8" ht="15.5" x14ac:dyDescent="0.35">
      <c r="A42" s="41" t="s">
        <v>15</v>
      </c>
      <c r="B42" s="42">
        <v>250</v>
      </c>
      <c r="C42" s="42">
        <v>300</v>
      </c>
      <c r="D42" s="42">
        <v>250</v>
      </c>
      <c r="E42" s="42">
        <v>378</v>
      </c>
      <c r="F42" s="42">
        <v>367.04</v>
      </c>
      <c r="G42" s="2">
        <v>250</v>
      </c>
      <c r="H42" s="42">
        <v>250</v>
      </c>
    </row>
    <row r="43" spans="1:8" ht="15.5" x14ac:dyDescent="0.35">
      <c r="A43" s="41" t="s">
        <v>16</v>
      </c>
      <c r="B43" s="42">
        <v>250</v>
      </c>
      <c r="C43" s="42">
        <v>300</v>
      </c>
      <c r="D43" s="42">
        <v>250</v>
      </c>
      <c r="E43" s="42">
        <v>378</v>
      </c>
      <c r="F43" s="42">
        <v>367.04</v>
      </c>
      <c r="G43" s="2">
        <v>250</v>
      </c>
      <c r="H43" s="42">
        <v>250</v>
      </c>
    </row>
    <row r="44" spans="1:8" ht="15.5" x14ac:dyDescent="0.35">
      <c r="A44" s="41" t="s">
        <v>17</v>
      </c>
      <c r="B44" s="42">
        <v>200</v>
      </c>
      <c r="C44" s="42">
        <v>240</v>
      </c>
      <c r="D44" s="42">
        <v>200</v>
      </c>
      <c r="E44" s="42">
        <v>302.40000000000003</v>
      </c>
      <c r="F44" s="42">
        <v>307.04000000000002</v>
      </c>
      <c r="G44" s="2">
        <v>200</v>
      </c>
      <c r="H44" s="42">
        <v>200</v>
      </c>
    </row>
    <row r="45" spans="1:8" ht="15.5" x14ac:dyDescent="0.35">
      <c r="A45" s="41" t="s">
        <v>18</v>
      </c>
      <c r="B45" s="42">
        <v>300</v>
      </c>
      <c r="C45" s="42">
        <v>360</v>
      </c>
      <c r="D45" s="42">
        <v>300</v>
      </c>
      <c r="E45" s="42">
        <v>453.6</v>
      </c>
      <c r="F45" s="42">
        <v>427.04</v>
      </c>
      <c r="G45" s="2">
        <v>300</v>
      </c>
      <c r="H45" s="42">
        <v>300</v>
      </c>
    </row>
    <row r="46" spans="1:8" ht="15.5" x14ac:dyDescent="0.35">
      <c r="A46" s="41" t="s">
        <v>19</v>
      </c>
      <c r="B46" s="42">
        <v>300</v>
      </c>
      <c r="C46" s="42">
        <v>360</v>
      </c>
      <c r="D46" s="42">
        <v>300</v>
      </c>
      <c r="E46" s="42">
        <v>453.6</v>
      </c>
      <c r="F46" s="42">
        <v>427.04</v>
      </c>
      <c r="G46" s="2">
        <v>300</v>
      </c>
      <c r="H46" s="42">
        <v>300</v>
      </c>
    </row>
    <row r="47" spans="1:8" ht="15.5" x14ac:dyDescent="0.35">
      <c r="A47" s="41" t="s">
        <v>22</v>
      </c>
      <c r="B47" s="42">
        <v>180</v>
      </c>
      <c r="C47" s="42">
        <v>216</v>
      </c>
      <c r="D47" s="42">
        <v>180</v>
      </c>
      <c r="E47" s="42">
        <v>272.16000000000003</v>
      </c>
      <c r="F47" s="42">
        <v>283.04000000000002</v>
      </c>
      <c r="G47" s="2">
        <v>180</v>
      </c>
      <c r="H47" s="42">
        <v>180</v>
      </c>
    </row>
    <row r="48" spans="1:8" ht="15.5" x14ac:dyDescent="0.35">
      <c r="A48" s="41" t="s">
        <v>23</v>
      </c>
      <c r="B48" s="42">
        <v>300</v>
      </c>
      <c r="C48" s="42">
        <v>360</v>
      </c>
      <c r="D48" s="42">
        <v>300</v>
      </c>
      <c r="E48" s="42">
        <v>453.6</v>
      </c>
      <c r="F48" s="42">
        <v>427.04</v>
      </c>
      <c r="G48" s="2">
        <v>300</v>
      </c>
      <c r="H48" s="42">
        <v>300</v>
      </c>
    </row>
    <row r="49" spans="1:8" ht="15.5" x14ac:dyDescent="0.35">
      <c r="A49" s="41" t="s">
        <v>24</v>
      </c>
      <c r="B49" s="42">
        <v>230</v>
      </c>
      <c r="C49" s="42">
        <v>276</v>
      </c>
      <c r="D49" s="42">
        <v>230</v>
      </c>
      <c r="E49" s="42">
        <v>347.76</v>
      </c>
      <c r="F49" s="42">
        <v>343.04</v>
      </c>
      <c r="G49" s="2">
        <v>230</v>
      </c>
      <c r="H49" s="42">
        <v>230</v>
      </c>
    </row>
    <row r="50" spans="1:8" ht="15.5" x14ac:dyDescent="0.35">
      <c r="A50" s="41" t="s">
        <v>25</v>
      </c>
      <c r="B50" s="42">
        <v>230</v>
      </c>
      <c r="C50" s="42">
        <v>276</v>
      </c>
      <c r="D50" s="42">
        <v>230</v>
      </c>
      <c r="E50" s="42">
        <v>347.76</v>
      </c>
      <c r="F50" s="42">
        <v>343.04</v>
      </c>
      <c r="G50" s="2">
        <v>230</v>
      </c>
      <c r="H50" s="42">
        <v>230</v>
      </c>
    </row>
    <row r="51" spans="1:8" ht="15.5" x14ac:dyDescent="0.35">
      <c r="A51" s="41" t="s">
        <v>26</v>
      </c>
      <c r="B51" s="42">
        <v>250</v>
      </c>
      <c r="C51" s="42">
        <v>300</v>
      </c>
      <c r="D51" s="42">
        <v>250</v>
      </c>
      <c r="E51" s="42">
        <v>378</v>
      </c>
      <c r="F51" s="42">
        <v>367.04</v>
      </c>
      <c r="G51" s="2">
        <v>250</v>
      </c>
      <c r="H51" s="42">
        <v>250</v>
      </c>
    </row>
    <row r="52" spans="1:8" ht="15.5" x14ac:dyDescent="0.35">
      <c r="A52" s="41" t="s">
        <v>27</v>
      </c>
      <c r="B52" s="42">
        <v>390</v>
      </c>
      <c r="C52" s="42">
        <v>468</v>
      </c>
      <c r="D52" s="42">
        <v>390</v>
      </c>
      <c r="E52" s="42">
        <v>589.68000000000006</v>
      </c>
      <c r="F52" s="42">
        <v>535.04</v>
      </c>
      <c r="G52" s="2">
        <v>390</v>
      </c>
      <c r="H52" s="42">
        <v>390</v>
      </c>
    </row>
    <row r="53" spans="1:8" ht="15.5" x14ac:dyDescent="0.35">
      <c r="A53" s="34" t="s">
        <v>28</v>
      </c>
      <c r="B53" s="35"/>
      <c r="C53" s="35">
        <v>0</v>
      </c>
      <c r="D53" s="35"/>
      <c r="E53" s="35">
        <v>0</v>
      </c>
      <c r="F53" s="35"/>
      <c r="G53" s="2">
        <v>0</v>
      </c>
      <c r="H53" s="35"/>
    </row>
    <row r="54" spans="1:8" ht="15.5" x14ac:dyDescent="0.35">
      <c r="A54" s="41" t="s">
        <v>29</v>
      </c>
      <c r="B54" s="42">
        <v>400</v>
      </c>
      <c r="C54" s="42">
        <v>480</v>
      </c>
      <c r="D54" s="42">
        <v>400</v>
      </c>
      <c r="E54" s="42">
        <v>604.80000000000007</v>
      </c>
      <c r="F54" s="42">
        <v>547.04</v>
      </c>
      <c r="G54" s="2">
        <v>400</v>
      </c>
      <c r="H54" s="42">
        <v>400</v>
      </c>
    </row>
    <row r="55" spans="1:8" ht="15.5" x14ac:dyDescent="0.35">
      <c r="A55" s="41" t="s">
        <v>30</v>
      </c>
      <c r="B55" s="42">
        <v>400</v>
      </c>
      <c r="C55" s="42">
        <v>480</v>
      </c>
      <c r="D55" s="42">
        <v>400</v>
      </c>
      <c r="E55" s="42">
        <v>604.80000000000007</v>
      </c>
      <c r="F55" s="42">
        <v>547.04</v>
      </c>
      <c r="G55" s="2">
        <v>400</v>
      </c>
      <c r="H55" s="42">
        <v>400</v>
      </c>
    </row>
    <row r="56" spans="1:8" ht="15.5" x14ac:dyDescent="0.35">
      <c r="A56" s="41" t="s">
        <v>248</v>
      </c>
      <c r="B56" s="42">
        <v>300</v>
      </c>
      <c r="C56" s="42">
        <v>360</v>
      </c>
      <c r="D56" s="42">
        <v>300</v>
      </c>
      <c r="E56" s="42">
        <v>453.6</v>
      </c>
      <c r="F56" s="42">
        <v>427.04</v>
      </c>
      <c r="G56" s="2">
        <v>300</v>
      </c>
      <c r="H56" s="42">
        <v>300</v>
      </c>
    </row>
    <row r="57" spans="1:8" ht="15.5" x14ac:dyDescent="0.35">
      <c r="A57" s="41" t="s">
        <v>378</v>
      </c>
      <c r="B57" s="42"/>
      <c r="C57" s="42">
        <v>480</v>
      </c>
      <c r="D57" s="42"/>
      <c r="E57" s="42"/>
      <c r="F57" s="42">
        <v>600</v>
      </c>
      <c r="G57" s="2"/>
      <c r="H57" s="42"/>
    </row>
    <row r="58" spans="1:8" ht="15.5" x14ac:dyDescent="0.35">
      <c r="A58" s="41" t="s">
        <v>31</v>
      </c>
      <c r="B58" s="42">
        <v>500</v>
      </c>
      <c r="C58" s="42">
        <v>600</v>
      </c>
      <c r="D58" s="42">
        <v>500</v>
      </c>
      <c r="E58" s="42">
        <v>756</v>
      </c>
      <c r="F58" s="42">
        <v>667.04</v>
      </c>
      <c r="G58" s="2">
        <v>500</v>
      </c>
      <c r="H58" s="42">
        <v>500</v>
      </c>
    </row>
    <row r="59" spans="1:8" ht="15.5" x14ac:dyDescent="0.35">
      <c r="A59" s="41" t="s">
        <v>32</v>
      </c>
      <c r="B59" s="42">
        <v>250</v>
      </c>
      <c r="C59" s="42">
        <v>300</v>
      </c>
      <c r="D59" s="42">
        <v>250</v>
      </c>
      <c r="E59" s="42">
        <v>378</v>
      </c>
      <c r="F59" s="42">
        <v>367.04</v>
      </c>
      <c r="G59" s="2">
        <v>250</v>
      </c>
      <c r="H59" s="42">
        <v>250</v>
      </c>
    </row>
    <row r="60" spans="1:8" ht="15.5" x14ac:dyDescent="0.35">
      <c r="A60" s="41" t="s">
        <v>33</v>
      </c>
      <c r="B60" s="42">
        <v>250</v>
      </c>
      <c r="C60" s="42">
        <v>300</v>
      </c>
      <c r="D60" s="42">
        <v>250</v>
      </c>
      <c r="E60" s="42">
        <v>378</v>
      </c>
      <c r="F60" s="42">
        <v>367.04</v>
      </c>
      <c r="G60" s="2">
        <v>250</v>
      </c>
      <c r="H60" s="42">
        <v>250</v>
      </c>
    </row>
    <row r="61" spans="1:8" ht="15.5" x14ac:dyDescent="0.35">
      <c r="A61" s="41" t="s">
        <v>34</v>
      </c>
      <c r="B61" s="42">
        <v>400</v>
      </c>
      <c r="C61" s="42">
        <v>480</v>
      </c>
      <c r="D61" s="42">
        <v>400</v>
      </c>
      <c r="E61" s="42">
        <v>604.80000000000007</v>
      </c>
      <c r="F61" s="42">
        <v>547.04</v>
      </c>
      <c r="G61" s="2">
        <v>400</v>
      </c>
      <c r="H61" s="42">
        <v>400</v>
      </c>
    </row>
    <row r="62" spans="1:8" ht="15.5" x14ac:dyDescent="0.35">
      <c r="A62" s="41" t="s">
        <v>35</v>
      </c>
      <c r="B62" s="42">
        <v>400</v>
      </c>
      <c r="C62" s="42">
        <v>480</v>
      </c>
      <c r="D62" s="42">
        <v>400</v>
      </c>
      <c r="E62" s="42">
        <v>604.80000000000007</v>
      </c>
      <c r="F62" s="42">
        <v>547.04</v>
      </c>
      <c r="G62" s="2">
        <v>400</v>
      </c>
      <c r="H62" s="42">
        <v>400</v>
      </c>
    </row>
    <row r="63" spans="1:8" ht="15.5" x14ac:dyDescent="0.35">
      <c r="A63" s="41" t="s">
        <v>245</v>
      </c>
      <c r="B63" s="42">
        <v>400</v>
      </c>
      <c r="C63" s="42">
        <v>480</v>
      </c>
      <c r="D63" s="42">
        <v>400</v>
      </c>
      <c r="E63" s="42">
        <v>604.80000000000007</v>
      </c>
      <c r="F63" s="42">
        <v>547.04</v>
      </c>
      <c r="G63" s="2">
        <v>400</v>
      </c>
      <c r="H63" s="42">
        <v>400</v>
      </c>
    </row>
    <row r="64" spans="1:8" ht="15.5" x14ac:dyDescent="0.35">
      <c r="A64" s="41" t="s">
        <v>36</v>
      </c>
      <c r="B64" s="42">
        <v>400</v>
      </c>
      <c r="C64" s="42">
        <v>480</v>
      </c>
      <c r="D64" s="42">
        <v>400</v>
      </c>
      <c r="E64" s="42">
        <v>604.80000000000007</v>
      </c>
      <c r="F64" s="42">
        <v>547.04</v>
      </c>
      <c r="G64" s="2">
        <v>400</v>
      </c>
      <c r="H64" s="42">
        <v>400</v>
      </c>
    </row>
    <row r="65" spans="1:8" ht="15.5" x14ac:dyDescent="0.35">
      <c r="A65" s="41" t="s">
        <v>233</v>
      </c>
      <c r="B65" s="44">
        <v>400</v>
      </c>
      <c r="C65" s="44">
        <v>480</v>
      </c>
      <c r="D65" s="44">
        <v>400</v>
      </c>
      <c r="E65" s="44">
        <v>604.80000000000007</v>
      </c>
      <c r="F65" s="44">
        <v>547.04</v>
      </c>
      <c r="G65" s="12">
        <v>400</v>
      </c>
      <c r="H65" s="44">
        <v>400</v>
      </c>
    </row>
    <row r="66" spans="1:8" ht="15.5" x14ac:dyDescent="0.35">
      <c r="A66" s="41" t="s">
        <v>37</v>
      </c>
      <c r="B66" s="42">
        <v>300</v>
      </c>
      <c r="C66" s="42">
        <v>360</v>
      </c>
      <c r="D66" s="42">
        <v>300</v>
      </c>
      <c r="E66" s="42">
        <v>453.6</v>
      </c>
      <c r="F66" s="42">
        <v>427.04</v>
      </c>
      <c r="G66" s="2">
        <v>300</v>
      </c>
      <c r="H66" s="42">
        <v>300</v>
      </c>
    </row>
    <row r="67" spans="1:8" ht="15.5" x14ac:dyDescent="0.35">
      <c r="A67" s="41" t="s">
        <v>240</v>
      </c>
      <c r="B67" s="46">
        <v>300</v>
      </c>
      <c r="C67" s="46">
        <v>360</v>
      </c>
      <c r="D67" s="46">
        <v>300</v>
      </c>
      <c r="E67" s="46">
        <v>453.6</v>
      </c>
      <c r="F67" s="46">
        <v>427.04</v>
      </c>
      <c r="G67" s="7">
        <v>300</v>
      </c>
      <c r="H67" s="46">
        <v>300</v>
      </c>
    </row>
    <row r="68" spans="1:8" ht="15.5" x14ac:dyDescent="0.35">
      <c r="A68" s="41" t="s">
        <v>42</v>
      </c>
      <c r="B68" s="44">
        <v>400</v>
      </c>
      <c r="C68" s="44">
        <v>480</v>
      </c>
      <c r="D68" s="42">
        <v>400</v>
      </c>
      <c r="E68" s="42">
        <v>604.80000000000007</v>
      </c>
      <c r="F68" s="42">
        <v>547.04</v>
      </c>
      <c r="G68" s="2">
        <v>400</v>
      </c>
      <c r="H68" s="42">
        <v>400</v>
      </c>
    </row>
    <row r="69" spans="1:8" ht="15.5" x14ac:dyDescent="0.35">
      <c r="A69" s="41" t="s">
        <v>38</v>
      </c>
      <c r="B69" s="42">
        <v>300</v>
      </c>
      <c r="C69" s="42">
        <v>360</v>
      </c>
      <c r="D69" s="42">
        <v>300</v>
      </c>
      <c r="E69" s="42">
        <v>453.6</v>
      </c>
      <c r="F69" s="42">
        <v>427.04</v>
      </c>
      <c r="G69" s="2">
        <v>300</v>
      </c>
      <c r="H69" s="42">
        <v>300</v>
      </c>
    </row>
    <row r="70" spans="1:8" ht="15.5" x14ac:dyDescent="0.35">
      <c r="A70" s="41" t="s">
        <v>294</v>
      </c>
      <c r="B70" s="42"/>
      <c r="C70" s="42">
        <v>0</v>
      </c>
      <c r="D70" s="42"/>
      <c r="E70" s="42">
        <v>0</v>
      </c>
      <c r="F70" s="42">
        <v>427.04</v>
      </c>
      <c r="G70" s="2"/>
      <c r="H70" s="42"/>
    </row>
    <row r="71" spans="1:8" ht="15.5" x14ac:dyDescent="0.35">
      <c r="A71" s="41" t="s">
        <v>373</v>
      </c>
      <c r="B71" s="42"/>
      <c r="C71" s="42">
        <v>480</v>
      </c>
      <c r="D71" s="42"/>
      <c r="E71" s="42"/>
      <c r="F71" s="42"/>
      <c r="G71" s="2"/>
      <c r="H71" s="42"/>
    </row>
    <row r="72" spans="1:8" ht="15.5" x14ac:dyDescent="0.35">
      <c r="A72" s="41" t="s">
        <v>374</v>
      </c>
      <c r="B72" s="42"/>
      <c r="C72" s="42">
        <v>480</v>
      </c>
      <c r="D72" s="42"/>
      <c r="E72" s="42"/>
      <c r="F72" s="42"/>
      <c r="G72" s="2"/>
      <c r="H72" s="42"/>
    </row>
    <row r="73" spans="1:8" ht="15.5" x14ac:dyDescent="0.35">
      <c r="A73" s="41" t="s">
        <v>39</v>
      </c>
      <c r="B73" s="42">
        <v>300</v>
      </c>
      <c r="C73" s="42">
        <v>360</v>
      </c>
      <c r="D73" s="42">
        <v>300</v>
      </c>
      <c r="E73" s="42">
        <v>453.6</v>
      </c>
      <c r="F73" s="42">
        <v>494.08000000000004</v>
      </c>
      <c r="G73" s="2">
        <v>300</v>
      </c>
      <c r="H73" s="42">
        <v>300</v>
      </c>
    </row>
    <row r="74" spans="1:8" ht="15.5" x14ac:dyDescent="0.35">
      <c r="A74" s="41" t="s">
        <v>40</v>
      </c>
      <c r="B74" s="42">
        <v>400</v>
      </c>
      <c r="C74" s="42">
        <v>480</v>
      </c>
      <c r="D74" s="42">
        <v>400</v>
      </c>
      <c r="E74" s="42">
        <v>604.80000000000007</v>
      </c>
      <c r="F74" s="42">
        <v>547.04</v>
      </c>
      <c r="G74" s="2">
        <v>400</v>
      </c>
      <c r="H74" s="42">
        <v>400</v>
      </c>
    </row>
    <row r="75" spans="1:8" ht="15.5" x14ac:dyDescent="0.35">
      <c r="A75" s="41" t="s">
        <v>41</v>
      </c>
      <c r="B75" s="42">
        <v>400</v>
      </c>
      <c r="C75" s="42">
        <v>480</v>
      </c>
      <c r="D75" s="42">
        <v>400</v>
      </c>
      <c r="E75" s="42">
        <v>604.80000000000007</v>
      </c>
      <c r="F75" s="42">
        <v>547.04</v>
      </c>
      <c r="G75" s="2">
        <v>400</v>
      </c>
      <c r="H75" s="42">
        <v>400</v>
      </c>
    </row>
    <row r="76" spans="1:8" ht="15.5" x14ac:dyDescent="0.35">
      <c r="A76" s="41" t="s">
        <v>239</v>
      </c>
      <c r="B76" s="42">
        <v>400</v>
      </c>
      <c r="C76" s="42">
        <v>480</v>
      </c>
      <c r="D76" s="42">
        <v>400</v>
      </c>
      <c r="E76" s="42">
        <v>604.80000000000007</v>
      </c>
      <c r="F76" s="42">
        <v>547.04</v>
      </c>
      <c r="G76" s="2">
        <v>400</v>
      </c>
      <c r="H76" s="42">
        <v>400</v>
      </c>
    </row>
    <row r="77" spans="1:8" ht="15.5" x14ac:dyDescent="0.35">
      <c r="A77" s="68" t="s">
        <v>43</v>
      </c>
      <c r="B77" s="42">
        <v>300</v>
      </c>
      <c r="C77" s="42">
        <v>360</v>
      </c>
      <c r="D77" s="42">
        <v>300</v>
      </c>
      <c r="E77" s="42">
        <v>453.6</v>
      </c>
      <c r="F77" s="42">
        <v>427.04</v>
      </c>
      <c r="G77" s="2">
        <v>300</v>
      </c>
      <c r="H77" s="42">
        <v>300</v>
      </c>
    </row>
    <row r="78" spans="1:8" ht="15.5" x14ac:dyDescent="0.35">
      <c r="A78" s="41" t="s">
        <v>249</v>
      </c>
      <c r="B78" s="42">
        <v>300</v>
      </c>
      <c r="C78" s="42">
        <v>360</v>
      </c>
      <c r="D78" s="42">
        <v>300</v>
      </c>
      <c r="E78" s="42">
        <v>453.6</v>
      </c>
      <c r="F78" s="42">
        <v>427.04</v>
      </c>
      <c r="G78" s="2">
        <v>300</v>
      </c>
      <c r="H78" s="42">
        <v>300</v>
      </c>
    </row>
    <row r="79" spans="1:8" ht="15.5" x14ac:dyDescent="0.35">
      <c r="A79" s="34" t="s">
        <v>44</v>
      </c>
      <c r="B79" s="35"/>
      <c r="C79" s="35">
        <v>0</v>
      </c>
      <c r="D79" s="35"/>
      <c r="E79" s="42">
        <v>0</v>
      </c>
      <c r="F79" s="35"/>
      <c r="G79" s="2">
        <v>0</v>
      </c>
      <c r="H79" s="35"/>
    </row>
    <row r="80" spans="1:8" ht="15.5" x14ac:dyDescent="0.35">
      <c r="A80" s="41" t="s">
        <v>45</v>
      </c>
      <c r="B80" s="42">
        <v>90</v>
      </c>
      <c r="C80" s="42">
        <v>108</v>
      </c>
      <c r="D80" s="42">
        <v>70</v>
      </c>
      <c r="E80" s="42">
        <v>136.08000000000001</v>
      </c>
      <c r="F80" s="42">
        <v>108.00000000000001</v>
      </c>
      <c r="G80" s="2">
        <v>90</v>
      </c>
      <c r="H80" s="42">
        <v>90</v>
      </c>
    </row>
    <row r="81" spans="1:8" ht="15.5" x14ac:dyDescent="0.35">
      <c r="A81" s="41" t="s">
        <v>46</v>
      </c>
      <c r="B81" s="42">
        <v>20</v>
      </c>
      <c r="C81" s="42">
        <v>25</v>
      </c>
      <c r="D81" s="42">
        <v>20</v>
      </c>
      <c r="E81" s="42">
        <v>25</v>
      </c>
      <c r="F81" s="42">
        <v>25</v>
      </c>
      <c r="G81" s="2">
        <v>20</v>
      </c>
      <c r="H81" s="42">
        <v>25</v>
      </c>
    </row>
    <row r="82" spans="1:8" ht="15.5" x14ac:dyDescent="0.35">
      <c r="A82" s="41" t="s">
        <v>47</v>
      </c>
      <c r="B82" s="42">
        <v>30</v>
      </c>
      <c r="C82" s="42">
        <v>36</v>
      </c>
      <c r="D82" s="42">
        <v>30</v>
      </c>
      <c r="E82" s="42">
        <v>45.360000000000007</v>
      </c>
      <c r="F82" s="42">
        <v>36</v>
      </c>
      <c r="G82" s="2">
        <v>30</v>
      </c>
      <c r="H82" s="42">
        <v>30</v>
      </c>
    </row>
    <row r="83" spans="1:8" ht="15.5" x14ac:dyDescent="0.35">
      <c r="A83" s="41" t="s">
        <v>48</v>
      </c>
      <c r="B83" s="42">
        <v>30</v>
      </c>
      <c r="C83" s="42">
        <v>36</v>
      </c>
      <c r="D83" s="42">
        <v>30</v>
      </c>
      <c r="E83" s="42">
        <v>45.360000000000007</v>
      </c>
      <c r="F83" s="42">
        <v>36</v>
      </c>
      <c r="G83" s="2">
        <v>30</v>
      </c>
      <c r="H83" s="42">
        <v>30</v>
      </c>
    </row>
    <row r="84" spans="1:8" ht="15.5" x14ac:dyDescent="0.35">
      <c r="A84" s="41" t="s">
        <v>49</v>
      </c>
      <c r="B84" s="42">
        <v>500</v>
      </c>
      <c r="C84" s="42">
        <v>600</v>
      </c>
      <c r="D84" s="42">
        <v>500</v>
      </c>
      <c r="E84" s="42">
        <v>756</v>
      </c>
      <c r="F84" s="42">
        <v>600</v>
      </c>
      <c r="G84" s="2">
        <v>500</v>
      </c>
      <c r="H84" s="42">
        <v>500</v>
      </c>
    </row>
    <row r="85" spans="1:8" ht="15.5" x14ac:dyDescent="0.35">
      <c r="A85" s="41" t="s">
        <v>50</v>
      </c>
      <c r="B85" s="44">
        <v>750</v>
      </c>
      <c r="C85" s="44">
        <v>900</v>
      </c>
      <c r="D85" s="44">
        <v>750</v>
      </c>
      <c r="E85" s="44">
        <v>1058.4000000000001</v>
      </c>
      <c r="F85" s="44">
        <v>840</v>
      </c>
      <c r="G85" s="13">
        <v>750</v>
      </c>
      <c r="H85" s="44">
        <v>750</v>
      </c>
    </row>
    <row r="86" spans="1:8" ht="15.5" x14ac:dyDescent="0.35">
      <c r="A86" s="41" t="s">
        <v>51</v>
      </c>
      <c r="B86" s="42">
        <v>500</v>
      </c>
      <c r="C86" s="42">
        <v>600</v>
      </c>
      <c r="D86" s="42">
        <v>500</v>
      </c>
      <c r="E86" s="42">
        <v>756</v>
      </c>
      <c r="F86" s="42">
        <v>600</v>
      </c>
      <c r="G86" s="2">
        <v>500</v>
      </c>
      <c r="H86" s="42">
        <v>500</v>
      </c>
    </row>
    <row r="87" spans="1:8" ht="15.5" x14ac:dyDescent="0.35">
      <c r="A87" s="41" t="s">
        <v>52</v>
      </c>
      <c r="B87" s="42">
        <v>600</v>
      </c>
      <c r="C87" s="42">
        <v>720</v>
      </c>
      <c r="D87" s="42">
        <v>600</v>
      </c>
      <c r="E87" s="42">
        <v>907.2</v>
      </c>
      <c r="F87" s="42">
        <v>787.04</v>
      </c>
      <c r="G87" s="2">
        <v>600</v>
      </c>
      <c r="H87" s="42">
        <v>600</v>
      </c>
    </row>
    <row r="88" spans="1:8" ht="15.5" x14ac:dyDescent="0.35">
      <c r="A88" s="41" t="s">
        <v>53</v>
      </c>
      <c r="B88" s="42">
        <v>450</v>
      </c>
      <c r="C88" s="42">
        <v>540</v>
      </c>
      <c r="D88" s="42">
        <v>450</v>
      </c>
      <c r="E88" s="44">
        <v>630</v>
      </c>
      <c r="F88" s="42">
        <v>607.04</v>
      </c>
      <c r="G88" s="2">
        <v>450</v>
      </c>
      <c r="H88" s="42">
        <v>500</v>
      </c>
    </row>
    <row r="89" spans="1:8" ht="15.5" x14ac:dyDescent="0.35">
      <c r="A89" s="41" t="s">
        <v>54</v>
      </c>
      <c r="B89" s="42">
        <v>100</v>
      </c>
      <c r="C89" s="42">
        <v>120</v>
      </c>
      <c r="D89" s="42">
        <v>100</v>
      </c>
      <c r="E89" s="44">
        <v>176.4</v>
      </c>
      <c r="F89" s="42">
        <v>140</v>
      </c>
      <c r="G89" s="2">
        <v>100</v>
      </c>
      <c r="H89" s="42">
        <v>140</v>
      </c>
    </row>
    <row r="90" spans="1:8" ht="15.5" x14ac:dyDescent="0.35">
      <c r="A90" s="41" t="s">
        <v>56</v>
      </c>
      <c r="B90" s="42">
        <v>500</v>
      </c>
      <c r="C90" s="42">
        <v>600</v>
      </c>
      <c r="D90" s="42">
        <v>500</v>
      </c>
      <c r="E90" s="44">
        <v>710.64</v>
      </c>
      <c r="F90" s="42">
        <v>631.04</v>
      </c>
      <c r="G90" s="2">
        <v>470</v>
      </c>
      <c r="H90" s="42">
        <v>564</v>
      </c>
    </row>
    <row r="91" spans="1:8" ht="15.5" x14ac:dyDescent="0.35">
      <c r="A91" s="34" t="s">
        <v>58</v>
      </c>
      <c r="B91" s="35"/>
      <c r="C91" s="35">
        <v>0</v>
      </c>
      <c r="D91" s="35"/>
      <c r="E91" s="44">
        <v>0</v>
      </c>
      <c r="F91" s="35"/>
      <c r="G91" s="2">
        <v>0</v>
      </c>
      <c r="H91" s="35"/>
    </row>
    <row r="92" spans="1:8" ht="15.5" x14ac:dyDescent="0.35">
      <c r="A92" s="41" t="s">
        <v>59</v>
      </c>
      <c r="B92" s="42">
        <v>12.4</v>
      </c>
      <c r="C92" s="42">
        <v>14.879999999999999</v>
      </c>
      <c r="D92" s="42">
        <v>12.4</v>
      </c>
      <c r="E92" s="44">
        <v>18.748800000000003</v>
      </c>
      <c r="F92" s="42">
        <v>14.879999999999995</v>
      </c>
      <c r="G92" s="2">
        <v>12.4</v>
      </c>
      <c r="H92" s="42">
        <v>12.4</v>
      </c>
    </row>
    <row r="93" spans="1:8" ht="15.5" x14ac:dyDescent="0.35">
      <c r="A93" s="41" t="s">
        <v>269</v>
      </c>
      <c r="B93" s="42">
        <v>12.4</v>
      </c>
      <c r="C93" s="42">
        <v>14.879999999999999</v>
      </c>
      <c r="D93" s="42">
        <v>12.4</v>
      </c>
      <c r="E93" s="44">
        <v>18.748800000000003</v>
      </c>
      <c r="F93" s="42">
        <v>14.879999999999995</v>
      </c>
      <c r="G93" s="2">
        <v>12.4</v>
      </c>
      <c r="H93" s="42">
        <v>12.4</v>
      </c>
    </row>
    <row r="94" spans="1:8" s="22" customFormat="1" ht="15.5" x14ac:dyDescent="0.35">
      <c r="A94" s="47" t="s">
        <v>263</v>
      </c>
      <c r="B94" s="46">
        <v>40</v>
      </c>
      <c r="C94" s="46">
        <v>48</v>
      </c>
      <c r="D94" s="46">
        <v>40</v>
      </c>
      <c r="E94" s="48">
        <v>56.448000000000008</v>
      </c>
      <c r="F94" s="48">
        <v>44.8</v>
      </c>
      <c r="G94" s="23">
        <v>40</v>
      </c>
      <c r="H94" s="46">
        <v>40</v>
      </c>
    </row>
    <row r="95" spans="1:8" ht="15.5" x14ac:dyDescent="0.35">
      <c r="A95" s="41" t="s">
        <v>315</v>
      </c>
      <c r="B95" s="42">
        <v>25</v>
      </c>
      <c r="C95" s="42">
        <v>30</v>
      </c>
      <c r="D95" s="42">
        <v>25</v>
      </c>
      <c r="E95" s="44">
        <v>37.800000000000004</v>
      </c>
      <c r="F95" s="42">
        <v>30</v>
      </c>
      <c r="G95" s="2">
        <v>25</v>
      </c>
      <c r="H95" s="42">
        <v>25</v>
      </c>
    </row>
    <row r="96" spans="1:8" ht="15.5" x14ac:dyDescent="0.35">
      <c r="A96" s="41" t="s">
        <v>60</v>
      </c>
      <c r="B96" s="42">
        <v>15</v>
      </c>
      <c r="C96" s="42">
        <v>18</v>
      </c>
      <c r="D96" s="42">
        <v>15</v>
      </c>
      <c r="E96" s="44">
        <v>22.680000000000003</v>
      </c>
      <c r="F96" s="42">
        <v>18</v>
      </c>
      <c r="G96" s="2">
        <v>15</v>
      </c>
      <c r="H96" s="42">
        <v>15</v>
      </c>
    </row>
    <row r="97" spans="1:8" ht="15.5" x14ac:dyDescent="0.35">
      <c r="A97" s="41" t="s">
        <v>314</v>
      </c>
      <c r="B97" s="35">
        <v>30</v>
      </c>
      <c r="C97" s="35">
        <v>36</v>
      </c>
      <c r="D97" s="35">
        <v>30</v>
      </c>
      <c r="E97" s="44">
        <v>45.360000000000007</v>
      </c>
      <c r="F97" s="42">
        <v>36</v>
      </c>
      <c r="G97" s="2">
        <v>30</v>
      </c>
      <c r="H97" s="42">
        <v>30</v>
      </c>
    </row>
    <row r="98" spans="1:8" ht="15.5" x14ac:dyDescent="0.35">
      <c r="A98" s="41" t="s">
        <v>270</v>
      </c>
      <c r="B98" s="42">
        <v>30</v>
      </c>
      <c r="C98" s="42">
        <v>36</v>
      </c>
      <c r="D98" s="42">
        <v>30</v>
      </c>
      <c r="E98" s="44">
        <v>45.360000000000007</v>
      </c>
      <c r="F98" s="42">
        <v>36</v>
      </c>
      <c r="G98" s="2">
        <v>30</v>
      </c>
      <c r="H98" s="42">
        <v>30</v>
      </c>
    </row>
    <row r="99" spans="1:8" ht="15.5" x14ac:dyDescent="0.35">
      <c r="A99" s="41" t="s">
        <v>61</v>
      </c>
      <c r="B99" s="42">
        <v>30</v>
      </c>
      <c r="C99" s="42">
        <v>36</v>
      </c>
      <c r="D99" s="42">
        <v>30</v>
      </c>
      <c r="E99" s="44">
        <v>45.360000000000007</v>
      </c>
      <c r="F99" s="42">
        <v>36</v>
      </c>
      <c r="G99" s="2">
        <v>30</v>
      </c>
      <c r="H99" s="42">
        <v>30</v>
      </c>
    </row>
    <row r="100" spans="1:8" ht="15.5" x14ac:dyDescent="0.35">
      <c r="A100" s="41" t="s">
        <v>62</v>
      </c>
      <c r="B100" s="42">
        <v>35</v>
      </c>
      <c r="C100" s="42">
        <v>42</v>
      </c>
      <c r="D100" s="42">
        <v>35</v>
      </c>
      <c r="E100" s="44">
        <v>52.92</v>
      </c>
      <c r="F100" s="42">
        <v>42</v>
      </c>
      <c r="G100" s="2">
        <v>35</v>
      </c>
      <c r="H100" s="42">
        <v>35</v>
      </c>
    </row>
    <row r="101" spans="1:8" ht="15.5" x14ac:dyDescent="0.35">
      <c r="A101" s="41" t="s">
        <v>63</v>
      </c>
      <c r="B101" s="42">
        <v>40</v>
      </c>
      <c r="C101" s="42">
        <v>48</v>
      </c>
      <c r="D101" s="42">
        <v>40</v>
      </c>
      <c r="E101" s="44">
        <v>60.480000000000004</v>
      </c>
      <c r="F101" s="42">
        <v>48</v>
      </c>
      <c r="G101" s="2">
        <v>40</v>
      </c>
      <c r="H101" s="42">
        <v>40</v>
      </c>
    </row>
    <row r="102" spans="1:8" ht="15.5" x14ac:dyDescent="0.35">
      <c r="A102" s="41" t="s">
        <v>64</v>
      </c>
      <c r="B102" s="42">
        <v>140</v>
      </c>
      <c r="C102" s="42">
        <v>168</v>
      </c>
      <c r="D102" s="42">
        <v>140</v>
      </c>
      <c r="E102" s="44">
        <v>211.68</v>
      </c>
      <c r="F102" s="42">
        <v>168</v>
      </c>
      <c r="G102" s="2">
        <v>140</v>
      </c>
      <c r="H102" s="42">
        <v>140</v>
      </c>
    </row>
    <row r="103" spans="1:8" ht="15.5" x14ac:dyDescent="0.35">
      <c r="A103" s="41" t="s">
        <v>65</v>
      </c>
      <c r="B103" s="42">
        <v>140</v>
      </c>
      <c r="C103" s="42">
        <v>168</v>
      </c>
      <c r="D103" s="42">
        <v>140</v>
      </c>
      <c r="E103" s="44">
        <v>211.68</v>
      </c>
      <c r="F103" s="42">
        <v>168</v>
      </c>
      <c r="G103" s="2">
        <v>140</v>
      </c>
      <c r="H103" s="42">
        <v>140</v>
      </c>
    </row>
    <row r="104" spans="1:8" ht="15.5" x14ac:dyDescent="0.35">
      <c r="A104" s="41" t="s">
        <v>66</v>
      </c>
      <c r="B104" s="52">
        <v>180</v>
      </c>
      <c r="C104" s="52">
        <v>216</v>
      </c>
      <c r="D104" s="42">
        <v>180</v>
      </c>
      <c r="E104" s="44">
        <v>272.16000000000003</v>
      </c>
      <c r="F104" s="42">
        <v>216</v>
      </c>
      <c r="G104" s="2">
        <v>180</v>
      </c>
      <c r="H104" s="42">
        <v>180</v>
      </c>
    </row>
    <row r="105" spans="1:8" ht="15.5" x14ac:dyDescent="0.35">
      <c r="A105" s="41" t="s">
        <v>67</v>
      </c>
      <c r="B105" s="42">
        <v>60</v>
      </c>
      <c r="C105" s="42">
        <v>72</v>
      </c>
      <c r="D105" s="42">
        <v>60</v>
      </c>
      <c r="E105" s="44">
        <v>90.720000000000013</v>
      </c>
      <c r="F105" s="42">
        <v>72.000000000000014</v>
      </c>
      <c r="G105" s="2">
        <v>60</v>
      </c>
      <c r="H105" s="42">
        <v>60</v>
      </c>
    </row>
    <row r="106" spans="1:8" ht="15.5" x14ac:dyDescent="0.35">
      <c r="A106" s="41" t="s">
        <v>68</v>
      </c>
      <c r="B106" s="42">
        <v>90</v>
      </c>
      <c r="C106" s="42">
        <v>108</v>
      </c>
      <c r="D106" s="42">
        <v>90</v>
      </c>
      <c r="E106" s="44">
        <v>136.08000000000001</v>
      </c>
      <c r="F106" s="42">
        <v>108.00000000000001</v>
      </c>
      <c r="G106" s="2">
        <v>90</v>
      </c>
      <c r="H106" s="42">
        <v>90</v>
      </c>
    </row>
    <row r="107" spans="1:8" ht="15.5" x14ac:dyDescent="0.35">
      <c r="A107" s="41" t="s">
        <v>69</v>
      </c>
      <c r="B107" s="42">
        <v>40</v>
      </c>
      <c r="C107" s="42">
        <v>48</v>
      </c>
      <c r="D107" s="42">
        <v>40</v>
      </c>
      <c r="E107" s="44">
        <v>60.480000000000004</v>
      </c>
      <c r="F107" s="42">
        <v>48</v>
      </c>
      <c r="G107" s="2">
        <v>40</v>
      </c>
      <c r="H107" s="44">
        <v>40</v>
      </c>
    </row>
    <row r="108" spans="1:8" ht="15.5" x14ac:dyDescent="0.35">
      <c r="A108" s="41" t="s">
        <v>55</v>
      </c>
      <c r="B108" s="42">
        <v>50</v>
      </c>
      <c r="C108" s="42">
        <v>60</v>
      </c>
      <c r="D108" s="42">
        <v>50</v>
      </c>
      <c r="E108" s="44">
        <v>75.600000000000009</v>
      </c>
      <c r="F108" s="42">
        <v>60</v>
      </c>
      <c r="G108" s="2">
        <v>50</v>
      </c>
      <c r="H108" s="44">
        <v>50</v>
      </c>
    </row>
    <row r="109" spans="1:8" ht="15.5" x14ac:dyDescent="0.35">
      <c r="A109" s="41" t="s">
        <v>57</v>
      </c>
      <c r="B109" s="42">
        <v>30</v>
      </c>
      <c r="C109" s="42">
        <v>36</v>
      </c>
      <c r="D109" s="42">
        <v>30</v>
      </c>
      <c r="E109" s="44">
        <v>45.360000000000007</v>
      </c>
      <c r="F109" s="42">
        <v>36</v>
      </c>
      <c r="G109" s="2">
        <v>30</v>
      </c>
      <c r="H109" s="44">
        <v>30</v>
      </c>
    </row>
    <row r="110" spans="1:8" ht="15.5" x14ac:dyDescent="0.35">
      <c r="A110" s="41" t="s">
        <v>70</v>
      </c>
      <c r="B110" s="42">
        <v>30</v>
      </c>
      <c r="C110" s="42">
        <v>36</v>
      </c>
      <c r="D110" s="42">
        <v>30</v>
      </c>
      <c r="E110" s="44">
        <v>45.360000000000007</v>
      </c>
      <c r="F110" s="42">
        <v>36</v>
      </c>
      <c r="G110" s="2">
        <v>30</v>
      </c>
      <c r="H110" s="42">
        <v>30</v>
      </c>
    </row>
    <row r="111" spans="1:8" ht="15.5" x14ac:dyDescent="0.35">
      <c r="A111" s="41" t="s">
        <v>71</v>
      </c>
      <c r="B111" s="42">
        <v>30</v>
      </c>
      <c r="C111" s="42">
        <v>36</v>
      </c>
      <c r="D111" s="42">
        <v>30</v>
      </c>
      <c r="E111" s="44">
        <v>45.360000000000007</v>
      </c>
      <c r="F111" s="42">
        <v>36</v>
      </c>
      <c r="G111" s="2">
        <v>30</v>
      </c>
      <c r="H111" s="42">
        <v>30</v>
      </c>
    </row>
    <row r="112" spans="1:8" ht="15.5" x14ac:dyDescent="0.35">
      <c r="A112" s="34" t="s">
        <v>72</v>
      </c>
      <c r="B112" s="35"/>
      <c r="C112" s="35">
        <v>0</v>
      </c>
      <c r="D112" s="35"/>
      <c r="E112" s="44">
        <v>0</v>
      </c>
      <c r="F112" s="35"/>
      <c r="G112" s="2">
        <v>0</v>
      </c>
      <c r="H112" s="35"/>
    </row>
    <row r="113" spans="1:8" ht="15.5" x14ac:dyDescent="0.35">
      <c r="A113" s="41" t="s">
        <v>73</v>
      </c>
      <c r="B113" s="42">
        <v>350</v>
      </c>
      <c r="C113" s="42">
        <v>420</v>
      </c>
      <c r="D113" s="35">
        <v>500</v>
      </c>
      <c r="E113" s="44">
        <v>756</v>
      </c>
      <c r="F113" s="42">
        <v>667.04</v>
      </c>
      <c r="G113" s="2">
        <v>500</v>
      </c>
      <c r="H113" s="42">
        <v>500</v>
      </c>
    </row>
    <row r="114" spans="1:8" ht="15.5" x14ac:dyDescent="0.35">
      <c r="A114" s="41" t="s">
        <v>74</v>
      </c>
      <c r="B114" s="42">
        <v>350</v>
      </c>
      <c r="C114" s="42">
        <v>420</v>
      </c>
      <c r="D114" s="35">
        <v>500</v>
      </c>
      <c r="E114" s="44">
        <v>756</v>
      </c>
      <c r="F114" s="42">
        <v>667.04</v>
      </c>
      <c r="G114" s="2">
        <v>500</v>
      </c>
      <c r="H114" s="42">
        <v>500</v>
      </c>
    </row>
    <row r="115" spans="1:8" ht="15.5" x14ac:dyDescent="0.35">
      <c r="A115" s="41" t="s">
        <v>75</v>
      </c>
      <c r="B115" s="42">
        <v>350</v>
      </c>
      <c r="C115" s="42">
        <v>420</v>
      </c>
      <c r="D115" s="35">
        <v>500</v>
      </c>
      <c r="E115" s="44">
        <v>756</v>
      </c>
      <c r="F115" s="42">
        <v>667.04</v>
      </c>
      <c r="G115" s="2">
        <v>500</v>
      </c>
      <c r="H115" s="42">
        <v>500</v>
      </c>
    </row>
    <row r="116" spans="1:8" ht="15.5" x14ac:dyDescent="0.35">
      <c r="A116" s="41" t="s">
        <v>76</v>
      </c>
      <c r="B116" s="42">
        <v>350</v>
      </c>
      <c r="C116" s="42">
        <v>420</v>
      </c>
      <c r="D116" s="35">
        <v>500</v>
      </c>
      <c r="E116" s="44">
        <v>756</v>
      </c>
      <c r="F116" s="42">
        <v>667.04</v>
      </c>
      <c r="G116" s="2">
        <v>500</v>
      </c>
      <c r="H116" s="42">
        <v>500</v>
      </c>
    </row>
    <row r="117" spans="1:8" ht="15.5" x14ac:dyDescent="0.35">
      <c r="A117" s="41" t="s">
        <v>77</v>
      </c>
      <c r="B117" s="42">
        <v>350</v>
      </c>
      <c r="C117" s="42">
        <v>420</v>
      </c>
      <c r="D117" s="35">
        <v>500</v>
      </c>
      <c r="E117" s="44">
        <v>756</v>
      </c>
      <c r="F117" s="42">
        <v>667.04</v>
      </c>
      <c r="G117" s="2">
        <v>500</v>
      </c>
      <c r="H117" s="42">
        <v>500</v>
      </c>
    </row>
    <row r="118" spans="1:8" ht="15.5" x14ac:dyDescent="0.35">
      <c r="A118" s="41" t="s">
        <v>78</v>
      </c>
      <c r="B118" s="42">
        <v>2000</v>
      </c>
      <c r="C118" s="42">
        <v>2400</v>
      </c>
      <c r="D118" s="42">
        <v>2000</v>
      </c>
      <c r="E118" s="44">
        <v>3024</v>
      </c>
      <c r="F118" s="42">
        <v>2467.04</v>
      </c>
      <c r="G118" s="2">
        <v>2000</v>
      </c>
      <c r="H118" s="42">
        <v>2000</v>
      </c>
    </row>
    <row r="119" spans="1:8" ht="15.5" x14ac:dyDescent="0.35">
      <c r="A119" s="41" t="s">
        <v>79</v>
      </c>
      <c r="B119" s="42">
        <v>2000</v>
      </c>
      <c r="C119" s="42">
        <v>2400</v>
      </c>
      <c r="D119" s="42">
        <v>2000</v>
      </c>
      <c r="E119" s="44">
        <v>3024</v>
      </c>
      <c r="F119" s="42">
        <v>2467.04</v>
      </c>
      <c r="G119" s="2">
        <v>2000</v>
      </c>
      <c r="H119" s="42">
        <v>2000</v>
      </c>
    </row>
    <row r="120" spans="1:8" ht="15.5" x14ac:dyDescent="0.35">
      <c r="A120" s="41" t="s">
        <v>80</v>
      </c>
      <c r="B120" s="42">
        <v>80</v>
      </c>
      <c r="C120" s="42">
        <v>96</v>
      </c>
      <c r="D120" s="42">
        <v>80</v>
      </c>
      <c r="E120" s="44">
        <v>120.96000000000001</v>
      </c>
      <c r="F120" s="42">
        <v>163.04000000000002</v>
      </c>
      <c r="G120" s="2">
        <v>80</v>
      </c>
      <c r="H120" s="42">
        <v>80</v>
      </c>
    </row>
    <row r="121" spans="1:8" ht="15.5" x14ac:dyDescent="0.35">
      <c r="A121" s="41" t="s">
        <v>81</v>
      </c>
      <c r="B121" s="42">
        <v>100</v>
      </c>
      <c r="C121" s="42">
        <v>120</v>
      </c>
      <c r="D121" s="42">
        <v>100</v>
      </c>
      <c r="E121" s="44">
        <v>151.20000000000002</v>
      </c>
      <c r="F121" s="42">
        <v>187.04000000000002</v>
      </c>
      <c r="G121" s="2">
        <v>100</v>
      </c>
      <c r="H121" s="42">
        <v>100</v>
      </c>
    </row>
    <row r="122" spans="1:8" ht="15.5" x14ac:dyDescent="0.35">
      <c r="A122" s="41" t="s">
        <v>82</v>
      </c>
      <c r="B122" s="42">
        <v>120</v>
      </c>
      <c r="C122" s="42">
        <v>144</v>
      </c>
      <c r="D122" s="42">
        <v>120</v>
      </c>
      <c r="E122" s="44">
        <v>181.44000000000003</v>
      </c>
      <c r="F122" s="42">
        <v>211.04000000000002</v>
      </c>
      <c r="G122" s="2">
        <v>120</v>
      </c>
      <c r="H122" s="42">
        <v>120</v>
      </c>
    </row>
    <row r="123" spans="1:8" ht="15.5" x14ac:dyDescent="0.35">
      <c r="A123" s="41" t="s">
        <v>83</v>
      </c>
      <c r="B123" s="42">
        <v>150</v>
      </c>
      <c r="C123" s="42">
        <v>180</v>
      </c>
      <c r="D123" s="42">
        <v>150</v>
      </c>
      <c r="E123" s="44">
        <v>226.8</v>
      </c>
      <c r="F123" s="42">
        <v>247.04000000000002</v>
      </c>
      <c r="G123" s="2">
        <v>150</v>
      </c>
      <c r="H123" s="42">
        <v>150</v>
      </c>
    </row>
    <row r="124" spans="1:8" ht="15.5" x14ac:dyDescent="0.35">
      <c r="A124" s="41" t="s">
        <v>84</v>
      </c>
      <c r="B124" s="42">
        <v>180</v>
      </c>
      <c r="C124" s="42">
        <v>216</v>
      </c>
      <c r="D124" s="42">
        <v>180</v>
      </c>
      <c r="E124" s="44">
        <v>272.16000000000003</v>
      </c>
      <c r="F124" s="42">
        <v>283.04000000000002</v>
      </c>
      <c r="G124" s="2">
        <v>180</v>
      </c>
      <c r="H124" s="42">
        <v>180</v>
      </c>
    </row>
    <row r="125" spans="1:8" ht="15.5" x14ac:dyDescent="0.35">
      <c r="A125" s="41" t="s">
        <v>85</v>
      </c>
      <c r="B125" s="42">
        <v>30</v>
      </c>
      <c r="C125" s="42">
        <v>36</v>
      </c>
      <c r="D125" s="42">
        <v>30</v>
      </c>
      <c r="E125" s="44">
        <v>45.360000000000007</v>
      </c>
      <c r="F125" s="42">
        <v>103.04</v>
      </c>
      <c r="G125" s="2">
        <v>30</v>
      </c>
      <c r="H125" s="42">
        <v>30</v>
      </c>
    </row>
    <row r="126" spans="1:8" ht="15.5" x14ac:dyDescent="0.35">
      <c r="A126" s="41" t="s">
        <v>86</v>
      </c>
      <c r="B126" s="42">
        <v>30</v>
      </c>
      <c r="C126" s="42">
        <v>36</v>
      </c>
      <c r="D126" s="42">
        <v>30</v>
      </c>
      <c r="E126" s="44">
        <v>45.360000000000007</v>
      </c>
      <c r="F126" s="42">
        <v>103.04</v>
      </c>
      <c r="G126" s="2">
        <v>30</v>
      </c>
      <c r="H126" s="42">
        <v>30</v>
      </c>
    </row>
    <row r="127" spans="1:8" ht="15.5" x14ac:dyDescent="0.35">
      <c r="A127" s="41" t="s">
        <v>87</v>
      </c>
      <c r="B127" s="42">
        <v>30</v>
      </c>
      <c r="C127" s="42">
        <v>36</v>
      </c>
      <c r="D127" s="42">
        <v>30</v>
      </c>
      <c r="E127" s="44">
        <v>45.360000000000007</v>
      </c>
      <c r="F127" s="42">
        <v>103.04</v>
      </c>
      <c r="G127" s="2">
        <v>30</v>
      </c>
      <c r="H127" s="42">
        <v>30</v>
      </c>
    </row>
    <row r="128" spans="1:8" ht="15.5" x14ac:dyDescent="0.35">
      <c r="A128" s="34" t="s">
        <v>88</v>
      </c>
      <c r="B128" s="35"/>
      <c r="C128" s="35">
        <v>0</v>
      </c>
      <c r="D128" s="35"/>
      <c r="E128" s="44">
        <v>0</v>
      </c>
      <c r="F128" s="35"/>
      <c r="G128" s="2">
        <v>0</v>
      </c>
      <c r="H128" s="35"/>
    </row>
    <row r="129" spans="1:8" ht="15.5" x14ac:dyDescent="0.35">
      <c r="A129" s="34" t="s">
        <v>89</v>
      </c>
      <c r="B129" s="35"/>
      <c r="C129" s="35">
        <v>0</v>
      </c>
      <c r="D129" s="35"/>
      <c r="E129" s="44">
        <v>0</v>
      </c>
      <c r="F129" s="35"/>
      <c r="G129" s="2">
        <v>0</v>
      </c>
      <c r="H129" s="35"/>
    </row>
    <row r="130" spans="1:8" ht="15.5" x14ac:dyDescent="0.35">
      <c r="A130" s="41" t="s">
        <v>90</v>
      </c>
      <c r="B130" s="42">
        <v>150</v>
      </c>
      <c r="C130" s="42">
        <v>180</v>
      </c>
      <c r="D130" s="42">
        <v>150</v>
      </c>
      <c r="E130" s="44">
        <v>226.8</v>
      </c>
      <c r="F130" s="42">
        <v>247.04000000000002</v>
      </c>
      <c r="G130" s="2">
        <v>150</v>
      </c>
      <c r="H130" s="42">
        <v>150</v>
      </c>
    </row>
    <row r="131" spans="1:8" ht="15.5" x14ac:dyDescent="0.35">
      <c r="A131" s="41" t="s">
        <v>91</v>
      </c>
      <c r="B131" s="42">
        <v>50</v>
      </c>
      <c r="C131" s="42">
        <v>60</v>
      </c>
      <c r="D131" s="42">
        <v>50</v>
      </c>
      <c r="E131" s="44">
        <v>75.600000000000009</v>
      </c>
      <c r="F131" s="42">
        <v>127.04</v>
      </c>
      <c r="G131" s="2">
        <v>50</v>
      </c>
      <c r="H131" s="42">
        <v>50</v>
      </c>
    </row>
    <row r="132" spans="1:8" ht="15.5" x14ac:dyDescent="0.35">
      <c r="A132" s="41" t="s">
        <v>92</v>
      </c>
      <c r="B132" s="42">
        <v>60</v>
      </c>
      <c r="C132" s="42">
        <v>72</v>
      </c>
      <c r="D132" s="42">
        <v>60</v>
      </c>
      <c r="E132" s="44">
        <v>90.720000000000013</v>
      </c>
      <c r="F132" s="42">
        <v>74.970000000000027</v>
      </c>
      <c r="G132" s="2">
        <v>60</v>
      </c>
      <c r="H132" s="42">
        <v>60</v>
      </c>
    </row>
    <row r="133" spans="1:8" ht="15.5" x14ac:dyDescent="0.35">
      <c r="A133" s="41" t="s">
        <v>93</v>
      </c>
      <c r="B133" s="42">
        <v>700</v>
      </c>
      <c r="C133" s="42">
        <v>840</v>
      </c>
      <c r="D133" s="42">
        <v>700</v>
      </c>
      <c r="E133" s="44">
        <v>1058.4000000000001</v>
      </c>
      <c r="F133" s="42">
        <v>907.04</v>
      </c>
      <c r="G133" s="2">
        <v>700</v>
      </c>
      <c r="H133" s="42">
        <v>700</v>
      </c>
    </row>
    <row r="134" spans="1:8" ht="15.5" x14ac:dyDescent="0.35">
      <c r="A134" s="41" t="s">
        <v>94</v>
      </c>
      <c r="B134" s="44">
        <v>850</v>
      </c>
      <c r="C134" s="44">
        <v>1020</v>
      </c>
      <c r="D134" s="44">
        <v>850</v>
      </c>
      <c r="E134" s="44">
        <v>1134</v>
      </c>
      <c r="F134" s="44">
        <v>967.04</v>
      </c>
      <c r="G134" s="13">
        <v>850</v>
      </c>
      <c r="H134" s="44">
        <v>850</v>
      </c>
    </row>
    <row r="135" spans="1:8" ht="15.5" x14ac:dyDescent="0.35">
      <c r="A135" s="41" t="s">
        <v>95</v>
      </c>
      <c r="B135" s="42">
        <v>700</v>
      </c>
      <c r="C135" s="42">
        <v>840</v>
      </c>
      <c r="D135" s="44">
        <v>700</v>
      </c>
      <c r="E135" s="44">
        <v>1058.4000000000001</v>
      </c>
      <c r="F135" s="42">
        <v>907.04</v>
      </c>
      <c r="G135" s="2">
        <v>700</v>
      </c>
      <c r="H135" s="42">
        <v>700</v>
      </c>
    </row>
    <row r="136" spans="1:8" ht="15.5" x14ac:dyDescent="0.35">
      <c r="A136" s="41" t="s">
        <v>96</v>
      </c>
      <c r="B136" s="42">
        <v>700</v>
      </c>
      <c r="C136" s="42">
        <v>840</v>
      </c>
      <c r="D136" s="44">
        <v>700</v>
      </c>
      <c r="E136" s="44">
        <v>1058.4000000000001</v>
      </c>
      <c r="F136" s="42">
        <v>907.04</v>
      </c>
      <c r="G136" s="2">
        <v>700</v>
      </c>
      <c r="H136" s="42">
        <v>700</v>
      </c>
    </row>
    <row r="137" spans="1:8" ht="15.5" x14ac:dyDescent="0.35">
      <c r="A137" s="41" t="s">
        <v>271</v>
      </c>
      <c r="B137" s="42">
        <v>700</v>
      </c>
      <c r="C137" s="42">
        <v>840</v>
      </c>
      <c r="D137" s="44">
        <v>700</v>
      </c>
      <c r="E137" s="44">
        <v>1058.4000000000001</v>
      </c>
      <c r="F137" s="42">
        <v>907.04</v>
      </c>
      <c r="G137" s="27">
        <v>700</v>
      </c>
      <c r="H137" s="42">
        <v>700</v>
      </c>
    </row>
    <row r="138" spans="1:8" ht="15.5" x14ac:dyDescent="0.35">
      <c r="A138" s="41" t="s">
        <v>97</v>
      </c>
      <c r="B138" s="42">
        <v>50</v>
      </c>
      <c r="C138" s="42">
        <v>60</v>
      </c>
      <c r="D138" s="44">
        <v>50</v>
      </c>
      <c r="E138" s="44">
        <v>75.600000000000009</v>
      </c>
      <c r="F138" s="42">
        <v>60</v>
      </c>
      <c r="G138" s="27">
        <v>50</v>
      </c>
      <c r="H138" s="42">
        <v>50</v>
      </c>
    </row>
    <row r="139" spans="1:8" ht="15.5" x14ac:dyDescent="0.35">
      <c r="A139" s="41" t="s">
        <v>98</v>
      </c>
      <c r="B139" s="42">
        <v>930</v>
      </c>
      <c r="C139" s="42">
        <v>1116</v>
      </c>
      <c r="D139" s="44">
        <v>930</v>
      </c>
      <c r="E139" s="44">
        <v>1406.16</v>
      </c>
      <c r="F139" s="42">
        <v>1183.04</v>
      </c>
      <c r="G139" s="2">
        <v>930</v>
      </c>
      <c r="H139" s="42">
        <v>930</v>
      </c>
    </row>
    <row r="140" spans="1:8" ht="15.5" x14ac:dyDescent="0.35">
      <c r="A140" s="41" t="s">
        <v>99</v>
      </c>
      <c r="B140" s="42">
        <v>280</v>
      </c>
      <c r="C140" s="42">
        <v>336</v>
      </c>
      <c r="D140" s="44">
        <v>280</v>
      </c>
      <c r="E140" s="42">
        <v>423.36</v>
      </c>
      <c r="F140" s="42">
        <v>403.04</v>
      </c>
      <c r="G140" s="2">
        <v>280</v>
      </c>
      <c r="H140" s="42">
        <v>280</v>
      </c>
    </row>
    <row r="141" spans="1:8" ht="15.5" x14ac:dyDescent="0.35">
      <c r="A141" s="41" t="s">
        <v>381</v>
      </c>
      <c r="B141" s="42"/>
      <c r="C141" s="42"/>
      <c r="D141" s="44"/>
      <c r="E141" s="42"/>
      <c r="F141" s="42">
        <v>403.04</v>
      </c>
      <c r="G141" s="2"/>
      <c r="H141" s="42"/>
    </row>
    <row r="142" spans="1:8" ht="15.5" x14ac:dyDescent="0.35">
      <c r="A142" s="41" t="s">
        <v>229</v>
      </c>
      <c r="B142" s="42">
        <v>80</v>
      </c>
      <c r="C142" s="42">
        <v>96</v>
      </c>
      <c r="D142" s="44">
        <v>80</v>
      </c>
      <c r="E142" s="44">
        <v>120.96000000000001</v>
      </c>
      <c r="F142" s="44">
        <v>96.000000000000014</v>
      </c>
      <c r="G142" s="2">
        <v>80</v>
      </c>
      <c r="H142" s="44">
        <v>80</v>
      </c>
    </row>
    <row r="143" spans="1:8" ht="15.5" x14ac:dyDescent="0.35">
      <c r="A143" s="41" t="s">
        <v>380</v>
      </c>
      <c r="B143" s="42"/>
      <c r="C143" s="42"/>
      <c r="D143" s="44"/>
      <c r="E143" s="44"/>
      <c r="F143" s="44">
        <v>100</v>
      </c>
      <c r="G143" s="2"/>
      <c r="H143" s="44"/>
    </row>
    <row r="144" spans="1:8" ht="15.5" x14ac:dyDescent="0.35">
      <c r="A144" s="41" t="s">
        <v>100</v>
      </c>
      <c r="B144" s="42">
        <v>120</v>
      </c>
      <c r="C144" s="42">
        <v>144</v>
      </c>
      <c r="D144" s="42">
        <v>120</v>
      </c>
      <c r="E144" s="42">
        <v>181.44000000000003</v>
      </c>
      <c r="F144" s="42">
        <v>211.04000000000002</v>
      </c>
      <c r="G144" s="2">
        <v>120</v>
      </c>
      <c r="H144" s="42">
        <v>120</v>
      </c>
    </row>
    <row r="145" spans="1:8" ht="15.5" x14ac:dyDescent="0.35">
      <c r="A145" s="49" t="s">
        <v>323</v>
      </c>
      <c r="B145" s="50">
        <v>1116</v>
      </c>
      <c r="C145" s="50">
        <v>1339.2</v>
      </c>
      <c r="D145" s="50">
        <v>1116</v>
      </c>
      <c r="E145" s="50">
        <v>1406.16</v>
      </c>
      <c r="F145" s="50">
        <v>1629.4399999999998</v>
      </c>
      <c r="G145" s="3">
        <v>1116</v>
      </c>
      <c r="H145" s="50">
        <v>1339.2</v>
      </c>
    </row>
    <row r="146" spans="1:8" ht="15.5" x14ac:dyDescent="0.35">
      <c r="A146" s="49" t="s">
        <v>379</v>
      </c>
      <c r="B146" s="50"/>
      <c r="C146" s="50"/>
      <c r="D146" s="50"/>
      <c r="E146" s="50"/>
      <c r="F146" s="50">
        <v>1629.44</v>
      </c>
      <c r="G146" s="3"/>
      <c r="H146" s="50"/>
    </row>
    <row r="147" spans="1:8" ht="15.5" x14ac:dyDescent="0.35">
      <c r="A147" s="49" t="s">
        <v>101</v>
      </c>
      <c r="B147" s="50">
        <v>800</v>
      </c>
      <c r="C147" s="50">
        <v>960</v>
      </c>
      <c r="D147" s="50">
        <v>800</v>
      </c>
      <c r="E147" s="50">
        <v>1008</v>
      </c>
      <c r="F147" s="50">
        <v>1187.04</v>
      </c>
      <c r="G147" s="3">
        <v>800</v>
      </c>
      <c r="H147" s="50">
        <v>1120</v>
      </c>
    </row>
    <row r="148" spans="1:8" ht="15.5" x14ac:dyDescent="0.35">
      <c r="A148" s="49" t="s">
        <v>102</v>
      </c>
      <c r="B148" s="50">
        <v>50</v>
      </c>
      <c r="C148" s="50">
        <v>60</v>
      </c>
      <c r="D148" s="50">
        <v>50</v>
      </c>
      <c r="E148" s="50">
        <v>63</v>
      </c>
      <c r="F148" s="50">
        <v>137.04000000000002</v>
      </c>
      <c r="G148" s="3">
        <v>50</v>
      </c>
      <c r="H148" s="50">
        <v>70</v>
      </c>
    </row>
    <row r="149" spans="1:8" ht="15.5" x14ac:dyDescent="0.35">
      <c r="A149" s="34" t="s">
        <v>103</v>
      </c>
      <c r="B149" s="35"/>
      <c r="C149" s="35">
        <v>0</v>
      </c>
      <c r="D149" s="35"/>
      <c r="E149" s="35">
        <v>0</v>
      </c>
      <c r="F149" s="35"/>
      <c r="G149" s="2">
        <v>0</v>
      </c>
      <c r="H149" s="35"/>
    </row>
    <row r="150" spans="1:8" ht="15.5" x14ac:dyDescent="0.35">
      <c r="A150" s="41" t="s">
        <v>104</v>
      </c>
      <c r="B150" s="42">
        <v>250</v>
      </c>
      <c r="C150" s="42">
        <v>300</v>
      </c>
      <c r="D150" s="42">
        <v>250</v>
      </c>
      <c r="E150" s="42">
        <v>378</v>
      </c>
      <c r="F150" s="42">
        <v>367.04</v>
      </c>
      <c r="G150" s="2">
        <v>250</v>
      </c>
      <c r="H150" s="42">
        <v>250</v>
      </c>
    </row>
    <row r="151" spans="1:8" ht="15.5" x14ac:dyDescent="0.35">
      <c r="A151" s="41" t="s">
        <v>105</v>
      </c>
      <c r="B151" s="42">
        <v>300</v>
      </c>
      <c r="C151" s="42">
        <v>360</v>
      </c>
      <c r="D151" s="42">
        <v>300</v>
      </c>
      <c r="E151" s="42">
        <v>453.6</v>
      </c>
      <c r="F151" s="42">
        <v>427.04</v>
      </c>
      <c r="G151" s="2">
        <v>300</v>
      </c>
      <c r="H151" s="42">
        <v>300</v>
      </c>
    </row>
    <row r="152" spans="1:8" ht="15.5" x14ac:dyDescent="0.35">
      <c r="A152" s="70" t="s">
        <v>106</v>
      </c>
      <c r="B152" s="46">
        <v>300</v>
      </c>
      <c r="C152" s="46">
        <v>360</v>
      </c>
      <c r="D152" s="46">
        <v>300</v>
      </c>
      <c r="E152" s="46">
        <v>453.6</v>
      </c>
      <c r="F152" s="46">
        <v>427.04</v>
      </c>
      <c r="G152" s="2">
        <v>300</v>
      </c>
      <c r="H152" s="46">
        <v>300</v>
      </c>
    </row>
    <row r="153" spans="1:8" ht="15.5" x14ac:dyDescent="0.35">
      <c r="A153" s="70" t="s">
        <v>262</v>
      </c>
      <c r="B153" s="46">
        <v>500</v>
      </c>
      <c r="C153" s="46">
        <v>600</v>
      </c>
      <c r="D153" s="46">
        <v>500</v>
      </c>
      <c r="E153" s="45">
        <v>705.6</v>
      </c>
      <c r="F153" s="45">
        <v>627.04</v>
      </c>
      <c r="G153" s="2">
        <v>500</v>
      </c>
      <c r="H153" s="46">
        <v>500</v>
      </c>
    </row>
    <row r="154" spans="1:8" ht="15.5" x14ac:dyDescent="0.35">
      <c r="A154" s="70" t="s">
        <v>371</v>
      </c>
      <c r="B154" s="46"/>
      <c r="C154" s="46"/>
      <c r="D154" s="46"/>
      <c r="E154" s="45"/>
      <c r="F154" s="45">
        <v>627.04</v>
      </c>
      <c r="G154" s="2"/>
      <c r="H154" s="46"/>
    </row>
    <row r="155" spans="1:8" ht="15.5" x14ac:dyDescent="0.35">
      <c r="A155" s="70" t="s">
        <v>124</v>
      </c>
      <c r="B155" s="46">
        <v>600</v>
      </c>
      <c r="C155" s="46">
        <v>720</v>
      </c>
      <c r="D155" s="46">
        <v>600</v>
      </c>
      <c r="E155" s="46">
        <v>907.2</v>
      </c>
      <c r="F155" s="46">
        <v>787.04</v>
      </c>
      <c r="G155" s="2">
        <v>600</v>
      </c>
      <c r="H155" s="46">
        <v>600</v>
      </c>
    </row>
    <row r="156" spans="1:8" ht="15.5" x14ac:dyDescent="0.35">
      <c r="A156" s="70" t="s">
        <v>125</v>
      </c>
      <c r="B156" s="46">
        <v>550</v>
      </c>
      <c r="C156" s="46">
        <v>660</v>
      </c>
      <c r="D156" s="46">
        <v>550</v>
      </c>
      <c r="E156" s="46">
        <v>831.6</v>
      </c>
      <c r="F156" s="46">
        <v>727.04</v>
      </c>
      <c r="G156" s="2">
        <v>550</v>
      </c>
      <c r="H156" s="46">
        <v>550</v>
      </c>
    </row>
    <row r="157" spans="1:8" s="24" customFormat="1" ht="15.5" x14ac:dyDescent="0.35">
      <c r="A157" s="70" t="s">
        <v>235</v>
      </c>
      <c r="B157" s="46">
        <v>700</v>
      </c>
      <c r="C157" s="46">
        <v>840</v>
      </c>
      <c r="D157" s="46">
        <v>900</v>
      </c>
      <c r="E157" s="46">
        <v>1134</v>
      </c>
      <c r="F157" s="46">
        <v>967.04</v>
      </c>
      <c r="G157" s="23">
        <v>900</v>
      </c>
      <c r="H157" s="46">
        <v>900</v>
      </c>
    </row>
    <row r="158" spans="1:8" ht="15.5" x14ac:dyDescent="0.35">
      <c r="A158" s="70" t="s">
        <v>107</v>
      </c>
      <c r="B158" s="46">
        <v>500</v>
      </c>
      <c r="C158" s="46">
        <v>600</v>
      </c>
      <c r="D158" s="46">
        <v>500</v>
      </c>
      <c r="E158" s="46">
        <v>756</v>
      </c>
      <c r="F158" s="46">
        <v>667.04</v>
      </c>
      <c r="G158" s="2">
        <v>500</v>
      </c>
      <c r="H158" s="46">
        <v>500</v>
      </c>
    </row>
    <row r="159" spans="1:8" ht="15.5" x14ac:dyDescent="0.35">
      <c r="A159" s="70" t="s">
        <v>108</v>
      </c>
      <c r="B159" s="46">
        <v>400</v>
      </c>
      <c r="C159" s="46">
        <v>480</v>
      </c>
      <c r="D159" s="46">
        <v>400</v>
      </c>
      <c r="E159" s="46">
        <v>604.80000000000007</v>
      </c>
      <c r="F159" s="46">
        <v>547.04</v>
      </c>
      <c r="G159" s="2">
        <v>400</v>
      </c>
      <c r="H159" s="46">
        <v>400</v>
      </c>
    </row>
    <row r="160" spans="1:8" ht="15.5" x14ac:dyDescent="0.35">
      <c r="A160" s="70" t="s">
        <v>109</v>
      </c>
      <c r="B160" s="46">
        <v>400</v>
      </c>
      <c r="C160" s="46">
        <v>480</v>
      </c>
      <c r="D160" s="46">
        <v>400</v>
      </c>
      <c r="E160" s="46">
        <v>604.80000000000007</v>
      </c>
      <c r="F160" s="46">
        <v>547.04</v>
      </c>
      <c r="G160" s="2">
        <v>400</v>
      </c>
      <c r="H160" s="46">
        <v>400</v>
      </c>
    </row>
    <row r="161" spans="1:8" ht="15.5" x14ac:dyDescent="0.35">
      <c r="A161" s="70" t="s">
        <v>110</v>
      </c>
      <c r="B161" s="46">
        <v>400</v>
      </c>
      <c r="C161" s="46">
        <v>480</v>
      </c>
      <c r="D161" s="46">
        <v>400</v>
      </c>
      <c r="E161" s="46">
        <v>604.80000000000007</v>
      </c>
      <c r="F161" s="46">
        <v>547.04</v>
      </c>
      <c r="G161" s="2">
        <v>400</v>
      </c>
      <c r="H161" s="46">
        <v>400</v>
      </c>
    </row>
    <row r="162" spans="1:8" ht="15.5" x14ac:dyDescent="0.35">
      <c r="A162" s="70" t="s">
        <v>111</v>
      </c>
      <c r="B162" s="46">
        <v>400</v>
      </c>
      <c r="C162" s="46">
        <v>480</v>
      </c>
      <c r="D162" s="46">
        <v>400</v>
      </c>
      <c r="E162" s="46">
        <v>604.80000000000007</v>
      </c>
      <c r="F162" s="46">
        <v>547.04</v>
      </c>
      <c r="G162" s="2">
        <v>400</v>
      </c>
      <c r="H162" s="46">
        <v>400</v>
      </c>
    </row>
    <row r="163" spans="1:8" ht="15.5" x14ac:dyDescent="0.35">
      <c r="A163" s="70" t="s">
        <v>244</v>
      </c>
      <c r="B163" s="46">
        <v>700</v>
      </c>
      <c r="C163" s="46">
        <v>840</v>
      </c>
      <c r="D163" s="46">
        <v>700</v>
      </c>
      <c r="E163" s="46">
        <v>1058.4000000000001</v>
      </c>
      <c r="F163" s="46">
        <v>907.04</v>
      </c>
      <c r="G163" s="2">
        <v>700</v>
      </c>
      <c r="H163" s="46">
        <v>700</v>
      </c>
    </row>
    <row r="164" spans="1:8" ht="15.5" x14ac:dyDescent="0.35">
      <c r="A164" s="70" t="s">
        <v>112</v>
      </c>
      <c r="B164" s="46">
        <v>500</v>
      </c>
      <c r="C164" s="46">
        <v>600</v>
      </c>
      <c r="D164" s="46">
        <v>500</v>
      </c>
      <c r="E164" s="46">
        <v>756</v>
      </c>
      <c r="F164" s="46">
        <v>667.04</v>
      </c>
      <c r="G164" s="2">
        <v>500</v>
      </c>
      <c r="H164" s="46">
        <v>500</v>
      </c>
    </row>
    <row r="165" spans="1:8" ht="15.5" x14ac:dyDescent="0.35">
      <c r="A165" s="70" t="s">
        <v>113</v>
      </c>
      <c r="B165" s="46">
        <v>400</v>
      </c>
      <c r="C165" s="46">
        <v>480</v>
      </c>
      <c r="D165" s="46">
        <v>400</v>
      </c>
      <c r="E165" s="46">
        <v>604.80000000000007</v>
      </c>
      <c r="F165" s="46">
        <v>547.04</v>
      </c>
      <c r="G165" s="2">
        <v>400</v>
      </c>
      <c r="H165" s="46">
        <v>400</v>
      </c>
    </row>
    <row r="166" spans="1:8" ht="15.5" x14ac:dyDescent="0.35">
      <c r="A166" s="70" t="s">
        <v>114</v>
      </c>
      <c r="B166" s="46">
        <v>400</v>
      </c>
      <c r="C166" s="46">
        <v>480</v>
      </c>
      <c r="D166" s="46">
        <v>400</v>
      </c>
      <c r="E166" s="46">
        <v>604.80000000000007</v>
      </c>
      <c r="F166" s="46">
        <v>547.04</v>
      </c>
      <c r="G166" s="2">
        <v>400</v>
      </c>
      <c r="H166" s="46">
        <v>400</v>
      </c>
    </row>
    <row r="167" spans="1:8" ht="15.5" x14ac:dyDescent="0.35">
      <c r="A167" s="70" t="s">
        <v>243</v>
      </c>
      <c r="B167" s="46">
        <v>400</v>
      </c>
      <c r="C167" s="46">
        <v>480</v>
      </c>
      <c r="D167" s="46">
        <v>400</v>
      </c>
      <c r="E167" s="46">
        <v>604.80000000000007</v>
      </c>
      <c r="F167" s="46">
        <v>547.04</v>
      </c>
      <c r="G167" s="2">
        <v>400</v>
      </c>
      <c r="H167" s="46">
        <v>400</v>
      </c>
    </row>
    <row r="168" spans="1:8" ht="15.5" x14ac:dyDescent="0.35">
      <c r="A168" s="70" t="s">
        <v>267</v>
      </c>
      <c r="B168" s="46"/>
      <c r="C168" s="46">
        <v>0</v>
      </c>
      <c r="D168" s="46">
        <v>700</v>
      </c>
      <c r="E168" s="46">
        <v>882</v>
      </c>
      <c r="F168" s="46"/>
      <c r="G168" s="2"/>
      <c r="H168" s="46"/>
    </row>
    <row r="169" spans="1:8" ht="15.5" x14ac:dyDescent="0.35">
      <c r="A169" s="70" t="s">
        <v>277</v>
      </c>
      <c r="B169" s="46">
        <v>450</v>
      </c>
      <c r="C169" s="46">
        <v>540</v>
      </c>
      <c r="D169" s="46">
        <v>450</v>
      </c>
      <c r="E169" s="46">
        <v>680.4</v>
      </c>
      <c r="F169" s="46">
        <v>607.04</v>
      </c>
      <c r="G169" s="2">
        <v>450</v>
      </c>
      <c r="H169" s="46">
        <v>450</v>
      </c>
    </row>
    <row r="170" spans="1:8" s="24" customFormat="1" ht="15.5" x14ac:dyDescent="0.35">
      <c r="A170" s="70" t="s">
        <v>295</v>
      </c>
      <c r="B170" s="46">
        <v>700</v>
      </c>
      <c r="C170" s="46">
        <v>840</v>
      </c>
      <c r="D170" s="46">
        <v>840</v>
      </c>
      <c r="E170" s="46">
        <v>1058.4000000000001</v>
      </c>
      <c r="F170" s="45">
        <v>991.04000000000008</v>
      </c>
      <c r="G170" s="25">
        <v>840</v>
      </c>
      <c r="H170" s="46">
        <v>840</v>
      </c>
    </row>
    <row r="171" spans="1:8" ht="15.5" x14ac:dyDescent="0.35">
      <c r="A171" s="70" t="s">
        <v>261</v>
      </c>
      <c r="B171" s="46">
        <v>500</v>
      </c>
      <c r="C171" s="46">
        <v>600</v>
      </c>
      <c r="D171" s="46">
        <v>500</v>
      </c>
      <c r="E171" s="46">
        <v>630</v>
      </c>
      <c r="F171" s="45">
        <v>667.04</v>
      </c>
      <c r="G171" s="2">
        <v>500</v>
      </c>
      <c r="H171" s="46">
        <v>500</v>
      </c>
    </row>
    <row r="172" spans="1:8" ht="15.5" x14ac:dyDescent="0.35">
      <c r="A172" s="70" t="s">
        <v>266</v>
      </c>
      <c r="B172" s="46">
        <v>500</v>
      </c>
      <c r="C172" s="46">
        <v>600</v>
      </c>
      <c r="D172" s="46">
        <v>500</v>
      </c>
      <c r="E172" s="46">
        <v>630</v>
      </c>
      <c r="F172" s="45">
        <v>667.04</v>
      </c>
      <c r="G172" s="2">
        <v>500</v>
      </c>
      <c r="H172" s="46">
        <v>500</v>
      </c>
    </row>
    <row r="173" spans="1:8" ht="15.5" x14ac:dyDescent="0.35">
      <c r="A173" s="70" t="s">
        <v>115</v>
      </c>
      <c r="B173" s="46">
        <v>400</v>
      </c>
      <c r="C173" s="46">
        <v>480</v>
      </c>
      <c r="D173" s="46">
        <v>400</v>
      </c>
      <c r="E173" s="46">
        <v>604.80000000000007</v>
      </c>
      <c r="F173" s="46">
        <v>547.04</v>
      </c>
      <c r="G173" s="2">
        <v>400</v>
      </c>
      <c r="H173" s="46">
        <v>400</v>
      </c>
    </row>
    <row r="174" spans="1:8" ht="15.5" x14ac:dyDescent="0.35">
      <c r="A174" s="70" t="s">
        <v>116</v>
      </c>
      <c r="B174" s="46">
        <v>400</v>
      </c>
      <c r="C174" s="46">
        <v>480</v>
      </c>
      <c r="D174" s="46">
        <v>400</v>
      </c>
      <c r="E174" s="46">
        <v>604.80000000000007</v>
      </c>
      <c r="F174" s="46">
        <v>547.04</v>
      </c>
      <c r="G174" s="2">
        <v>400</v>
      </c>
      <c r="H174" s="46">
        <v>400</v>
      </c>
    </row>
    <row r="175" spans="1:8" ht="15.5" x14ac:dyDescent="0.35">
      <c r="A175" s="70" t="s">
        <v>268</v>
      </c>
      <c r="B175" s="46">
        <v>700</v>
      </c>
      <c r="C175" s="46">
        <v>840</v>
      </c>
      <c r="D175" s="46">
        <v>700</v>
      </c>
      <c r="E175" s="46">
        <v>882</v>
      </c>
      <c r="F175" s="45">
        <v>907.04</v>
      </c>
      <c r="G175" s="6">
        <v>700</v>
      </c>
      <c r="H175" s="45">
        <v>840</v>
      </c>
    </row>
    <row r="176" spans="1:8" ht="15.5" x14ac:dyDescent="0.35">
      <c r="A176" s="70" t="s">
        <v>313</v>
      </c>
      <c r="B176" s="46">
        <v>700</v>
      </c>
      <c r="C176" s="46">
        <v>840</v>
      </c>
      <c r="D176" s="46">
        <v>700</v>
      </c>
      <c r="E176" s="46">
        <v>1134</v>
      </c>
      <c r="F176" s="45">
        <v>967.04</v>
      </c>
      <c r="G176" s="6">
        <v>700</v>
      </c>
      <c r="H176" s="45">
        <v>900</v>
      </c>
    </row>
    <row r="177" spans="1:8" ht="15.5" x14ac:dyDescent="0.35">
      <c r="A177" s="70" t="s">
        <v>117</v>
      </c>
      <c r="B177" s="46">
        <v>450</v>
      </c>
      <c r="C177" s="46">
        <v>540</v>
      </c>
      <c r="D177" s="46">
        <v>450</v>
      </c>
      <c r="E177" s="46">
        <v>680.4</v>
      </c>
      <c r="F177" s="46">
        <v>607.04</v>
      </c>
      <c r="G177" s="2">
        <v>450</v>
      </c>
      <c r="H177" s="46">
        <v>450</v>
      </c>
    </row>
    <row r="178" spans="1:8" ht="15.5" x14ac:dyDescent="0.35">
      <c r="A178" s="70" t="s">
        <v>118</v>
      </c>
      <c r="B178" s="46">
        <v>450</v>
      </c>
      <c r="C178" s="46">
        <v>540</v>
      </c>
      <c r="D178" s="46">
        <v>450</v>
      </c>
      <c r="E178" s="46">
        <v>680.4</v>
      </c>
      <c r="F178" s="46">
        <v>607.04</v>
      </c>
      <c r="G178" s="2">
        <v>450</v>
      </c>
      <c r="H178" s="46">
        <v>450</v>
      </c>
    </row>
    <row r="179" spans="1:8" ht="15.5" x14ac:dyDescent="0.35">
      <c r="A179" s="70" t="s">
        <v>298</v>
      </c>
      <c r="B179" s="46">
        <v>450</v>
      </c>
      <c r="C179" s="46">
        <v>540</v>
      </c>
      <c r="D179" s="46">
        <v>450</v>
      </c>
      <c r="E179" s="46">
        <v>680.4</v>
      </c>
      <c r="F179" s="46">
        <v>607.04</v>
      </c>
      <c r="G179" s="2">
        <v>450</v>
      </c>
      <c r="H179" s="46">
        <v>450</v>
      </c>
    </row>
    <row r="180" spans="1:8" ht="15.5" x14ac:dyDescent="0.35">
      <c r="A180" s="70" t="s">
        <v>265</v>
      </c>
      <c r="B180" s="46">
        <v>840</v>
      </c>
      <c r="C180" s="46">
        <v>1008</v>
      </c>
      <c r="D180" s="46">
        <v>840</v>
      </c>
      <c r="E180" s="46">
        <v>1058.4000000000001</v>
      </c>
      <c r="F180" s="45">
        <v>991.04000000000008</v>
      </c>
      <c r="G180" s="26">
        <v>840</v>
      </c>
      <c r="H180" s="46">
        <v>900</v>
      </c>
    </row>
    <row r="181" spans="1:8" ht="15.5" x14ac:dyDescent="0.35">
      <c r="A181" s="70" t="s">
        <v>296</v>
      </c>
      <c r="B181" s="46">
        <v>450</v>
      </c>
      <c r="C181" s="46">
        <v>540</v>
      </c>
      <c r="D181" s="46">
        <v>450</v>
      </c>
      <c r="E181" s="46">
        <v>680.4</v>
      </c>
      <c r="F181" s="46">
        <v>607.04</v>
      </c>
      <c r="G181" s="2">
        <v>450</v>
      </c>
      <c r="H181" s="46">
        <v>450</v>
      </c>
    </row>
    <row r="182" spans="1:8" ht="15.5" x14ac:dyDescent="0.35">
      <c r="A182" s="70" t="s">
        <v>370</v>
      </c>
      <c r="B182" s="46"/>
      <c r="C182" s="46"/>
      <c r="D182" s="46"/>
      <c r="E182" s="46"/>
      <c r="F182" s="46">
        <v>805.4</v>
      </c>
      <c r="G182" s="2"/>
      <c r="H182" s="46"/>
    </row>
    <row r="183" spans="1:8" ht="15.5" x14ac:dyDescent="0.35">
      <c r="A183" s="71" t="s">
        <v>366</v>
      </c>
      <c r="B183" s="46">
        <v>480</v>
      </c>
      <c r="C183" s="46">
        <v>576</v>
      </c>
      <c r="D183" s="46">
        <v>480</v>
      </c>
      <c r="E183" s="54">
        <v>504</v>
      </c>
      <c r="F183" s="54">
        <v>627.04</v>
      </c>
      <c r="G183" s="6">
        <v>480</v>
      </c>
      <c r="H183" s="54">
        <v>480</v>
      </c>
    </row>
    <row r="184" spans="1:8" ht="15.5" x14ac:dyDescent="0.35">
      <c r="A184" s="71" t="s">
        <v>367</v>
      </c>
      <c r="B184" s="46">
        <v>1000</v>
      </c>
      <c r="C184" s="46">
        <v>1200</v>
      </c>
      <c r="D184" s="46"/>
      <c r="E184" s="54"/>
      <c r="F184" s="54">
        <v>1470</v>
      </c>
      <c r="G184" s="6"/>
      <c r="H184" s="54"/>
    </row>
    <row r="185" spans="1:8" ht="15.5" x14ac:dyDescent="0.35">
      <c r="A185" s="71" t="s">
        <v>368</v>
      </c>
      <c r="B185" s="46">
        <v>300</v>
      </c>
      <c r="C185" s="46">
        <v>360</v>
      </c>
      <c r="D185" s="46"/>
      <c r="E185" s="54"/>
      <c r="F185" s="54"/>
      <c r="G185" s="6"/>
      <c r="H185" s="54"/>
    </row>
    <row r="186" spans="1:8" ht="15.5" x14ac:dyDescent="0.35">
      <c r="A186" s="72" t="s">
        <v>297</v>
      </c>
      <c r="B186" s="46">
        <v>600</v>
      </c>
      <c r="C186" s="46">
        <v>720</v>
      </c>
      <c r="D186" s="46">
        <v>600</v>
      </c>
      <c r="E186" s="54">
        <v>630</v>
      </c>
      <c r="F186" s="54">
        <v>767.04</v>
      </c>
      <c r="G186" s="6">
        <v>600</v>
      </c>
      <c r="H186" s="54">
        <v>600</v>
      </c>
    </row>
    <row r="187" spans="1:8" ht="15.5" x14ac:dyDescent="0.35">
      <c r="A187" s="70" t="s">
        <v>369</v>
      </c>
      <c r="B187" s="46">
        <v>450</v>
      </c>
      <c r="C187" s="46">
        <v>540</v>
      </c>
      <c r="D187" s="46">
        <v>450</v>
      </c>
      <c r="E187" s="46">
        <v>680.4</v>
      </c>
      <c r="F187" s="46">
        <v>826.39</v>
      </c>
      <c r="G187" s="2">
        <v>450</v>
      </c>
      <c r="H187" s="46">
        <v>450</v>
      </c>
    </row>
    <row r="188" spans="1:8" ht="15.5" x14ac:dyDescent="0.35">
      <c r="A188" s="37" t="s">
        <v>119</v>
      </c>
      <c r="B188" s="42">
        <v>600</v>
      </c>
      <c r="C188" s="42">
        <v>720</v>
      </c>
      <c r="D188" s="42">
        <v>600</v>
      </c>
      <c r="E188" s="42">
        <v>907.2</v>
      </c>
      <c r="F188" s="42">
        <v>787.04</v>
      </c>
      <c r="G188" s="2">
        <v>600</v>
      </c>
      <c r="H188" s="42">
        <v>600</v>
      </c>
    </row>
    <row r="189" spans="1:8" ht="15.5" x14ac:dyDescent="0.35">
      <c r="A189" s="41" t="s">
        <v>120</v>
      </c>
      <c r="B189" s="42">
        <v>900</v>
      </c>
      <c r="C189" s="42">
        <v>1080</v>
      </c>
      <c r="D189" s="42">
        <v>900</v>
      </c>
      <c r="E189" s="44">
        <v>1360.8</v>
      </c>
      <c r="F189" s="42">
        <v>1147.04</v>
      </c>
      <c r="G189" s="2">
        <v>900</v>
      </c>
      <c r="H189" s="42">
        <v>900</v>
      </c>
    </row>
    <row r="190" spans="1:8" ht="15.5" x14ac:dyDescent="0.35">
      <c r="A190" s="41" t="s">
        <v>127</v>
      </c>
      <c r="B190" s="46">
        <v>700</v>
      </c>
      <c r="C190" s="46">
        <v>840</v>
      </c>
      <c r="D190" s="46">
        <v>700</v>
      </c>
      <c r="E190" s="46">
        <v>882</v>
      </c>
      <c r="F190" s="46">
        <v>967.04</v>
      </c>
      <c r="G190" s="14">
        <v>700</v>
      </c>
      <c r="H190" s="46">
        <v>900</v>
      </c>
    </row>
    <row r="191" spans="1:8" ht="15.5" x14ac:dyDescent="0.35">
      <c r="A191" s="41" t="s">
        <v>121</v>
      </c>
      <c r="B191" s="42">
        <v>600</v>
      </c>
      <c r="C191" s="42">
        <v>720</v>
      </c>
      <c r="D191" s="42">
        <v>600</v>
      </c>
      <c r="E191" s="42">
        <v>907.2</v>
      </c>
      <c r="F191" s="42">
        <v>787.04</v>
      </c>
      <c r="G191" s="2">
        <v>600</v>
      </c>
      <c r="H191" s="42">
        <v>600</v>
      </c>
    </row>
    <row r="192" spans="1:8" ht="15.5" x14ac:dyDescent="0.35">
      <c r="A192" s="41" t="s">
        <v>122</v>
      </c>
      <c r="B192" s="42">
        <v>600</v>
      </c>
      <c r="C192" s="42">
        <v>720</v>
      </c>
      <c r="D192" s="42">
        <v>600</v>
      </c>
      <c r="E192" s="42">
        <v>907.2</v>
      </c>
      <c r="F192" s="42">
        <v>787.04</v>
      </c>
      <c r="G192" s="2">
        <v>600</v>
      </c>
      <c r="H192" s="42">
        <v>600</v>
      </c>
    </row>
    <row r="193" spans="1:8" ht="15.5" x14ac:dyDescent="0.35">
      <c r="A193" s="41" t="s">
        <v>123</v>
      </c>
      <c r="B193" s="42">
        <v>600</v>
      </c>
      <c r="C193" s="42">
        <v>720</v>
      </c>
      <c r="D193" s="42">
        <v>600</v>
      </c>
      <c r="E193" s="42">
        <v>907.2</v>
      </c>
      <c r="F193" s="42">
        <v>787.04</v>
      </c>
      <c r="G193" s="2">
        <v>600</v>
      </c>
      <c r="H193" s="42">
        <v>600</v>
      </c>
    </row>
    <row r="194" spans="1:8" ht="15.5" x14ac:dyDescent="0.35">
      <c r="A194" s="41" t="s">
        <v>234</v>
      </c>
      <c r="B194" s="42">
        <v>600</v>
      </c>
      <c r="C194" s="42">
        <v>720</v>
      </c>
      <c r="D194" s="42">
        <v>600</v>
      </c>
      <c r="E194" s="42">
        <v>907.2</v>
      </c>
      <c r="F194" s="42">
        <v>787.04</v>
      </c>
      <c r="G194" s="2">
        <v>600</v>
      </c>
      <c r="H194" s="42">
        <v>600</v>
      </c>
    </row>
    <row r="195" spans="1:8" ht="15.5" x14ac:dyDescent="0.35">
      <c r="A195" s="49" t="s">
        <v>241</v>
      </c>
      <c r="B195" s="42">
        <v>600</v>
      </c>
      <c r="C195" s="42">
        <v>720</v>
      </c>
      <c r="D195" s="42">
        <v>600</v>
      </c>
      <c r="E195" s="50">
        <v>630</v>
      </c>
      <c r="F195" s="50">
        <v>805.39</v>
      </c>
      <c r="G195" s="6">
        <v>600</v>
      </c>
      <c r="H195" s="50">
        <v>600</v>
      </c>
    </row>
    <row r="196" spans="1:8" ht="15.5" x14ac:dyDescent="0.35">
      <c r="A196" s="49" t="s">
        <v>242</v>
      </c>
      <c r="B196" s="42">
        <v>720</v>
      </c>
      <c r="C196" s="42">
        <v>864</v>
      </c>
      <c r="D196" s="42">
        <v>720</v>
      </c>
      <c r="E196" s="50">
        <v>756</v>
      </c>
      <c r="F196" s="50">
        <v>907.04</v>
      </c>
      <c r="G196" s="6">
        <v>720</v>
      </c>
      <c r="H196" s="50">
        <v>720</v>
      </c>
    </row>
    <row r="197" spans="1:8" ht="15.5" x14ac:dyDescent="0.35">
      <c r="A197" s="41" t="s">
        <v>126</v>
      </c>
      <c r="B197" s="42">
        <v>600</v>
      </c>
      <c r="C197" s="42">
        <v>720</v>
      </c>
      <c r="D197" s="35">
        <v>900</v>
      </c>
      <c r="E197" s="42">
        <v>1360.8</v>
      </c>
      <c r="F197" s="42">
        <v>1147.04</v>
      </c>
      <c r="G197" s="2">
        <v>900</v>
      </c>
      <c r="H197" s="42">
        <v>900</v>
      </c>
    </row>
    <row r="198" spans="1:8" ht="15.5" x14ac:dyDescent="0.35">
      <c r="A198" s="41" t="s">
        <v>276</v>
      </c>
      <c r="B198" s="42">
        <v>700</v>
      </c>
      <c r="C198" s="42">
        <v>840</v>
      </c>
      <c r="D198" s="35">
        <v>840</v>
      </c>
      <c r="E198" s="42">
        <v>1058.4000000000001</v>
      </c>
      <c r="F198" s="42"/>
      <c r="G198" s="2"/>
      <c r="H198" s="42"/>
    </row>
    <row r="199" spans="1:8" ht="15.5" x14ac:dyDescent="0.35">
      <c r="A199" s="41" t="s">
        <v>128</v>
      </c>
      <c r="B199" s="42">
        <v>400</v>
      </c>
      <c r="C199" s="42">
        <v>480</v>
      </c>
      <c r="D199" s="42">
        <v>400</v>
      </c>
      <c r="E199" s="42">
        <v>604.80000000000007</v>
      </c>
      <c r="F199" s="42">
        <v>547.04</v>
      </c>
      <c r="G199" s="2">
        <v>400</v>
      </c>
      <c r="H199" s="42">
        <v>400</v>
      </c>
    </row>
    <row r="200" spans="1:8" ht="15.5" x14ac:dyDescent="0.35">
      <c r="A200" s="41" t="s">
        <v>129</v>
      </c>
      <c r="B200" s="42">
        <v>400</v>
      </c>
      <c r="C200" s="42">
        <v>480</v>
      </c>
      <c r="D200" s="42">
        <v>400</v>
      </c>
      <c r="E200" s="42">
        <v>604.80000000000007</v>
      </c>
      <c r="F200" s="42">
        <v>547.04</v>
      </c>
      <c r="G200" s="2">
        <v>400</v>
      </c>
      <c r="H200" s="42">
        <v>400</v>
      </c>
    </row>
    <row r="201" spans="1:8" ht="15.5" x14ac:dyDescent="0.35">
      <c r="A201" s="41" t="s">
        <v>130</v>
      </c>
      <c r="B201" s="42">
        <v>300</v>
      </c>
      <c r="C201" s="42">
        <v>360</v>
      </c>
      <c r="D201" s="42">
        <v>300</v>
      </c>
      <c r="E201" s="42">
        <v>453.6</v>
      </c>
      <c r="F201" s="42">
        <v>427.04</v>
      </c>
      <c r="G201" s="2">
        <v>300</v>
      </c>
      <c r="H201" s="42">
        <v>300</v>
      </c>
    </row>
    <row r="202" spans="1:8" ht="15.5" x14ac:dyDescent="0.35">
      <c r="A202" s="41" t="s">
        <v>131</v>
      </c>
      <c r="B202" s="42">
        <v>300</v>
      </c>
      <c r="C202" s="42">
        <v>360</v>
      </c>
      <c r="D202" s="42">
        <v>300</v>
      </c>
      <c r="E202" s="42">
        <v>453.6</v>
      </c>
      <c r="F202" s="42">
        <v>427.04</v>
      </c>
      <c r="G202" s="2">
        <v>300</v>
      </c>
      <c r="H202" s="42">
        <v>300</v>
      </c>
    </row>
    <row r="203" spans="1:8" ht="15.5" x14ac:dyDescent="0.35">
      <c r="A203" s="53" t="s">
        <v>132</v>
      </c>
      <c r="B203" s="42">
        <v>480</v>
      </c>
      <c r="C203" s="42">
        <v>576</v>
      </c>
      <c r="D203" s="42">
        <v>480</v>
      </c>
      <c r="E203" s="50">
        <v>504</v>
      </c>
      <c r="F203" s="50">
        <v>627.04</v>
      </c>
      <c r="G203" s="6">
        <v>480</v>
      </c>
      <c r="H203" s="50">
        <v>480</v>
      </c>
    </row>
    <row r="204" spans="1:8" ht="15.5" x14ac:dyDescent="0.35">
      <c r="A204" s="53" t="s">
        <v>133</v>
      </c>
      <c r="B204" s="42">
        <v>360</v>
      </c>
      <c r="C204" s="42">
        <v>432</v>
      </c>
      <c r="D204" s="42">
        <v>360</v>
      </c>
      <c r="E204" s="50">
        <v>378</v>
      </c>
      <c r="F204" s="50">
        <v>487.04</v>
      </c>
      <c r="G204" s="6">
        <v>360</v>
      </c>
      <c r="H204" s="50">
        <v>360</v>
      </c>
    </row>
    <row r="205" spans="1:8" ht="15.5" x14ac:dyDescent="0.35">
      <c r="A205" s="49" t="s">
        <v>134</v>
      </c>
      <c r="B205" s="42">
        <v>960</v>
      </c>
      <c r="C205" s="42">
        <v>1152</v>
      </c>
      <c r="D205" s="42">
        <v>960</v>
      </c>
      <c r="E205" s="50">
        <v>1008</v>
      </c>
      <c r="F205" s="50">
        <v>1187.04</v>
      </c>
      <c r="G205" s="6">
        <v>960</v>
      </c>
      <c r="H205" s="50">
        <v>960</v>
      </c>
    </row>
    <row r="206" spans="1:8" ht="15.5" x14ac:dyDescent="0.35">
      <c r="A206" s="49" t="s">
        <v>135</v>
      </c>
      <c r="B206" s="42">
        <v>960</v>
      </c>
      <c r="C206" s="42">
        <v>1152</v>
      </c>
      <c r="D206" s="42">
        <v>960</v>
      </c>
      <c r="E206" s="50">
        <v>1008</v>
      </c>
      <c r="F206" s="50">
        <v>1187.04</v>
      </c>
      <c r="G206" s="6">
        <v>960</v>
      </c>
      <c r="H206" s="50">
        <v>960</v>
      </c>
    </row>
    <row r="207" spans="1:8" ht="15.5" x14ac:dyDescent="0.35">
      <c r="A207" s="49" t="s">
        <v>136</v>
      </c>
      <c r="B207" s="42">
        <v>960</v>
      </c>
      <c r="C207" s="42">
        <v>1152</v>
      </c>
      <c r="D207" s="42">
        <v>960</v>
      </c>
      <c r="E207" s="50">
        <v>1008</v>
      </c>
      <c r="F207" s="50">
        <v>1187.04</v>
      </c>
      <c r="G207" s="6">
        <v>960</v>
      </c>
      <c r="H207" s="50">
        <v>960</v>
      </c>
    </row>
    <row r="208" spans="1:8" ht="15.5" x14ac:dyDescent="0.35">
      <c r="A208" s="49" t="s">
        <v>199</v>
      </c>
      <c r="B208" s="45">
        <v>350</v>
      </c>
      <c r="C208" s="45">
        <v>420</v>
      </c>
      <c r="D208" s="45">
        <v>350</v>
      </c>
      <c r="E208" s="45">
        <v>420</v>
      </c>
      <c r="F208" s="45">
        <v>400</v>
      </c>
      <c r="G208" s="45">
        <v>350</v>
      </c>
      <c r="H208" s="45">
        <v>200</v>
      </c>
    </row>
    <row r="209" spans="1:8" ht="15.5" x14ac:dyDescent="0.35">
      <c r="A209" s="49" t="s">
        <v>200</v>
      </c>
      <c r="B209" s="45">
        <v>350</v>
      </c>
      <c r="C209" s="45">
        <v>420</v>
      </c>
      <c r="D209" s="45">
        <v>350</v>
      </c>
      <c r="E209" s="45">
        <v>420</v>
      </c>
      <c r="F209" s="45">
        <v>400</v>
      </c>
      <c r="G209" s="45">
        <v>350</v>
      </c>
      <c r="H209" s="45">
        <v>200</v>
      </c>
    </row>
    <row r="210" spans="1:8" ht="15.5" x14ac:dyDescent="0.35">
      <c r="A210" s="49" t="s">
        <v>137</v>
      </c>
      <c r="B210" s="45">
        <v>350</v>
      </c>
      <c r="C210" s="45">
        <v>420</v>
      </c>
      <c r="D210" s="45">
        <v>350</v>
      </c>
      <c r="E210" s="45">
        <v>420</v>
      </c>
      <c r="F210" s="45">
        <v>400</v>
      </c>
      <c r="G210" s="45">
        <v>350</v>
      </c>
      <c r="H210" s="45">
        <v>200</v>
      </c>
    </row>
    <row r="211" spans="1:8" ht="15.5" x14ac:dyDescent="0.35">
      <c r="A211" s="49" t="s">
        <v>201</v>
      </c>
      <c r="B211" s="45">
        <v>350</v>
      </c>
      <c r="C211" s="45">
        <v>420</v>
      </c>
      <c r="D211" s="45">
        <v>350</v>
      </c>
      <c r="E211" s="45">
        <v>420</v>
      </c>
      <c r="F211" s="45">
        <v>400</v>
      </c>
      <c r="G211" s="45">
        <v>350</v>
      </c>
      <c r="H211" s="45">
        <v>200</v>
      </c>
    </row>
    <row r="212" spans="1:8" ht="15.5" x14ac:dyDescent="0.35">
      <c r="A212" s="49" t="s">
        <v>202</v>
      </c>
      <c r="B212" s="45">
        <v>350</v>
      </c>
      <c r="C212" s="45">
        <v>420</v>
      </c>
      <c r="D212" s="45">
        <v>350</v>
      </c>
      <c r="E212" s="45">
        <v>420</v>
      </c>
      <c r="F212" s="45">
        <v>400</v>
      </c>
      <c r="G212" s="45">
        <v>350</v>
      </c>
      <c r="H212" s="45">
        <v>200</v>
      </c>
    </row>
    <row r="213" spans="1:8" ht="15.5" x14ac:dyDescent="0.35">
      <c r="A213" s="49" t="s">
        <v>203</v>
      </c>
      <c r="B213" s="45">
        <v>350</v>
      </c>
      <c r="C213" s="45">
        <v>420</v>
      </c>
      <c r="D213" s="45">
        <v>350</v>
      </c>
      <c r="E213" s="45">
        <v>420</v>
      </c>
      <c r="F213" s="45">
        <v>400</v>
      </c>
      <c r="G213" s="45">
        <v>350</v>
      </c>
      <c r="H213" s="45">
        <v>200</v>
      </c>
    </row>
    <row r="214" spans="1:8" ht="15.5" x14ac:dyDescent="0.35">
      <c r="A214" s="49" t="s">
        <v>204</v>
      </c>
      <c r="B214" s="45">
        <v>350</v>
      </c>
      <c r="C214" s="45">
        <v>420</v>
      </c>
      <c r="D214" s="45">
        <v>350</v>
      </c>
      <c r="E214" s="45">
        <v>420</v>
      </c>
      <c r="F214" s="45">
        <v>400</v>
      </c>
      <c r="G214" s="45">
        <v>350</v>
      </c>
      <c r="H214" s="45">
        <v>200</v>
      </c>
    </row>
    <row r="215" spans="1:8" ht="15.5" x14ac:dyDescent="0.35">
      <c r="A215" s="49" t="s">
        <v>206</v>
      </c>
      <c r="B215" s="45">
        <v>350</v>
      </c>
      <c r="C215" s="45">
        <v>420</v>
      </c>
      <c r="D215" s="45">
        <v>350</v>
      </c>
      <c r="E215" s="45">
        <v>420</v>
      </c>
      <c r="F215" s="45">
        <v>400</v>
      </c>
      <c r="G215" s="45">
        <v>350</v>
      </c>
      <c r="H215" s="45">
        <v>200</v>
      </c>
    </row>
    <row r="216" spans="1:8" ht="15.5" x14ac:dyDescent="0.35">
      <c r="A216" s="49" t="s">
        <v>207</v>
      </c>
      <c r="B216" s="45">
        <v>350</v>
      </c>
      <c r="C216" s="45">
        <v>420</v>
      </c>
      <c r="D216" s="45">
        <v>350</v>
      </c>
      <c r="E216" s="45">
        <v>420</v>
      </c>
      <c r="F216" s="45">
        <v>400</v>
      </c>
      <c r="G216" s="45">
        <v>350</v>
      </c>
      <c r="H216" s="45">
        <v>200</v>
      </c>
    </row>
    <row r="217" spans="1:8" ht="15.5" x14ac:dyDescent="0.35">
      <c r="A217" s="49" t="s">
        <v>208</v>
      </c>
      <c r="B217" s="45">
        <v>350</v>
      </c>
      <c r="C217" s="45">
        <v>420</v>
      </c>
      <c r="D217" s="45">
        <v>350</v>
      </c>
      <c r="E217" s="45">
        <v>420</v>
      </c>
      <c r="F217" s="45">
        <v>400</v>
      </c>
      <c r="G217" s="45">
        <v>350</v>
      </c>
      <c r="H217" s="45">
        <v>200</v>
      </c>
    </row>
    <row r="218" spans="1:8" ht="15.5" x14ac:dyDescent="0.35">
      <c r="A218" s="49" t="s">
        <v>209</v>
      </c>
      <c r="B218" s="45">
        <v>350</v>
      </c>
      <c r="C218" s="45">
        <v>420</v>
      </c>
      <c r="D218" s="45">
        <v>350</v>
      </c>
      <c r="E218" s="45">
        <v>420</v>
      </c>
      <c r="F218" s="45">
        <v>400</v>
      </c>
      <c r="G218" s="45">
        <v>350</v>
      </c>
      <c r="H218" s="45">
        <v>200</v>
      </c>
    </row>
    <row r="219" spans="1:8" ht="15.5" x14ac:dyDescent="0.35">
      <c r="A219" s="84" t="s">
        <v>205</v>
      </c>
      <c r="B219" s="54">
        <v>500</v>
      </c>
      <c r="C219" s="54">
        <v>600</v>
      </c>
      <c r="D219" s="54">
        <v>500</v>
      </c>
      <c r="E219" s="54">
        <v>756</v>
      </c>
      <c r="F219" s="82">
        <v>667.04</v>
      </c>
      <c r="G219" s="8">
        <v>500</v>
      </c>
      <c r="H219" s="54">
        <v>500</v>
      </c>
    </row>
    <row r="220" spans="1:8" ht="15.5" x14ac:dyDescent="0.35">
      <c r="A220" s="84" t="s">
        <v>210</v>
      </c>
      <c r="B220" s="54">
        <v>500</v>
      </c>
      <c r="C220" s="54">
        <v>600</v>
      </c>
      <c r="D220" s="54">
        <v>500</v>
      </c>
      <c r="E220" s="54">
        <v>756</v>
      </c>
      <c r="F220" s="82">
        <v>967.04</v>
      </c>
      <c r="G220" s="8">
        <v>500</v>
      </c>
      <c r="H220" s="54">
        <v>500</v>
      </c>
    </row>
    <row r="221" spans="1:8" ht="15.5" x14ac:dyDescent="0.35">
      <c r="A221" s="84" t="s">
        <v>220</v>
      </c>
      <c r="B221" s="55">
        <v>700</v>
      </c>
      <c r="C221" s="55">
        <v>840</v>
      </c>
      <c r="D221" s="55">
        <v>700</v>
      </c>
      <c r="E221" s="45">
        <v>1134</v>
      </c>
      <c r="F221" s="83">
        <v>967.04</v>
      </c>
      <c r="G221" s="9">
        <v>700</v>
      </c>
      <c r="H221" s="55">
        <v>700</v>
      </c>
    </row>
    <row r="222" spans="1:8" ht="15.5" x14ac:dyDescent="0.35">
      <c r="A222" s="79" t="s">
        <v>211</v>
      </c>
      <c r="B222" s="80">
        <v>700</v>
      </c>
      <c r="C222" s="80">
        <v>840</v>
      </c>
      <c r="D222" s="80">
        <v>700</v>
      </c>
      <c r="E222" s="81">
        <v>756</v>
      </c>
      <c r="F222" s="45">
        <v>900</v>
      </c>
      <c r="G222" s="7">
        <v>700</v>
      </c>
      <c r="H222" s="45">
        <v>700</v>
      </c>
    </row>
    <row r="223" spans="1:8" ht="15.5" x14ac:dyDescent="0.35">
      <c r="A223" s="79" t="s">
        <v>212</v>
      </c>
      <c r="B223" s="80">
        <v>700</v>
      </c>
      <c r="C223" s="80">
        <v>840</v>
      </c>
      <c r="D223" s="80">
        <v>700</v>
      </c>
      <c r="E223" s="80">
        <v>1134</v>
      </c>
      <c r="F223" s="45">
        <v>967.04</v>
      </c>
      <c r="G223" s="7">
        <v>700</v>
      </c>
      <c r="H223" s="45">
        <v>700</v>
      </c>
    </row>
    <row r="224" spans="1:8" ht="15.5" x14ac:dyDescent="0.35">
      <c r="A224" s="49" t="s">
        <v>213</v>
      </c>
      <c r="B224" s="45">
        <v>700</v>
      </c>
      <c r="C224" s="45">
        <v>840</v>
      </c>
      <c r="D224" s="45">
        <v>700</v>
      </c>
      <c r="E224" s="45">
        <v>1134</v>
      </c>
      <c r="F224" s="45">
        <v>967.04</v>
      </c>
      <c r="G224" s="7">
        <v>700</v>
      </c>
      <c r="H224" s="45">
        <v>700</v>
      </c>
    </row>
    <row r="225" spans="1:8" ht="15.5" x14ac:dyDescent="0.35">
      <c r="A225" s="49" t="s">
        <v>214</v>
      </c>
      <c r="B225" s="45">
        <v>700</v>
      </c>
      <c r="C225" s="45">
        <v>840</v>
      </c>
      <c r="D225" s="45">
        <v>700</v>
      </c>
      <c r="E225" s="45">
        <v>1134</v>
      </c>
      <c r="F225" s="45">
        <v>967.04</v>
      </c>
      <c r="G225" s="7">
        <v>700</v>
      </c>
      <c r="H225" s="45">
        <v>700</v>
      </c>
    </row>
    <row r="226" spans="1:8" ht="15.5" x14ac:dyDescent="0.35">
      <c r="A226" s="49" t="s">
        <v>215</v>
      </c>
      <c r="B226" s="45">
        <v>700</v>
      </c>
      <c r="C226" s="45">
        <v>840</v>
      </c>
      <c r="D226" s="54">
        <v>700</v>
      </c>
      <c r="E226" s="54">
        <v>1134</v>
      </c>
      <c r="F226" s="54">
        <v>967.04</v>
      </c>
      <c r="G226" s="7">
        <v>700</v>
      </c>
      <c r="H226" s="54">
        <v>700</v>
      </c>
    </row>
    <row r="227" spans="1:8" ht="15.5" x14ac:dyDescent="0.35">
      <c r="A227" s="49" t="s">
        <v>216</v>
      </c>
      <c r="B227" s="45">
        <v>700</v>
      </c>
      <c r="C227" s="45">
        <v>840</v>
      </c>
      <c r="D227" s="45">
        <v>700</v>
      </c>
      <c r="E227" s="45">
        <v>1134</v>
      </c>
      <c r="F227" s="45">
        <v>967.04</v>
      </c>
      <c r="G227" s="7">
        <v>700</v>
      </c>
      <c r="H227" s="45">
        <v>700</v>
      </c>
    </row>
    <row r="228" spans="1:8" ht="15.5" x14ac:dyDescent="0.35">
      <c r="A228" s="49" t="s">
        <v>219</v>
      </c>
      <c r="B228" s="45">
        <v>700</v>
      </c>
      <c r="C228" s="45">
        <v>840</v>
      </c>
      <c r="D228" s="45">
        <v>700</v>
      </c>
      <c r="E228" s="45">
        <v>1134</v>
      </c>
      <c r="F228" s="45">
        <v>967.04</v>
      </c>
      <c r="G228" s="7">
        <v>700</v>
      </c>
      <c r="H228" s="45">
        <v>700</v>
      </c>
    </row>
    <row r="229" spans="1:8" ht="15.5" x14ac:dyDescent="0.35">
      <c r="A229" s="49" t="s">
        <v>218</v>
      </c>
      <c r="B229" s="45">
        <v>700</v>
      </c>
      <c r="C229" s="45">
        <v>840</v>
      </c>
      <c r="D229" s="45">
        <v>700</v>
      </c>
      <c r="E229" s="45">
        <v>1134</v>
      </c>
      <c r="F229" s="45">
        <v>967.04</v>
      </c>
      <c r="G229" s="7">
        <v>700</v>
      </c>
      <c r="H229" s="45">
        <v>700</v>
      </c>
    </row>
    <row r="230" spans="1:8" ht="15.5" x14ac:dyDescent="0.35">
      <c r="A230" s="49" t="s">
        <v>217</v>
      </c>
      <c r="B230" s="45">
        <v>700</v>
      </c>
      <c r="C230" s="45">
        <v>840</v>
      </c>
      <c r="D230" s="45">
        <v>700</v>
      </c>
      <c r="E230" s="45">
        <v>1134</v>
      </c>
      <c r="F230" s="45">
        <v>967.04</v>
      </c>
      <c r="G230" s="7">
        <v>700</v>
      </c>
      <c r="H230" s="45">
        <v>700</v>
      </c>
    </row>
    <row r="231" spans="1:8" ht="15.5" x14ac:dyDescent="0.35">
      <c r="A231" s="49" t="s">
        <v>221</v>
      </c>
      <c r="B231" s="45">
        <v>700</v>
      </c>
      <c r="C231" s="45">
        <v>840</v>
      </c>
      <c r="D231" s="45">
        <v>700</v>
      </c>
      <c r="E231" s="45">
        <v>1134</v>
      </c>
      <c r="F231" s="45">
        <v>967.04</v>
      </c>
      <c r="G231" s="7">
        <v>700</v>
      </c>
      <c r="H231" s="45">
        <v>700</v>
      </c>
    </row>
    <row r="232" spans="1:8" ht="15.5" x14ac:dyDescent="0.35">
      <c r="A232" s="49" t="s">
        <v>222</v>
      </c>
      <c r="B232" s="45">
        <v>700</v>
      </c>
      <c r="C232" s="45">
        <v>840</v>
      </c>
      <c r="D232" s="45">
        <v>700</v>
      </c>
      <c r="E232" s="45">
        <v>1134</v>
      </c>
      <c r="F232" s="45">
        <v>967.04</v>
      </c>
      <c r="G232" s="7">
        <v>700</v>
      </c>
      <c r="H232" s="45">
        <v>700</v>
      </c>
    </row>
    <row r="233" spans="1:8" ht="15.5" x14ac:dyDescent="0.35">
      <c r="A233" s="49" t="s">
        <v>372</v>
      </c>
      <c r="B233" s="45"/>
      <c r="C233" s="45">
        <v>1200</v>
      </c>
      <c r="D233" s="45"/>
      <c r="E233" s="45"/>
      <c r="F233" s="45">
        <v>1470</v>
      </c>
      <c r="G233" s="7"/>
      <c r="H233" s="45"/>
    </row>
    <row r="234" spans="1:8" ht="15.5" x14ac:dyDescent="0.35">
      <c r="A234" s="49" t="s">
        <v>138</v>
      </c>
      <c r="B234" s="45">
        <v>1000</v>
      </c>
      <c r="C234" s="45">
        <v>1200</v>
      </c>
      <c r="D234" s="45">
        <v>1000</v>
      </c>
      <c r="E234" s="45">
        <v>1260</v>
      </c>
      <c r="F234" s="35">
        <v>1167.04</v>
      </c>
      <c r="G234" s="7">
        <v>1000</v>
      </c>
      <c r="H234" s="35">
        <v>1100</v>
      </c>
    </row>
    <row r="235" spans="1:8" ht="15.5" x14ac:dyDescent="0.35">
      <c r="A235" s="49" t="s">
        <v>139</v>
      </c>
      <c r="B235" s="45">
        <v>50</v>
      </c>
      <c r="C235" s="45">
        <v>60</v>
      </c>
      <c r="D235" s="45">
        <v>50</v>
      </c>
      <c r="E235" s="45">
        <v>63</v>
      </c>
      <c r="F235" s="35">
        <v>122.04000000000002</v>
      </c>
      <c r="G235" s="7">
        <v>50</v>
      </c>
      <c r="H235" s="35">
        <v>55.000000000000007</v>
      </c>
    </row>
    <row r="236" spans="1:8" ht="15.5" x14ac:dyDescent="0.35">
      <c r="A236" s="49" t="s">
        <v>140</v>
      </c>
      <c r="B236" s="45">
        <v>100</v>
      </c>
      <c r="C236" s="45">
        <v>120</v>
      </c>
      <c r="D236" s="45">
        <v>100</v>
      </c>
      <c r="E236" s="45">
        <v>126</v>
      </c>
      <c r="F236" s="35">
        <v>177.04000000000002</v>
      </c>
      <c r="G236" s="7">
        <v>100</v>
      </c>
      <c r="H236" s="35">
        <v>110.00000000000001</v>
      </c>
    </row>
    <row r="237" spans="1:8" ht="15.5" x14ac:dyDescent="0.35">
      <c r="A237" s="34" t="s">
        <v>141</v>
      </c>
      <c r="B237" s="35"/>
      <c r="C237" s="35">
        <v>0</v>
      </c>
      <c r="D237" s="35"/>
      <c r="E237" s="35">
        <v>0</v>
      </c>
      <c r="F237" s="35"/>
      <c r="G237" s="2">
        <v>0</v>
      </c>
      <c r="H237" s="35"/>
    </row>
    <row r="238" spans="1:8" ht="15.5" x14ac:dyDescent="0.35">
      <c r="A238" s="85" t="s">
        <v>376</v>
      </c>
      <c r="B238" s="35"/>
      <c r="C238" s="35"/>
      <c r="D238" s="35"/>
      <c r="E238" s="35"/>
      <c r="F238" s="35">
        <v>63.9</v>
      </c>
      <c r="G238" s="2"/>
      <c r="H238" s="35"/>
    </row>
    <row r="239" spans="1:8" ht="15.5" x14ac:dyDescent="0.35">
      <c r="A239" s="85" t="s">
        <v>377</v>
      </c>
      <c r="B239" s="35"/>
      <c r="C239" s="35"/>
      <c r="D239" s="35"/>
      <c r="E239" s="35"/>
      <c r="F239" s="35">
        <v>63.9</v>
      </c>
      <c r="G239" s="2"/>
      <c r="H239" s="35"/>
    </row>
    <row r="240" spans="1:8" ht="15.5" x14ac:dyDescent="0.35">
      <c r="A240" s="41" t="s">
        <v>231</v>
      </c>
      <c r="B240" s="45">
        <v>40</v>
      </c>
      <c r="C240" s="45">
        <v>48</v>
      </c>
      <c r="D240" s="45">
        <v>40</v>
      </c>
      <c r="E240" s="51">
        <v>56.7</v>
      </c>
      <c r="F240" s="51">
        <v>45</v>
      </c>
      <c r="G240" s="7">
        <v>40</v>
      </c>
      <c r="H240" s="45">
        <v>40</v>
      </c>
    </row>
    <row r="241" spans="1:8" ht="15.5" x14ac:dyDescent="0.35">
      <c r="A241" s="41" t="s">
        <v>230</v>
      </c>
      <c r="B241" s="45">
        <v>40</v>
      </c>
      <c r="C241" s="45">
        <v>48</v>
      </c>
      <c r="D241" s="45">
        <v>40</v>
      </c>
      <c r="E241" s="51">
        <v>56.7</v>
      </c>
      <c r="F241" s="51">
        <v>45</v>
      </c>
      <c r="G241" s="7">
        <v>40</v>
      </c>
      <c r="H241" s="45">
        <v>40</v>
      </c>
    </row>
    <row r="242" spans="1:8" ht="15.5" x14ac:dyDescent="0.35">
      <c r="A242" s="41" t="s">
        <v>223</v>
      </c>
      <c r="B242" s="45">
        <v>50</v>
      </c>
      <c r="C242" s="45">
        <v>60</v>
      </c>
      <c r="D242" s="45">
        <v>50</v>
      </c>
      <c r="E242" s="51">
        <v>69.3</v>
      </c>
      <c r="F242" s="51">
        <v>55</v>
      </c>
      <c r="G242" s="7">
        <v>50</v>
      </c>
      <c r="H242" s="45">
        <v>50</v>
      </c>
    </row>
    <row r="243" spans="1:8" ht="15.5" x14ac:dyDescent="0.35">
      <c r="A243" s="41" t="s">
        <v>224</v>
      </c>
      <c r="B243" s="45">
        <v>50</v>
      </c>
      <c r="C243" s="45">
        <v>60</v>
      </c>
      <c r="D243" s="45">
        <v>50</v>
      </c>
      <c r="E243" s="51">
        <v>69.3</v>
      </c>
      <c r="F243" s="51">
        <v>55</v>
      </c>
      <c r="G243" s="7">
        <v>50</v>
      </c>
      <c r="H243" s="45">
        <v>50</v>
      </c>
    </row>
    <row r="244" spans="1:8" ht="15.5" x14ac:dyDescent="0.35">
      <c r="A244" s="41" t="s">
        <v>225</v>
      </c>
      <c r="B244" s="45">
        <v>50</v>
      </c>
      <c r="C244" s="45">
        <v>60</v>
      </c>
      <c r="D244" s="45">
        <v>50</v>
      </c>
      <c r="E244" s="51">
        <v>69.3</v>
      </c>
      <c r="F244" s="51">
        <v>55</v>
      </c>
      <c r="G244" s="7">
        <v>50</v>
      </c>
      <c r="H244" s="45">
        <v>50</v>
      </c>
    </row>
    <row r="245" spans="1:8" ht="15.5" x14ac:dyDescent="0.35">
      <c r="A245" s="41" t="s">
        <v>227</v>
      </c>
      <c r="B245" s="45">
        <v>45</v>
      </c>
      <c r="C245" s="45">
        <v>54</v>
      </c>
      <c r="D245" s="45">
        <v>45</v>
      </c>
      <c r="E245" s="45">
        <v>75.600000000000009</v>
      </c>
      <c r="F245" s="45">
        <v>60</v>
      </c>
      <c r="G245" s="7">
        <v>45</v>
      </c>
      <c r="H245" s="45">
        <v>45</v>
      </c>
    </row>
    <row r="246" spans="1:8" ht="15.5" x14ac:dyDescent="0.35">
      <c r="A246" s="41" t="s">
        <v>142</v>
      </c>
      <c r="B246" s="45">
        <v>45</v>
      </c>
      <c r="C246" s="45">
        <v>54</v>
      </c>
      <c r="D246" s="45">
        <v>45</v>
      </c>
      <c r="E246" s="45">
        <v>75.600000000000009</v>
      </c>
      <c r="F246" s="45">
        <v>60</v>
      </c>
      <c r="G246" s="7">
        <v>45</v>
      </c>
      <c r="H246" s="45">
        <v>45</v>
      </c>
    </row>
    <row r="247" spans="1:8" ht="15.5" x14ac:dyDescent="0.35">
      <c r="A247" s="41" t="s">
        <v>226</v>
      </c>
      <c r="B247" s="45">
        <v>55</v>
      </c>
      <c r="C247" s="45">
        <v>66</v>
      </c>
      <c r="D247" s="45">
        <v>55</v>
      </c>
      <c r="E247" s="51">
        <v>88.2</v>
      </c>
      <c r="F247" s="51">
        <v>70.000000000000014</v>
      </c>
      <c r="G247" s="7">
        <v>55</v>
      </c>
      <c r="H247" s="45">
        <v>55</v>
      </c>
    </row>
    <row r="248" spans="1:8" ht="15.5" x14ac:dyDescent="0.35">
      <c r="A248" s="41" t="s">
        <v>228</v>
      </c>
      <c r="B248" s="45">
        <v>55</v>
      </c>
      <c r="C248" s="45">
        <v>66</v>
      </c>
      <c r="D248" s="45">
        <v>55</v>
      </c>
      <c r="E248" s="51">
        <v>88.2</v>
      </c>
      <c r="F248" s="51">
        <v>70.000000000000014</v>
      </c>
      <c r="G248" s="7">
        <v>55</v>
      </c>
      <c r="H248" s="45">
        <v>55</v>
      </c>
    </row>
    <row r="249" spans="1:8" ht="15.5" x14ac:dyDescent="0.35">
      <c r="A249" s="41" t="s">
        <v>316</v>
      </c>
      <c r="B249" s="45">
        <v>55</v>
      </c>
      <c r="C249" s="45">
        <v>66</v>
      </c>
      <c r="D249" s="45">
        <v>55</v>
      </c>
      <c r="E249" s="51">
        <v>88.2</v>
      </c>
      <c r="F249" s="51">
        <v>70.000000000000014</v>
      </c>
      <c r="G249" s="7">
        <v>55</v>
      </c>
      <c r="H249" s="45">
        <v>55</v>
      </c>
    </row>
    <row r="250" spans="1:8" ht="15.5" x14ac:dyDescent="0.35">
      <c r="A250" s="41" t="s">
        <v>317</v>
      </c>
      <c r="B250" s="45">
        <v>45</v>
      </c>
      <c r="C250" s="45">
        <v>54</v>
      </c>
      <c r="D250" s="45">
        <v>45</v>
      </c>
      <c r="E250" s="45">
        <v>75.600000000000009</v>
      </c>
      <c r="F250" s="45">
        <v>60</v>
      </c>
      <c r="G250" s="7"/>
      <c r="H250" s="45">
        <v>45</v>
      </c>
    </row>
    <row r="251" spans="1:8" ht="15.5" x14ac:dyDescent="0.35">
      <c r="A251" s="41" t="s">
        <v>143</v>
      </c>
      <c r="B251" s="50">
        <v>30</v>
      </c>
      <c r="C251" s="50">
        <v>36</v>
      </c>
      <c r="D251" s="50">
        <v>30</v>
      </c>
      <c r="E251" s="50">
        <v>37.800000000000004</v>
      </c>
      <c r="F251" s="50">
        <v>42</v>
      </c>
      <c r="G251" s="3">
        <v>30</v>
      </c>
      <c r="H251" s="45">
        <v>36</v>
      </c>
    </row>
    <row r="252" spans="1:8" ht="15.5" x14ac:dyDescent="0.35">
      <c r="A252" s="41" t="s">
        <v>144</v>
      </c>
      <c r="B252" s="50">
        <v>130</v>
      </c>
      <c r="C252" s="50">
        <v>156</v>
      </c>
      <c r="D252" s="50">
        <v>130</v>
      </c>
      <c r="E252" s="50">
        <v>163.80000000000001</v>
      </c>
      <c r="F252" s="50">
        <v>182</v>
      </c>
      <c r="G252" s="3">
        <v>130</v>
      </c>
      <c r="H252" s="50">
        <v>156</v>
      </c>
    </row>
    <row r="253" spans="1:8" ht="15.5" x14ac:dyDescent="0.35">
      <c r="A253" s="41" t="s">
        <v>375</v>
      </c>
      <c r="B253" s="50">
        <v>180</v>
      </c>
      <c r="C253" s="50">
        <v>216</v>
      </c>
      <c r="D253" s="50">
        <v>180</v>
      </c>
      <c r="E253" s="50">
        <v>226.8</v>
      </c>
      <c r="F253" s="50">
        <v>251.99999999999994</v>
      </c>
      <c r="G253" s="3">
        <v>180</v>
      </c>
      <c r="H253" s="50">
        <v>180</v>
      </c>
    </row>
    <row r="254" spans="1:8" ht="15.5" x14ac:dyDescent="0.35">
      <c r="A254" s="41" t="s">
        <v>229</v>
      </c>
      <c r="B254" s="42">
        <v>80</v>
      </c>
      <c r="C254" s="42">
        <v>96</v>
      </c>
      <c r="D254" s="42">
        <v>80</v>
      </c>
      <c r="E254" s="44">
        <v>120.96000000000001</v>
      </c>
      <c r="F254" s="44">
        <v>96.000000000000014</v>
      </c>
      <c r="G254" s="2">
        <v>80</v>
      </c>
      <c r="H254" s="44">
        <v>80</v>
      </c>
    </row>
    <row r="255" spans="1:8" ht="15.5" x14ac:dyDescent="0.35">
      <c r="A255" s="41" t="s">
        <v>145</v>
      </c>
      <c r="B255" s="50">
        <v>50</v>
      </c>
      <c r="C255" s="50">
        <v>60</v>
      </c>
      <c r="D255" s="50">
        <v>50</v>
      </c>
      <c r="E255" s="50">
        <v>63</v>
      </c>
      <c r="F255" s="50">
        <v>70.000000000000014</v>
      </c>
      <c r="G255" s="3">
        <v>50</v>
      </c>
      <c r="H255" s="50">
        <v>70</v>
      </c>
    </row>
    <row r="256" spans="1:8" ht="15.5" x14ac:dyDescent="0.35">
      <c r="A256" s="41" t="s">
        <v>146</v>
      </c>
      <c r="B256" s="50">
        <v>40</v>
      </c>
      <c r="C256" s="50">
        <v>48</v>
      </c>
      <c r="D256" s="50">
        <v>40</v>
      </c>
      <c r="E256" s="50">
        <v>50.400000000000006</v>
      </c>
      <c r="F256" s="50">
        <v>56</v>
      </c>
      <c r="G256" s="3">
        <v>40</v>
      </c>
      <c r="H256" s="50">
        <v>56</v>
      </c>
    </row>
    <row r="257" spans="1:8" ht="15.5" x14ac:dyDescent="0.35">
      <c r="A257" s="41" t="s">
        <v>147</v>
      </c>
      <c r="B257" s="50">
        <v>40</v>
      </c>
      <c r="C257" s="50">
        <v>48</v>
      </c>
      <c r="D257" s="50">
        <v>40</v>
      </c>
      <c r="E257" s="50">
        <v>50.400000000000006</v>
      </c>
      <c r="F257" s="50">
        <v>56</v>
      </c>
      <c r="G257" s="3">
        <v>40</v>
      </c>
      <c r="H257" s="50">
        <v>56</v>
      </c>
    </row>
    <row r="258" spans="1:8" ht="15.5" x14ac:dyDescent="0.35">
      <c r="A258" s="41" t="s">
        <v>148</v>
      </c>
      <c r="B258" s="35">
        <v>40</v>
      </c>
      <c r="C258" s="78">
        <v>48</v>
      </c>
      <c r="D258" s="35">
        <v>40</v>
      </c>
      <c r="E258" s="77">
        <v>60.480000000000004</v>
      </c>
      <c r="F258" s="42">
        <v>48</v>
      </c>
      <c r="G258" s="2">
        <v>48</v>
      </c>
      <c r="H258" s="42">
        <v>40</v>
      </c>
    </row>
    <row r="259" spans="1:8" ht="15.5" x14ac:dyDescent="0.35">
      <c r="A259" s="41" t="s">
        <v>264</v>
      </c>
      <c r="B259" s="35">
        <v>30</v>
      </c>
      <c r="C259" s="78">
        <v>36</v>
      </c>
      <c r="D259" s="35">
        <v>30</v>
      </c>
      <c r="E259" s="77">
        <v>45.360000000000007</v>
      </c>
      <c r="F259" s="42">
        <v>36</v>
      </c>
      <c r="G259" s="2">
        <v>30</v>
      </c>
      <c r="H259" s="42">
        <v>30</v>
      </c>
    </row>
    <row r="260" spans="1:8" ht="15.5" x14ac:dyDescent="0.35">
      <c r="A260" s="41" t="s">
        <v>149</v>
      </c>
      <c r="B260" s="43">
        <v>50</v>
      </c>
      <c r="C260" s="43">
        <v>60</v>
      </c>
      <c r="D260" s="35">
        <v>50</v>
      </c>
      <c r="E260" s="42">
        <v>75.600000000000009</v>
      </c>
      <c r="F260" s="42">
        <v>60</v>
      </c>
      <c r="G260" s="2">
        <v>50</v>
      </c>
      <c r="H260" s="42">
        <v>50</v>
      </c>
    </row>
    <row r="261" spans="1:8" ht="15.5" x14ac:dyDescent="0.35">
      <c r="A261" s="41" t="s">
        <v>150</v>
      </c>
      <c r="B261" s="43">
        <v>40</v>
      </c>
      <c r="C261" s="43">
        <v>48</v>
      </c>
      <c r="D261" s="35">
        <v>40</v>
      </c>
      <c r="E261" s="42">
        <v>60.480000000000004</v>
      </c>
      <c r="F261" s="42">
        <v>48</v>
      </c>
      <c r="G261" s="2">
        <v>40</v>
      </c>
      <c r="H261" s="42">
        <v>40</v>
      </c>
    </row>
    <row r="262" spans="1:8" ht="15.5" x14ac:dyDescent="0.35">
      <c r="A262" s="41" t="s">
        <v>151</v>
      </c>
      <c r="B262" s="35">
        <v>40</v>
      </c>
      <c r="C262" s="35">
        <v>48</v>
      </c>
      <c r="D262" s="35">
        <v>40</v>
      </c>
      <c r="E262" s="42">
        <v>60.480000000000004</v>
      </c>
      <c r="F262" s="42">
        <v>48</v>
      </c>
      <c r="G262" s="2">
        <v>40</v>
      </c>
      <c r="H262" s="42">
        <v>40</v>
      </c>
    </row>
    <row r="263" spans="1:8" ht="15.5" x14ac:dyDescent="0.35">
      <c r="A263" s="41" t="s">
        <v>152</v>
      </c>
      <c r="B263" s="35">
        <v>50</v>
      </c>
      <c r="C263" s="35">
        <v>60</v>
      </c>
      <c r="D263" s="35">
        <v>50</v>
      </c>
      <c r="E263" s="42">
        <v>75.600000000000009</v>
      </c>
      <c r="F263" s="42">
        <v>60</v>
      </c>
      <c r="G263" s="2">
        <v>50</v>
      </c>
      <c r="H263" s="42">
        <v>50</v>
      </c>
    </row>
    <row r="264" spans="1:8" ht="15.5" x14ac:dyDescent="0.35">
      <c r="A264" s="41" t="s">
        <v>153</v>
      </c>
      <c r="B264" s="35">
        <v>40</v>
      </c>
      <c r="C264" s="35">
        <v>48</v>
      </c>
      <c r="D264" s="35">
        <v>40</v>
      </c>
      <c r="E264" s="42">
        <v>60.480000000000004</v>
      </c>
      <c r="F264" s="42">
        <v>48</v>
      </c>
      <c r="G264" s="2">
        <v>40</v>
      </c>
      <c r="H264" s="42">
        <v>40</v>
      </c>
    </row>
    <row r="265" spans="1:8" ht="15.5" x14ac:dyDescent="0.35">
      <c r="A265" s="41" t="s">
        <v>154</v>
      </c>
      <c r="B265" s="42">
        <v>32</v>
      </c>
      <c r="C265" s="42">
        <v>38.4</v>
      </c>
      <c r="D265" s="42">
        <v>32</v>
      </c>
      <c r="E265" s="42">
        <v>48.384</v>
      </c>
      <c r="F265" s="42">
        <v>38.399999999999991</v>
      </c>
      <c r="G265" s="2">
        <v>32</v>
      </c>
      <c r="H265" s="42">
        <v>32</v>
      </c>
    </row>
    <row r="266" spans="1:8" ht="15.5" x14ac:dyDescent="0.35">
      <c r="A266" s="41" t="s">
        <v>155</v>
      </c>
      <c r="B266" s="35">
        <v>200</v>
      </c>
      <c r="C266" s="35">
        <v>240</v>
      </c>
      <c r="D266" s="35">
        <v>200</v>
      </c>
      <c r="E266" s="42">
        <v>302.40000000000003</v>
      </c>
      <c r="F266" s="42">
        <v>240</v>
      </c>
      <c r="G266" s="2">
        <v>200</v>
      </c>
      <c r="H266" s="42">
        <v>200</v>
      </c>
    </row>
    <row r="267" spans="1:8" ht="15.5" x14ac:dyDescent="0.35">
      <c r="A267" s="41" t="s">
        <v>156</v>
      </c>
      <c r="B267" s="35">
        <v>150</v>
      </c>
      <c r="C267" s="35">
        <v>180</v>
      </c>
      <c r="D267" s="35">
        <v>150</v>
      </c>
      <c r="E267" s="42">
        <v>226.8</v>
      </c>
      <c r="F267" s="42">
        <v>180</v>
      </c>
      <c r="G267" s="2">
        <v>150</v>
      </c>
      <c r="H267" s="42">
        <v>150</v>
      </c>
    </row>
    <row r="268" spans="1:8" ht="15.5" x14ac:dyDescent="0.35">
      <c r="A268" s="41" t="s">
        <v>157</v>
      </c>
      <c r="B268" s="35">
        <v>150</v>
      </c>
      <c r="C268" s="35">
        <v>180</v>
      </c>
      <c r="D268" s="35">
        <v>150</v>
      </c>
      <c r="E268" s="42">
        <v>226.8</v>
      </c>
      <c r="F268" s="42">
        <v>180</v>
      </c>
      <c r="G268" s="2">
        <v>150</v>
      </c>
      <c r="H268" s="42">
        <v>150</v>
      </c>
    </row>
    <row r="269" spans="1:8" ht="15.5" x14ac:dyDescent="0.35">
      <c r="A269" s="41" t="s">
        <v>299</v>
      </c>
      <c r="B269" s="35">
        <v>188</v>
      </c>
      <c r="C269" s="35">
        <v>225.6</v>
      </c>
      <c r="D269" s="35">
        <v>188</v>
      </c>
      <c r="E269" s="42">
        <v>284.25600000000003</v>
      </c>
      <c r="F269" s="42"/>
      <c r="G269" s="2">
        <v>188</v>
      </c>
      <c r="H269" s="42">
        <v>188</v>
      </c>
    </row>
    <row r="270" spans="1:8" ht="15.5" x14ac:dyDescent="0.35">
      <c r="A270" s="41" t="s">
        <v>300</v>
      </c>
      <c r="B270" s="35">
        <v>188</v>
      </c>
      <c r="C270" s="35">
        <v>225.6</v>
      </c>
      <c r="D270" s="35">
        <v>188</v>
      </c>
      <c r="E270" s="42">
        <v>284.25600000000003</v>
      </c>
      <c r="F270" s="42">
        <v>225.6</v>
      </c>
      <c r="G270" s="2">
        <v>188</v>
      </c>
      <c r="H270" s="42">
        <v>188</v>
      </c>
    </row>
    <row r="271" spans="1:8" ht="15.5" x14ac:dyDescent="0.35">
      <c r="A271" s="56" t="s">
        <v>158</v>
      </c>
      <c r="B271" s="43">
        <v>50</v>
      </c>
      <c r="C271" s="43">
        <v>60</v>
      </c>
      <c r="D271" s="43">
        <v>50</v>
      </c>
      <c r="E271" s="44">
        <v>75.600000000000009</v>
      </c>
      <c r="F271" s="44">
        <v>60</v>
      </c>
      <c r="G271" s="13">
        <v>50</v>
      </c>
      <c r="H271" s="44">
        <v>50</v>
      </c>
    </row>
    <row r="272" spans="1:8" ht="15.5" x14ac:dyDescent="0.35">
      <c r="A272" s="41" t="s">
        <v>159</v>
      </c>
      <c r="B272" s="43">
        <v>220</v>
      </c>
      <c r="C272" s="43">
        <v>264</v>
      </c>
      <c r="D272" s="43">
        <v>220</v>
      </c>
      <c r="E272" s="44">
        <v>332.64000000000004</v>
      </c>
      <c r="F272" s="44">
        <v>331.04</v>
      </c>
      <c r="G272" s="13">
        <v>220</v>
      </c>
      <c r="H272" s="44">
        <v>220</v>
      </c>
    </row>
    <row r="273" spans="1:8" ht="15.5" x14ac:dyDescent="0.35">
      <c r="A273" s="41" t="s">
        <v>160</v>
      </c>
      <c r="B273" s="43">
        <v>220</v>
      </c>
      <c r="C273" s="43">
        <v>264</v>
      </c>
      <c r="D273" s="43">
        <v>220</v>
      </c>
      <c r="E273" s="44">
        <v>332.64000000000004</v>
      </c>
      <c r="F273" s="44">
        <v>331.04</v>
      </c>
      <c r="G273" s="13">
        <v>220</v>
      </c>
      <c r="H273" s="44">
        <v>220</v>
      </c>
    </row>
    <row r="274" spans="1:8" ht="15.5" x14ac:dyDescent="0.35">
      <c r="A274" s="41" t="s">
        <v>272</v>
      </c>
      <c r="B274" s="43">
        <v>160</v>
      </c>
      <c r="C274" s="43">
        <v>192</v>
      </c>
      <c r="D274" s="43">
        <v>160</v>
      </c>
      <c r="E274" s="43">
        <v>201.60000000000002</v>
      </c>
      <c r="F274" s="43">
        <v>259.04000000000002</v>
      </c>
      <c r="G274" s="13">
        <v>160</v>
      </c>
      <c r="H274" s="43">
        <v>160</v>
      </c>
    </row>
    <row r="275" spans="1:8" ht="15.5" x14ac:dyDescent="0.35">
      <c r="A275" s="41" t="s">
        <v>161</v>
      </c>
      <c r="B275" s="35">
        <v>40</v>
      </c>
      <c r="C275" s="35">
        <v>48</v>
      </c>
      <c r="D275" s="35">
        <v>40</v>
      </c>
      <c r="E275" s="42">
        <v>60.480000000000004</v>
      </c>
      <c r="F275" s="42">
        <v>48</v>
      </c>
      <c r="G275" s="2">
        <v>40</v>
      </c>
      <c r="H275" s="42">
        <v>40</v>
      </c>
    </row>
    <row r="276" spans="1:8" ht="15.5" x14ac:dyDescent="0.35">
      <c r="A276" s="41" t="s">
        <v>162</v>
      </c>
      <c r="B276" s="35">
        <v>40</v>
      </c>
      <c r="C276" s="35">
        <v>48</v>
      </c>
      <c r="D276" s="35">
        <v>40</v>
      </c>
      <c r="E276" s="42">
        <v>60.480000000000004</v>
      </c>
      <c r="F276" s="42">
        <v>48</v>
      </c>
      <c r="G276" s="2">
        <v>40</v>
      </c>
      <c r="H276" s="42">
        <v>40</v>
      </c>
    </row>
    <row r="277" spans="1:8" ht="15.5" x14ac:dyDescent="0.35">
      <c r="A277" s="34" t="s">
        <v>163</v>
      </c>
      <c r="B277" s="43"/>
      <c r="C277" s="43">
        <v>0</v>
      </c>
      <c r="D277" s="43"/>
      <c r="E277" s="43">
        <v>0</v>
      </c>
      <c r="F277" s="13"/>
      <c r="G277" s="13">
        <v>0</v>
      </c>
      <c r="H277" s="43"/>
    </row>
    <row r="278" spans="1:8" ht="15.5" x14ac:dyDescent="0.35">
      <c r="A278" s="41" t="s">
        <v>301</v>
      </c>
      <c r="B278" s="43">
        <v>1900</v>
      </c>
      <c r="C278" s="43">
        <v>2520</v>
      </c>
      <c r="D278" s="43">
        <v>2100</v>
      </c>
      <c r="E278" s="44">
        <v>2625</v>
      </c>
      <c r="F278" s="44">
        <v>2625</v>
      </c>
      <c r="G278" s="43">
        <v>2100</v>
      </c>
      <c r="H278" s="43">
        <v>2280</v>
      </c>
    </row>
    <row r="279" spans="1:8" ht="15.5" x14ac:dyDescent="0.35">
      <c r="A279" s="41" t="s">
        <v>302</v>
      </c>
      <c r="B279" s="43">
        <v>1700</v>
      </c>
      <c r="C279" s="43">
        <v>2040</v>
      </c>
      <c r="D279" s="43">
        <v>1700</v>
      </c>
      <c r="E279" s="44">
        <v>2125</v>
      </c>
      <c r="F279" s="44">
        <v>2125</v>
      </c>
      <c r="G279" s="43">
        <v>1700</v>
      </c>
      <c r="H279" s="43">
        <v>2040</v>
      </c>
    </row>
    <row r="280" spans="1:8" ht="15.5" x14ac:dyDescent="0.35">
      <c r="A280" s="41" t="s">
        <v>303</v>
      </c>
      <c r="B280" s="43">
        <v>1500</v>
      </c>
      <c r="C280" s="43">
        <v>1800</v>
      </c>
      <c r="D280" s="43">
        <v>1500</v>
      </c>
      <c r="E280" s="44">
        <v>1875</v>
      </c>
      <c r="F280" s="44">
        <v>1875</v>
      </c>
      <c r="G280" s="43">
        <v>1500</v>
      </c>
      <c r="H280" s="43">
        <v>1800</v>
      </c>
    </row>
    <row r="281" spans="1:8" ht="15.5" x14ac:dyDescent="0.35">
      <c r="A281" s="41" t="s">
        <v>304</v>
      </c>
      <c r="B281" s="43">
        <v>1400</v>
      </c>
      <c r="C281" s="43">
        <v>1680</v>
      </c>
      <c r="D281" s="43">
        <v>1400</v>
      </c>
      <c r="E281" s="44">
        <v>1750</v>
      </c>
      <c r="F281" s="44">
        <v>1750</v>
      </c>
      <c r="G281" s="43">
        <v>1400</v>
      </c>
      <c r="H281" s="43">
        <v>1440</v>
      </c>
    </row>
    <row r="282" spans="1:8" ht="15.5" x14ac:dyDescent="0.35">
      <c r="A282" s="41" t="s">
        <v>305</v>
      </c>
      <c r="B282" s="43">
        <v>950</v>
      </c>
      <c r="C282" s="43">
        <v>1140</v>
      </c>
      <c r="D282" s="43">
        <v>950</v>
      </c>
      <c r="E282" s="44">
        <v>1187.5</v>
      </c>
      <c r="F282" s="44">
        <v>1187.5</v>
      </c>
      <c r="G282" s="43">
        <v>950</v>
      </c>
      <c r="H282" s="43">
        <v>1152</v>
      </c>
    </row>
    <row r="283" spans="1:8" ht="15.5" x14ac:dyDescent="0.35">
      <c r="A283" s="41" t="s">
        <v>306</v>
      </c>
      <c r="B283" s="76">
        <v>600</v>
      </c>
      <c r="C283" s="43">
        <v>720</v>
      </c>
      <c r="D283" s="43">
        <v>600</v>
      </c>
      <c r="E283" s="44">
        <v>750</v>
      </c>
      <c r="F283" s="44">
        <v>750</v>
      </c>
      <c r="G283" s="43">
        <v>600</v>
      </c>
      <c r="H283" s="43">
        <v>400</v>
      </c>
    </row>
    <row r="284" spans="1:8" ht="15.5" x14ac:dyDescent="0.35">
      <c r="A284" s="41" t="s">
        <v>307</v>
      </c>
      <c r="B284" s="76">
        <v>850</v>
      </c>
      <c r="C284" s="43">
        <v>1020</v>
      </c>
      <c r="D284" s="43">
        <v>850</v>
      </c>
      <c r="E284" s="44">
        <v>1062.5</v>
      </c>
      <c r="F284" s="44">
        <v>1062.5</v>
      </c>
      <c r="G284" s="43">
        <v>850</v>
      </c>
      <c r="H284" s="43">
        <v>450</v>
      </c>
    </row>
    <row r="285" spans="1:8" ht="15.5" x14ac:dyDescent="0.35">
      <c r="A285" s="41" t="s">
        <v>308</v>
      </c>
      <c r="B285" s="76">
        <v>1000</v>
      </c>
      <c r="C285" s="43">
        <v>1200</v>
      </c>
      <c r="D285" s="43">
        <v>1000</v>
      </c>
      <c r="E285" s="44">
        <v>1250</v>
      </c>
      <c r="F285" s="44">
        <v>1250</v>
      </c>
      <c r="G285" s="43">
        <v>1000</v>
      </c>
      <c r="H285" s="43">
        <v>1800</v>
      </c>
    </row>
    <row r="286" spans="1:8" ht="15.5" x14ac:dyDescent="0.35">
      <c r="A286" s="41" t="s">
        <v>309</v>
      </c>
      <c r="B286" s="76">
        <v>1300</v>
      </c>
      <c r="C286" s="43">
        <v>1560</v>
      </c>
      <c r="D286" s="43">
        <v>1300</v>
      </c>
      <c r="E286" s="44">
        <v>1625</v>
      </c>
      <c r="F286" s="44">
        <v>1625</v>
      </c>
      <c r="G286" s="43">
        <v>1300</v>
      </c>
      <c r="H286" s="43">
        <v>1680</v>
      </c>
    </row>
    <row r="287" spans="1:8" ht="15.5" x14ac:dyDescent="0.35">
      <c r="A287" s="41" t="s">
        <v>310</v>
      </c>
      <c r="B287" s="43">
        <v>1050</v>
      </c>
      <c r="C287" s="43">
        <v>1260</v>
      </c>
      <c r="D287" s="43">
        <v>1050</v>
      </c>
      <c r="E287" s="44">
        <v>1312</v>
      </c>
      <c r="F287" s="44">
        <v>1312</v>
      </c>
      <c r="G287" s="43">
        <v>1050</v>
      </c>
      <c r="H287" s="43">
        <v>850</v>
      </c>
    </row>
    <row r="288" spans="1:8" ht="15.5" x14ac:dyDescent="0.35">
      <c r="A288" s="41" t="s">
        <v>311</v>
      </c>
      <c r="B288" s="43">
        <v>1100</v>
      </c>
      <c r="C288" s="43">
        <v>1320</v>
      </c>
      <c r="D288" s="43">
        <v>1100</v>
      </c>
      <c r="E288" s="44">
        <v>1375</v>
      </c>
      <c r="F288" s="44">
        <v>1375</v>
      </c>
      <c r="G288" s="43">
        <v>1100</v>
      </c>
      <c r="H288" s="43">
        <v>900</v>
      </c>
    </row>
    <row r="289" spans="1:8" ht="15.5" x14ac:dyDescent="0.35">
      <c r="A289" s="41" t="s">
        <v>312</v>
      </c>
      <c r="B289" s="43">
        <v>1500</v>
      </c>
      <c r="C289" s="43">
        <v>1800</v>
      </c>
      <c r="D289" s="43">
        <v>1500</v>
      </c>
      <c r="E289" s="44">
        <v>1875</v>
      </c>
      <c r="F289" s="44">
        <v>1875</v>
      </c>
      <c r="G289" s="43">
        <v>1500</v>
      </c>
      <c r="H289" s="43">
        <v>0</v>
      </c>
    </row>
    <row r="290" spans="1:8" ht="15.5" x14ac:dyDescent="0.35">
      <c r="A290" s="34" t="s">
        <v>357</v>
      </c>
      <c r="B290" s="43"/>
      <c r="C290" s="43"/>
      <c r="D290" s="43"/>
      <c r="E290" s="57"/>
      <c r="F290" s="43"/>
      <c r="G290" s="13"/>
      <c r="H290" s="43"/>
    </row>
    <row r="291" spans="1:8" ht="15.5" x14ac:dyDescent="0.35">
      <c r="A291" s="41" t="s">
        <v>364</v>
      </c>
      <c r="B291" s="74" t="s">
        <v>358</v>
      </c>
      <c r="C291" s="74" t="s">
        <v>359</v>
      </c>
      <c r="D291" s="74" t="s">
        <v>359</v>
      </c>
      <c r="E291" s="73" t="s">
        <v>360</v>
      </c>
      <c r="F291" s="73" t="s">
        <v>360</v>
      </c>
      <c r="G291" s="73" t="s">
        <v>358</v>
      </c>
      <c r="H291" s="73" t="s">
        <v>360</v>
      </c>
    </row>
    <row r="292" spans="1:8" ht="15.5" x14ac:dyDescent="0.35">
      <c r="A292" s="41" t="s">
        <v>365</v>
      </c>
      <c r="B292" s="74" t="s">
        <v>361</v>
      </c>
      <c r="C292" s="74" t="s">
        <v>362</v>
      </c>
      <c r="D292" s="74" t="s">
        <v>362</v>
      </c>
      <c r="E292" s="73" t="s">
        <v>363</v>
      </c>
      <c r="F292" s="73" t="s">
        <v>363</v>
      </c>
      <c r="G292" s="73" t="s">
        <v>361</v>
      </c>
      <c r="H292" s="73" t="s">
        <v>363</v>
      </c>
    </row>
    <row r="293" spans="1:8" ht="15.5" x14ac:dyDescent="0.35">
      <c r="A293" s="41"/>
      <c r="B293" s="74"/>
      <c r="C293" s="74"/>
      <c r="D293" s="74"/>
      <c r="E293" s="75"/>
      <c r="F293" s="43"/>
      <c r="G293" s="13"/>
      <c r="H293" s="43"/>
    </row>
    <row r="294" spans="1:8" x14ac:dyDescent="0.35">
      <c r="A294" s="11" t="s">
        <v>164</v>
      </c>
      <c r="B294" s="2"/>
      <c r="C294" s="2">
        <v>0</v>
      </c>
      <c r="D294" s="2"/>
      <c r="E294" s="2">
        <v>0</v>
      </c>
      <c r="F294" s="2"/>
      <c r="G294" s="2">
        <v>0</v>
      </c>
      <c r="H294" s="2"/>
    </row>
    <row r="295" spans="1:8" x14ac:dyDescent="0.35">
      <c r="A295" s="5" t="s">
        <v>165</v>
      </c>
      <c r="B295" s="2">
        <v>80</v>
      </c>
      <c r="C295" s="2">
        <v>96</v>
      </c>
      <c r="D295" s="2">
        <v>160</v>
      </c>
      <c r="E295" s="6">
        <v>120.96000000000001</v>
      </c>
      <c r="F295" s="6">
        <v>163.04000000000002</v>
      </c>
      <c r="G295" s="2">
        <v>80</v>
      </c>
      <c r="H295" s="6">
        <v>160</v>
      </c>
    </row>
    <row r="296" spans="1:8" x14ac:dyDescent="0.35">
      <c r="A296" s="11" t="s">
        <v>166</v>
      </c>
      <c r="B296" s="2"/>
      <c r="C296" s="2">
        <v>0</v>
      </c>
      <c r="D296" s="2"/>
      <c r="E296" s="2">
        <v>0</v>
      </c>
      <c r="F296" s="2"/>
      <c r="G296" s="2">
        <v>0</v>
      </c>
      <c r="H296" s="2"/>
    </row>
    <row r="297" spans="1:8" x14ac:dyDescent="0.35">
      <c r="A297" s="10" t="s">
        <v>167</v>
      </c>
      <c r="B297" s="2">
        <v>40</v>
      </c>
      <c r="C297" s="2">
        <v>48</v>
      </c>
      <c r="D297" s="2">
        <v>40</v>
      </c>
      <c r="E297" s="6">
        <v>60.480000000000004</v>
      </c>
      <c r="F297" s="6">
        <v>48</v>
      </c>
      <c r="G297" s="2">
        <v>40</v>
      </c>
      <c r="H297" s="6">
        <v>40</v>
      </c>
    </row>
    <row r="298" spans="1:8" x14ac:dyDescent="0.35">
      <c r="A298" s="10" t="s">
        <v>168</v>
      </c>
      <c r="B298" s="2">
        <v>40</v>
      </c>
      <c r="C298" s="2">
        <v>48</v>
      </c>
      <c r="D298" s="2">
        <v>40</v>
      </c>
      <c r="E298" s="6">
        <v>60.480000000000004</v>
      </c>
      <c r="F298" s="6">
        <v>48</v>
      </c>
      <c r="G298" s="2">
        <v>40</v>
      </c>
      <c r="H298" s="6">
        <v>40</v>
      </c>
    </row>
    <row r="299" spans="1:8" x14ac:dyDescent="0.35">
      <c r="A299" s="10" t="s">
        <v>169</v>
      </c>
      <c r="B299" s="2">
        <v>40</v>
      </c>
      <c r="C299" s="2">
        <v>48</v>
      </c>
      <c r="D299" s="2">
        <v>40</v>
      </c>
      <c r="E299" s="6">
        <v>60.480000000000004</v>
      </c>
      <c r="F299" s="6">
        <v>48</v>
      </c>
      <c r="G299" s="2">
        <v>40</v>
      </c>
      <c r="H299" s="6">
        <v>40</v>
      </c>
    </row>
    <row r="300" spans="1:8" x14ac:dyDescent="0.35">
      <c r="A300" s="10" t="s">
        <v>170</v>
      </c>
      <c r="B300" s="2">
        <v>40</v>
      </c>
      <c r="C300" s="2">
        <v>48</v>
      </c>
      <c r="D300" s="2">
        <v>40</v>
      </c>
      <c r="E300" s="6">
        <v>60.480000000000004</v>
      </c>
      <c r="F300" s="6">
        <v>48</v>
      </c>
      <c r="G300" s="2">
        <v>40</v>
      </c>
      <c r="H300" s="6">
        <v>40</v>
      </c>
    </row>
    <row r="301" spans="1:8" x14ac:dyDescent="0.35">
      <c r="A301" s="10" t="s">
        <v>171</v>
      </c>
      <c r="B301" s="2">
        <v>30</v>
      </c>
      <c r="C301" s="2">
        <v>36</v>
      </c>
      <c r="D301" s="2">
        <v>30</v>
      </c>
      <c r="E301" s="6">
        <v>45.360000000000007</v>
      </c>
      <c r="F301" s="6">
        <v>36</v>
      </c>
      <c r="G301" s="2">
        <v>30</v>
      </c>
      <c r="H301" s="6">
        <v>30</v>
      </c>
    </row>
    <row r="302" spans="1:8" x14ac:dyDescent="0.35">
      <c r="A302" s="10" t="s">
        <v>172</v>
      </c>
      <c r="B302" s="2">
        <v>30</v>
      </c>
      <c r="C302" s="2">
        <v>36</v>
      </c>
      <c r="D302" s="2">
        <v>30</v>
      </c>
      <c r="E302" s="6">
        <v>45.360000000000007</v>
      </c>
      <c r="F302" s="6">
        <v>36</v>
      </c>
      <c r="G302" s="2">
        <v>30</v>
      </c>
      <c r="H302" s="6">
        <v>30</v>
      </c>
    </row>
    <row r="303" spans="1:8" x14ac:dyDescent="0.35">
      <c r="A303" s="10" t="s">
        <v>173</v>
      </c>
      <c r="B303" s="2">
        <v>30</v>
      </c>
      <c r="C303" s="2">
        <v>36</v>
      </c>
      <c r="D303" s="2">
        <v>30</v>
      </c>
      <c r="E303" s="6">
        <v>45.360000000000007</v>
      </c>
      <c r="F303" s="6">
        <v>36</v>
      </c>
      <c r="G303" s="2">
        <v>30</v>
      </c>
      <c r="H303" s="6">
        <v>30</v>
      </c>
    </row>
    <row r="304" spans="1:8" x14ac:dyDescent="0.35">
      <c r="A304" s="10" t="s">
        <v>174</v>
      </c>
      <c r="B304" s="2">
        <v>30</v>
      </c>
      <c r="C304" s="2">
        <v>36</v>
      </c>
      <c r="D304" s="2">
        <v>30</v>
      </c>
      <c r="E304" s="6">
        <v>45.360000000000007</v>
      </c>
      <c r="F304" s="6">
        <v>36</v>
      </c>
      <c r="G304" s="2">
        <v>30</v>
      </c>
      <c r="H304" s="6">
        <v>30</v>
      </c>
    </row>
    <row r="305" spans="1:8" x14ac:dyDescent="0.35">
      <c r="A305" s="5" t="s">
        <v>175</v>
      </c>
      <c r="B305" s="2">
        <v>240</v>
      </c>
      <c r="C305" s="2">
        <v>288</v>
      </c>
      <c r="D305" s="2">
        <v>240</v>
      </c>
      <c r="E305" s="6">
        <v>362.88000000000005</v>
      </c>
      <c r="F305" s="6">
        <v>355.04</v>
      </c>
      <c r="G305" s="2">
        <v>240</v>
      </c>
      <c r="H305" s="6">
        <v>240</v>
      </c>
    </row>
    <row r="306" spans="1:8" x14ac:dyDescent="0.35">
      <c r="A306" s="5" t="s">
        <v>176</v>
      </c>
      <c r="B306" s="2">
        <v>240</v>
      </c>
      <c r="C306" s="2">
        <v>288</v>
      </c>
      <c r="D306" s="2">
        <v>240</v>
      </c>
      <c r="E306" s="6">
        <v>362.88000000000005</v>
      </c>
      <c r="F306" s="6">
        <v>355.04</v>
      </c>
      <c r="G306" s="2">
        <v>240</v>
      </c>
      <c r="H306" s="6">
        <v>240</v>
      </c>
    </row>
    <row r="307" spans="1:8" x14ac:dyDescent="0.35">
      <c r="A307" s="10" t="s">
        <v>177</v>
      </c>
      <c r="B307" s="2">
        <v>240</v>
      </c>
      <c r="C307" s="2">
        <v>288</v>
      </c>
      <c r="D307" s="2">
        <v>240</v>
      </c>
      <c r="E307" s="6">
        <v>362.88000000000005</v>
      </c>
      <c r="F307" s="6">
        <v>355.04</v>
      </c>
      <c r="G307" s="2">
        <v>240</v>
      </c>
      <c r="H307" s="6">
        <v>240</v>
      </c>
    </row>
    <row r="308" spans="1:8" x14ac:dyDescent="0.35">
      <c r="A308" s="10" t="s">
        <v>177</v>
      </c>
      <c r="B308" s="2">
        <v>240</v>
      </c>
      <c r="C308" s="2">
        <v>288</v>
      </c>
      <c r="D308" s="2">
        <v>240</v>
      </c>
      <c r="E308" s="6">
        <v>362.88000000000005</v>
      </c>
      <c r="F308" s="6">
        <v>355.04</v>
      </c>
      <c r="G308" s="2">
        <v>240</v>
      </c>
      <c r="H308" s="6">
        <v>240</v>
      </c>
    </row>
    <row r="309" spans="1:8" x14ac:dyDescent="0.35">
      <c r="A309" s="10" t="s">
        <v>178</v>
      </c>
      <c r="B309" s="2">
        <v>240</v>
      </c>
      <c r="C309" s="2">
        <v>288</v>
      </c>
      <c r="D309" s="2">
        <v>240</v>
      </c>
      <c r="E309" s="6">
        <v>362.88000000000005</v>
      </c>
      <c r="F309" s="6">
        <v>355.04</v>
      </c>
      <c r="G309" s="2">
        <v>240</v>
      </c>
      <c r="H309" s="6">
        <v>240</v>
      </c>
    </row>
    <row r="310" spans="1:8" x14ac:dyDescent="0.35">
      <c r="A310" s="10" t="s">
        <v>179</v>
      </c>
      <c r="B310" s="2">
        <v>240</v>
      </c>
      <c r="C310" s="2">
        <v>288</v>
      </c>
      <c r="D310" s="2">
        <v>240</v>
      </c>
      <c r="E310" s="6">
        <v>362.88000000000005</v>
      </c>
      <c r="F310" s="6">
        <v>355.04</v>
      </c>
      <c r="G310" s="2">
        <v>240</v>
      </c>
      <c r="H310" s="6">
        <v>240</v>
      </c>
    </row>
    <row r="311" spans="1:8" x14ac:dyDescent="0.35">
      <c r="A311" s="10" t="s">
        <v>180</v>
      </c>
      <c r="B311" s="2">
        <v>240</v>
      </c>
      <c r="C311" s="2">
        <v>288</v>
      </c>
      <c r="D311" s="2">
        <v>240</v>
      </c>
      <c r="E311" s="6">
        <v>362.88000000000005</v>
      </c>
      <c r="F311" s="6">
        <v>355.04</v>
      </c>
      <c r="G311" s="2">
        <v>240</v>
      </c>
      <c r="H311" s="6">
        <v>240</v>
      </c>
    </row>
    <row r="312" spans="1:8" x14ac:dyDescent="0.35">
      <c r="A312" s="5" t="s">
        <v>181</v>
      </c>
      <c r="B312" s="2">
        <v>180</v>
      </c>
      <c r="C312" s="2">
        <v>216</v>
      </c>
      <c r="D312" s="2">
        <v>180</v>
      </c>
      <c r="E312" s="6">
        <v>272.16000000000003</v>
      </c>
      <c r="F312" s="6">
        <v>283.04000000000002</v>
      </c>
      <c r="G312" s="2">
        <v>180</v>
      </c>
      <c r="H312" s="6">
        <v>180</v>
      </c>
    </row>
    <row r="313" spans="1:8" x14ac:dyDescent="0.35">
      <c r="A313" s="5" t="s">
        <v>176</v>
      </c>
      <c r="B313" s="2">
        <v>240</v>
      </c>
      <c r="C313" s="2">
        <v>288</v>
      </c>
      <c r="D313" s="2">
        <v>240</v>
      </c>
      <c r="E313" s="6">
        <v>362.88000000000005</v>
      </c>
      <c r="F313" s="6">
        <v>355.04</v>
      </c>
      <c r="G313" s="2">
        <v>240</v>
      </c>
      <c r="H313" s="6">
        <v>240</v>
      </c>
    </row>
    <row r="314" spans="1:8" x14ac:dyDescent="0.35">
      <c r="A314" s="10" t="s">
        <v>177</v>
      </c>
      <c r="B314" s="2">
        <v>240</v>
      </c>
      <c r="C314" s="2">
        <v>288</v>
      </c>
      <c r="D314" s="2">
        <v>240</v>
      </c>
      <c r="E314" s="6">
        <v>362.88000000000005</v>
      </c>
      <c r="F314" s="6">
        <v>355.04</v>
      </c>
      <c r="G314" s="2">
        <v>240</v>
      </c>
      <c r="H314" s="6">
        <v>240</v>
      </c>
    </row>
    <row r="315" spans="1:8" x14ac:dyDescent="0.35">
      <c r="A315" s="10" t="s">
        <v>177</v>
      </c>
      <c r="B315" s="2">
        <v>240</v>
      </c>
      <c r="C315" s="2">
        <v>288</v>
      </c>
      <c r="D315" s="2">
        <v>240</v>
      </c>
      <c r="E315" s="6">
        <v>362.88000000000005</v>
      </c>
      <c r="F315" s="6">
        <v>355.04</v>
      </c>
      <c r="G315" s="2">
        <v>240</v>
      </c>
      <c r="H315" s="6">
        <v>240</v>
      </c>
    </row>
    <row r="316" spans="1:8" x14ac:dyDescent="0.35">
      <c r="A316" s="10" t="s">
        <v>178</v>
      </c>
      <c r="B316" s="2">
        <v>240</v>
      </c>
      <c r="C316" s="2">
        <v>288</v>
      </c>
      <c r="D316" s="2">
        <v>240</v>
      </c>
      <c r="E316" s="6">
        <v>362.88000000000005</v>
      </c>
      <c r="F316" s="6">
        <v>355.04</v>
      </c>
      <c r="G316" s="2">
        <v>240</v>
      </c>
      <c r="H316" s="6">
        <v>240</v>
      </c>
    </row>
    <row r="317" spans="1:8" x14ac:dyDescent="0.35">
      <c r="A317" s="10" t="s">
        <v>179</v>
      </c>
      <c r="B317" s="2">
        <v>240</v>
      </c>
      <c r="C317" s="2">
        <v>288</v>
      </c>
      <c r="D317" s="2">
        <v>240</v>
      </c>
      <c r="E317" s="6">
        <v>362.88000000000005</v>
      </c>
      <c r="F317" s="6">
        <v>355.04</v>
      </c>
      <c r="G317" s="2">
        <v>240</v>
      </c>
      <c r="H317" s="6">
        <v>240</v>
      </c>
    </row>
    <row r="318" spans="1:8" x14ac:dyDescent="0.35">
      <c r="A318" s="10" t="s">
        <v>182</v>
      </c>
      <c r="B318" s="2">
        <v>240</v>
      </c>
      <c r="C318" s="2">
        <v>288</v>
      </c>
      <c r="D318" s="2">
        <v>240</v>
      </c>
      <c r="E318" s="6">
        <v>362.88000000000005</v>
      </c>
      <c r="F318" s="6">
        <v>355.04</v>
      </c>
      <c r="G318" s="2">
        <v>240</v>
      </c>
      <c r="H318" s="6">
        <v>240</v>
      </c>
    </row>
    <row r="319" spans="1:8" x14ac:dyDescent="0.35">
      <c r="A319" s="5" t="s">
        <v>183</v>
      </c>
      <c r="B319" s="2">
        <v>240</v>
      </c>
      <c r="C319" s="2">
        <v>288</v>
      </c>
      <c r="D319" s="2">
        <v>240</v>
      </c>
      <c r="E319" s="6">
        <v>362.88000000000005</v>
      </c>
      <c r="F319" s="6">
        <v>355.04</v>
      </c>
      <c r="G319" s="2">
        <v>240</v>
      </c>
      <c r="H319" s="6">
        <v>240</v>
      </c>
    </row>
    <row r="320" spans="1:8" x14ac:dyDescent="0.35">
      <c r="A320" s="5" t="s">
        <v>184</v>
      </c>
      <c r="B320" s="2">
        <v>240</v>
      </c>
      <c r="C320" s="2">
        <v>288</v>
      </c>
      <c r="D320" s="2">
        <v>240</v>
      </c>
      <c r="E320" s="6">
        <v>362.88000000000005</v>
      </c>
      <c r="F320" s="6">
        <v>355.04</v>
      </c>
      <c r="G320" s="2">
        <v>240</v>
      </c>
      <c r="H320" s="6">
        <v>240</v>
      </c>
    </row>
    <row r="321" spans="1:8" x14ac:dyDescent="0.35">
      <c r="A321" s="5" t="s">
        <v>185</v>
      </c>
      <c r="B321" s="2">
        <v>240</v>
      </c>
      <c r="C321" s="2">
        <v>288</v>
      </c>
      <c r="D321" s="2">
        <v>240</v>
      </c>
      <c r="E321" s="6">
        <v>362.88000000000005</v>
      </c>
      <c r="F321" s="6">
        <v>355.04</v>
      </c>
      <c r="G321" s="2">
        <v>240</v>
      </c>
      <c r="H321" s="6">
        <v>240</v>
      </c>
    </row>
    <row r="322" spans="1:8" x14ac:dyDescent="0.35">
      <c r="A322" s="5" t="s">
        <v>186</v>
      </c>
      <c r="B322" s="2">
        <v>240</v>
      </c>
      <c r="C322" s="2">
        <v>288</v>
      </c>
      <c r="D322" s="2">
        <v>240</v>
      </c>
      <c r="E322" s="6">
        <v>362.88000000000005</v>
      </c>
      <c r="F322" s="6">
        <v>355.04</v>
      </c>
      <c r="G322" s="2">
        <v>240</v>
      </c>
      <c r="H322" s="6">
        <v>240</v>
      </c>
    </row>
    <row r="323" spans="1:8" x14ac:dyDescent="0.35">
      <c r="A323" s="5" t="s">
        <v>187</v>
      </c>
      <c r="B323" s="2">
        <v>240</v>
      </c>
      <c r="C323" s="2">
        <v>288</v>
      </c>
      <c r="D323" s="2">
        <v>240</v>
      </c>
      <c r="E323" s="6">
        <v>362.88000000000005</v>
      </c>
      <c r="F323" s="6">
        <v>355.04</v>
      </c>
      <c r="G323" s="2">
        <v>240</v>
      </c>
      <c r="H323" s="6">
        <v>240</v>
      </c>
    </row>
    <row r="324" spans="1:8" x14ac:dyDescent="0.35">
      <c r="A324" s="5" t="s">
        <v>188</v>
      </c>
      <c r="B324" s="2">
        <v>240</v>
      </c>
      <c r="C324" s="2">
        <v>288</v>
      </c>
      <c r="D324" s="2">
        <v>240</v>
      </c>
      <c r="E324" s="6">
        <v>362.88000000000005</v>
      </c>
      <c r="F324" s="6">
        <v>355.04</v>
      </c>
      <c r="G324" s="2">
        <v>240</v>
      </c>
      <c r="H324" s="6">
        <v>240</v>
      </c>
    </row>
    <row r="325" spans="1:8" x14ac:dyDescent="0.35">
      <c r="A325" s="11" t="s">
        <v>189</v>
      </c>
      <c r="B325" s="2"/>
      <c r="C325" s="2">
        <v>0</v>
      </c>
      <c r="D325" s="2"/>
      <c r="E325" s="2">
        <v>0</v>
      </c>
      <c r="F325" s="2"/>
      <c r="G325" s="2">
        <v>0</v>
      </c>
      <c r="H325" s="2"/>
    </row>
    <row r="326" spans="1:8" x14ac:dyDescent="0.35">
      <c r="A326" s="10" t="s">
        <v>190</v>
      </c>
      <c r="B326" s="2">
        <v>350</v>
      </c>
      <c r="C326" s="2">
        <v>420</v>
      </c>
      <c r="D326" s="2">
        <v>350</v>
      </c>
      <c r="E326" s="6">
        <v>529.20000000000005</v>
      </c>
      <c r="F326" s="6">
        <v>587.04</v>
      </c>
      <c r="G326" s="2">
        <v>350</v>
      </c>
      <c r="H326" s="6">
        <v>350</v>
      </c>
    </row>
    <row r="327" spans="1:8" x14ac:dyDescent="0.35">
      <c r="A327" s="10" t="s">
        <v>191</v>
      </c>
      <c r="B327" s="2">
        <v>450</v>
      </c>
      <c r="C327" s="2">
        <v>540</v>
      </c>
      <c r="D327" s="2">
        <v>450</v>
      </c>
      <c r="E327" s="6">
        <v>680.4</v>
      </c>
      <c r="F327" s="6">
        <v>707.04</v>
      </c>
      <c r="G327" s="2">
        <v>450</v>
      </c>
      <c r="H327" s="6">
        <v>450</v>
      </c>
    </row>
    <row r="328" spans="1:8" x14ac:dyDescent="0.35">
      <c r="A328" s="10" t="s">
        <v>192</v>
      </c>
      <c r="B328" s="2">
        <v>550</v>
      </c>
      <c r="C328" s="2">
        <v>660</v>
      </c>
      <c r="D328" s="2">
        <v>550</v>
      </c>
      <c r="E328" s="6">
        <v>831.6</v>
      </c>
      <c r="F328" s="6">
        <v>827.04</v>
      </c>
      <c r="G328" s="2">
        <v>550</v>
      </c>
      <c r="H328" s="6">
        <v>550</v>
      </c>
    </row>
    <row r="329" spans="1:8" x14ac:dyDescent="0.35">
      <c r="A329" s="10" t="s">
        <v>193</v>
      </c>
      <c r="B329" s="2">
        <v>650</v>
      </c>
      <c r="C329" s="2">
        <v>780</v>
      </c>
      <c r="D329" s="2">
        <v>650</v>
      </c>
      <c r="E329" s="6">
        <v>982.80000000000007</v>
      </c>
      <c r="F329" s="6">
        <v>947.04</v>
      </c>
      <c r="G329" s="2">
        <v>650</v>
      </c>
      <c r="H329" s="6">
        <v>650</v>
      </c>
    </row>
    <row r="330" spans="1:8" x14ac:dyDescent="0.35">
      <c r="A330" s="10" t="s">
        <v>194</v>
      </c>
      <c r="B330" s="2">
        <v>750</v>
      </c>
      <c r="C330" s="2">
        <v>900</v>
      </c>
      <c r="D330" s="2">
        <v>750</v>
      </c>
      <c r="E330" s="6">
        <v>1134</v>
      </c>
      <c r="F330" s="6">
        <v>1067.04</v>
      </c>
      <c r="G330" s="2">
        <v>750</v>
      </c>
      <c r="H330" s="6">
        <v>750</v>
      </c>
    </row>
    <row r="331" spans="1:8" x14ac:dyDescent="0.35">
      <c r="B331" s="20"/>
      <c r="C331" s="20"/>
      <c r="D331" s="20"/>
      <c r="E331" s="21"/>
      <c r="F331" s="21"/>
      <c r="G331" s="20"/>
      <c r="H331" s="21"/>
    </row>
    <row r="332" spans="1:8" x14ac:dyDescent="0.35">
      <c r="B332" s="20"/>
      <c r="C332" s="20"/>
      <c r="D332" s="20"/>
      <c r="E332" s="21"/>
      <c r="F332" s="21"/>
      <c r="G332" s="20"/>
      <c r="H332" s="21"/>
    </row>
  </sheetData>
  <autoFilter ref="A1:G332"/>
  <pageMargins left="0.70866141732283472" right="0.70866141732283472" top="0.74803149606299213" bottom="0.74803149606299213" header="0.31496062992125984" footer="0.31496062992125984"/>
  <pageSetup paperSize="9" scale="60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sqref="A1:G16"/>
    </sheetView>
  </sheetViews>
  <sheetFormatPr baseColWidth="10" defaultRowHeight="14.5" x14ac:dyDescent="0.35"/>
  <sheetData>
    <row r="1" spans="1:7" x14ac:dyDescent="0.35">
      <c r="A1" s="59" t="s">
        <v>324</v>
      </c>
      <c r="B1" s="60" t="s">
        <v>325</v>
      </c>
      <c r="C1" s="59" t="s">
        <v>326</v>
      </c>
      <c r="D1" s="59" t="s">
        <v>327</v>
      </c>
      <c r="E1" s="59" t="s">
        <v>328</v>
      </c>
      <c r="F1" s="59" t="s">
        <v>329</v>
      </c>
      <c r="G1" s="59" t="s">
        <v>330</v>
      </c>
    </row>
    <row r="2" spans="1:7" x14ac:dyDescent="0.35">
      <c r="A2" s="61" t="s">
        <v>331</v>
      </c>
      <c r="B2" s="62">
        <v>1</v>
      </c>
      <c r="C2" s="63">
        <v>20016173</v>
      </c>
      <c r="D2" s="64" t="s">
        <v>332</v>
      </c>
      <c r="E2" s="64" t="s">
        <v>333</v>
      </c>
      <c r="F2" s="64" t="s">
        <v>334</v>
      </c>
      <c r="G2" s="64" t="s">
        <v>335</v>
      </c>
    </row>
    <row r="3" spans="1:7" ht="16.5" x14ac:dyDescent="0.35">
      <c r="A3" s="65"/>
      <c r="B3" s="62">
        <v>2</v>
      </c>
      <c r="C3" s="63">
        <v>20016304</v>
      </c>
      <c r="D3" s="64" t="s">
        <v>336</v>
      </c>
      <c r="E3" s="64" t="s">
        <v>333</v>
      </c>
      <c r="F3" s="64" t="s">
        <v>334</v>
      </c>
      <c r="G3" s="64" t="s">
        <v>335</v>
      </c>
    </row>
    <row r="4" spans="1:7" ht="16.5" x14ac:dyDescent="0.35">
      <c r="A4" s="65"/>
      <c r="B4" s="62">
        <v>3</v>
      </c>
      <c r="C4" s="63">
        <v>20011442</v>
      </c>
      <c r="D4" s="64" t="s">
        <v>337</v>
      </c>
      <c r="E4" s="64" t="s">
        <v>333</v>
      </c>
      <c r="F4" s="64" t="s">
        <v>338</v>
      </c>
      <c r="G4" s="64" t="s">
        <v>339</v>
      </c>
    </row>
    <row r="5" spans="1:7" ht="16.5" x14ac:dyDescent="0.35">
      <c r="A5" s="65"/>
      <c r="B5" s="62">
        <v>4</v>
      </c>
      <c r="C5" s="63">
        <v>20012471</v>
      </c>
      <c r="D5" s="64" t="s">
        <v>340</v>
      </c>
      <c r="E5" s="64" t="s">
        <v>333</v>
      </c>
      <c r="F5" s="64" t="s">
        <v>334</v>
      </c>
      <c r="G5" s="64" t="s">
        <v>335</v>
      </c>
    </row>
    <row r="6" spans="1:7" ht="16.5" x14ac:dyDescent="0.35">
      <c r="A6" s="65"/>
      <c r="B6" s="62">
        <v>5</v>
      </c>
      <c r="C6" s="63">
        <v>20013020</v>
      </c>
      <c r="D6" s="64" t="s">
        <v>341</v>
      </c>
      <c r="E6" s="64" t="s">
        <v>333</v>
      </c>
      <c r="F6" s="64" t="s">
        <v>338</v>
      </c>
      <c r="G6" s="64" t="s">
        <v>339</v>
      </c>
    </row>
    <row r="7" spans="1:7" ht="16.5" x14ac:dyDescent="0.35">
      <c r="A7" s="65"/>
      <c r="B7" s="62">
        <v>6</v>
      </c>
      <c r="C7" s="63">
        <v>20017411</v>
      </c>
      <c r="D7" s="64" t="s">
        <v>342</v>
      </c>
      <c r="E7" s="64" t="s">
        <v>333</v>
      </c>
      <c r="F7" s="64" t="s">
        <v>338</v>
      </c>
      <c r="G7" s="64" t="s">
        <v>343</v>
      </c>
    </row>
    <row r="8" spans="1:7" ht="16.5" x14ac:dyDescent="0.35">
      <c r="A8" s="65"/>
      <c r="B8" s="62">
        <v>7</v>
      </c>
      <c r="C8" s="63">
        <v>20006590</v>
      </c>
      <c r="D8" s="64" t="s">
        <v>344</v>
      </c>
      <c r="E8" s="64" t="s">
        <v>333</v>
      </c>
      <c r="F8" s="64" t="s">
        <v>334</v>
      </c>
      <c r="G8" s="64" t="s">
        <v>335</v>
      </c>
    </row>
    <row r="9" spans="1:7" ht="16.5" x14ac:dyDescent="0.35">
      <c r="A9" s="65"/>
      <c r="B9" s="62">
        <v>8</v>
      </c>
      <c r="C9" s="63">
        <v>20005659</v>
      </c>
      <c r="D9" s="64" t="s">
        <v>345</v>
      </c>
      <c r="E9" s="64" t="s">
        <v>333</v>
      </c>
      <c r="F9" s="64" t="s">
        <v>338</v>
      </c>
      <c r="G9" s="64" t="s">
        <v>339</v>
      </c>
    </row>
    <row r="10" spans="1:7" ht="16.5" x14ac:dyDescent="0.35">
      <c r="A10" s="65"/>
      <c r="B10" s="62">
        <v>9</v>
      </c>
      <c r="C10" s="63">
        <v>20013352</v>
      </c>
      <c r="D10" s="64" t="s">
        <v>346</v>
      </c>
      <c r="E10" s="64" t="s">
        <v>333</v>
      </c>
      <c r="F10" s="64" t="s">
        <v>338</v>
      </c>
      <c r="G10" s="64" t="s">
        <v>339</v>
      </c>
    </row>
    <row r="11" spans="1:7" ht="16.5" x14ac:dyDescent="0.35">
      <c r="A11" s="65"/>
      <c r="B11" s="62">
        <v>10</v>
      </c>
      <c r="C11" s="63">
        <v>20015261</v>
      </c>
      <c r="D11" s="64" t="s">
        <v>347</v>
      </c>
      <c r="E11" s="64" t="s">
        <v>333</v>
      </c>
      <c r="F11" s="64" t="s">
        <v>338</v>
      </c>
      <c r="G11" s="64" t="s">
        <v>348</v>
      </c>
    </row>
    <row r="12" spans="1:7" ht="16.5" x14ac:dyDescent="0.35">
      <c r="A12" s="65"/>
      <c r="B12" s="62">
        <v>11</v>
      </c>
      <c r="C12" s="63">
        <v>20017916</v>
      </c>
      <c r="D12" s="64" t="s">
        <v>349</v>
      </c>
      <c r="E12" s="64" t="s">
        <v>333</v>
      </c>
      <c r="F12" s="64" t="s">
        <v>338</v>
      </c>
      <c r="G12" s="64" t="s">
        <v>339</v>
      </c>
    </row>
    <row r="13" spans="1:7" ht="16.5" x14ac:dyDescent="0.35">
      <c r="A13" s="65"/>
      <c r="B13" s="62">
        <v>12</v>
      </c>
      <c r="C13" s="63">
        <v>20017828</v>
      </c>
      <c r="D13" s="64" t="s">
        <v>350</v>
      </c>
      <c r="E13" s="64" t="s">
        <v>333</v>
      </c>
      <c r="F13" s="64" t="s">
        <v>338</v>
      </c>
      <c r="G13" s="64" t="s">
        <v>339</v>
      </c>
    </row>
    <row r="14" spans="1:7" ht="16.5" x14ac:dyDescent="0.35">
      <c r="A14" s="65"/>
      <c r="B14" s="62">
        <v>13</v>
      </c>
      <c r="C14" s="63">
        <v>20005613</v>
      </c>
      <c r="D14" s="64" t="s">
        <v>351</v>
      </c>
      <c r="E14" s="64" t="s">
        <v>333</v>
      </c>
      <c r="F14" s="64" t="s">
        <v>338</v>
      </c>
      <c r="G14" s="64" t="s">
        <v>339</v>
      </c>
    </row>
    <row r="15" spans="1:7" ht="16.5" x14ac:dyDescent="0.35">
      <c r="A15" s="65"/>
      <c r="B15" s="62">
        <v>14</v>
      </c>
      <c r="C15" s="63">
        <v>20017729</v>
      </c>
      <c r="D15" s="64" t="s">
        <v>352</v>
      </c>
      <c r="E15" s="64" t="s">
        <v>333</v>
      </c>
      <c r="F15" s="64" t="s">
        <v>338</v>
      </c>
      <c r="G15" s="64" t="s">
        <v>339</v>
      </c>
    </row>
    <row r="16" spans="1:7" ht="16.5" x14ac:dyDescent="0.35">
      <c r="A16" s="65"/>
      <c r="B16" s="62">
        <v>15</v>
      </c>
      <c r="C16" s="63">
        <v>20014556</v>
      </c>
      <c r="D16" s="64" t="s">
        <v>353</v>
      </c>
      <c r="E16" s="64" t="s">
        <v>333</v>
      </c>
      <c r="F16" s="64" t="s">
        <v>338</v>
      </c>
      <c r="G16" s="66" t="s">
        <v>354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7"/>
  <sheetViews>
    <sheetView workbookViewId="0">
      <selection activeCell="E14" sqref="E14"/>
    </sheetView>
  </sheetViews>
  <sheetFormatPr baseColWidth="10" defaultRowHeight="14.5" x14ac:dyDescent="0.35"/>
  <cols>
    <col min="1" max="1" width="15.7265625" bestFit="1" customWidth="1"/>
  </cols>
  <sheetData>
    <row r="3" spans="1:2" ht="15.5" x14ac:dyDescent="0.35">
      <c r="A3" s="32" t="s">
        <v>318</v>
      </c>
      <c r="B3" s="32" t="s">
        <v>319</v>
      </c>
    </row>
    <row r="4" spans="1:2" x14ac:dyDescent="0.35">
      <c r="A4" s="10" t="s">
        <v>320</v>
      </c>
      <c r="B4" s="2">
        <v>280</v>
      </c>
    </row>
    <row r="5" spans="1:2" x14ac:dyDescent="0.35">
      <c r="A5" s="10" t="s">
        <v>321</v>
      </c>
      <c r="B5" s="2">
        <v>380</v>
      </c>
    </row>
    <row r="6" spans="1:2" x14ac:dyDescent="0.35">
      <c r="A6" s="10" t="s">
        <v>322</v>
      </c>
      <c r="B6" s="2">
        <v>400</v>
      </c>
    </row>
    <row r="7" spans="1:2" x14ac:dyDescent="0.35">
      <c r="A7" s="10" t="s">
        <v>355</v>
      </c>
      <c r="B7" s="13">
        <v>220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D15"/>
  <sheetViews>
    <sheetView zoomScaleNormal="100" workbookViewId="0">
      <selection activeCell="A15" sqref="A15"/>
    </sheetView>
  </sheetViews>
  <sheetFormatPr baseColWidth="10" defaultRowHeight="14.5" x14ac:dyDescent="0.35"/>
  <cols>
    <col min="1" max="1" width="70" bestFit="1" customWidth="1"/>
    <col min="2" max="4" width="11.453125" style="1"/>
  </cols>
  <sheetData>
    <row r="1" spans="1:4" ht="18.5" x14ac:dyDescent="0.45">
      <c r="A1" s="86" t="s">
        <v>293</v>
      </c>
      <c r="B1" s="86"/>
      <c r="C1" s="86"/>
      <c r="D1" s="86"/>
    </row>
    <row r="2" spans="1:4" x14ac:dyDescent="0.35">
      <c r="A2" s="29" t="s">
        <v>44</v>
      </c>
      <c r="B2" s="31" t="s">
        <v>283</v>
      </c>
      <c r="C2" s="31" t="s">
        <v>291</v>
      </c>
      <c r="D2" s="31" t="s">
        <v>292</v>
      </c>
    </row>
    <row r="3" spans="1:4" x14ac:dyDescent="0.35">
      <c r="A3" s="5" t="s">
        <v>278</v>
      </c>
      <c r="B3" s="2">
        <v>400</v>
      </c>
      <c r="C3" s="2">
        <f>+B3*12%</f>
        <v>48</v>
      </c>
      <c r="D3" s="2">
        <f>+B3+C3</f>
        <v>448</v>
      </c>
    </row>
    <row r="4" spans="1:4" x14ac:dyDescent="0.35">
      <c r="A4" s="5" t="s">
        <v>279</v>
      </c>
      <c r="B4" s="2">
        <v>400</v>
      </c>
      <c r="C4" s="2">
        <f t="shared" ref="C4:C15" si="0">+B4*12%</f>
        <v>48</v>
      </c>
      <c r="D4" s="2">
        <f t="shared" ref="D4:D12" si="1">+B4+C4</f>
        <v>448</v>
      </c>
    </row>
    <row r="5" spans="1:4" x14ac:dyDescent="0.35">
      <c r="A5" s="5" t="s">
        <v>280</v>
      </c>
      <c r="B5" s="2">
        <v>400</v>
      </c>
      <c r="C5" s="2">
        <f t="shared" si="0"/>
        <v>48</v>
      </c>
      <c r="D5" s="2">
        <f t="shared" si="1"/>
        <v>448</v>
      </c>
    </row>
    <row r="6" spans="1:4" x14ac:dyDescent="0.35">
      <c r="A6" s="5" t="s">
        <v>281</v>
      </c>
      <c r="B6" s="2">
        <v>400</v>
      </c>
      <c r="C6" s="2">
        <f t="shared" si="0"/>
        <v>48</v>
      </c>
      <c r="D6" s="2">
        <f t="shared" si="1"/>
        <v>448</v>
      </c>
    </row>
    <row r="7" spans="1:4" x14ac:dyDescent="0.35">
      <c r="A7" s="5" t="s">
        <v>282</v>
      </c>
      <c r="B7" s="2">
        <v>400</v>
      </c>
      <c r="C7" s="2">
        <f t="shared" si="0"/>
        <v>48</v>
      </c>
      <c r="D7" s="2">
        <f t="shared" si="1"/>
        <v>448</v>
      </c>
    </row>
    <row r="8" spans="1:4" x14ac:dyDescent="0.35">
      <c r="A8" s="5" t="s">
        <v>284</v>
      </c>
      <c r="B8" s="2">
        <v>280</v>
      </c>
      <c r="C8" s="2">
        <f t="shared" si="0"/>
        <v>33.6</v>
      </c>
      <c r="D8" s="2">
        <f t="shared" si="1"/>
        <v>313.60000000000002</v>
      </c>
    </row>
    <row r="9" spans="1:4" x14ac:dyDescent="0.35">
      <c r="A9" s="5" t="s">
        <v>287</v>
      </c>
      <c r="B9" s="2">
        <v>380</v>
      </c>
      <c r="C9" s="2">
        <f t="shared" si="0"/>
        <v>45.6</v>
      </c>
      <c r="D9" s="2">
        <f t="shared" si="1"/>
        <v>425.6</v>
      </c>
    </row>
    <row r="10" spans="1:4" x14ac:dyDescent="0.35">
      <c r="A10" s="5" t="s">
        <v>288</v>
      </c>
      <c r="B10" s="2">
        <v>380</v>
      </c>
      <c r="C10" s="2">
        <f t="shared" si="0"/>
        <v>45.6</v>
      </c>
      <c r="D10" s="2">
        <f t="shared" si="1"/>
        <v>425.6</v>
      </c>
    </row>
    <row r="11" spans="1:4" x14ac:dyDescent="0.35">
      <c r="A11" s="5" t="s">
        <v>289</v>
      </c>
      <c r="B11" s="2">
        <v>380</v>
      </c>
      <c r="C11" s="2">
        <f t="shared" si="0"/>
        <v>45.6</v>
      </c>
      <c r="D11" s="2">
        <f t="shared" si="1"/>
        <v>425.6</v>
      </c>
    </row>
    <row r="12" spans="1:4" x14ac:dyDescent="0.35">
      <c r="A12" s="5" t="s">
        <v>46</v>
      </c>
      <c r="B12" s="2">
        <v>80</v>
      </c>
      <c r="C12" s="2">
        <f t="shared" si="0"/>
        <v>9.6</v>
      </c>
      <c r="D12" s="2">
        <f t="shared" si="1"/>
        <v>89.6</v>
      </c>
    </row>
    <row r="13" spans="1:4" x14ac:dyDescent="0.35">
      <c r="A13" s="11" t="s">
        <v>290</v>
      </c>
      <c r="B13"/>
    </row>
    <row r="14" spans="1:4" x14ac:dyDescent="0.35">
      <c r="A14" s="5" t="s">
        <v>285</v>
      </c>
      <c r="B14" s="30">
        <v>64</v>
      </c>
      <c r="C14" s="2">
        <f t="shared" si="0"/>
        <v>7.68</v>
      </c>
      <c r="D14" s="2">
        <f t="shared" ref="D14" si="2">+B14+C14</f>
        <v>71.680000000000007</v>
      </c>
    </row>
    <row r="15" spans="1:4" x14ac:dyDescent="0.35">
      <c r="A15" s="5" t="s">
        <v>286</v>
      </c>
      <c r="B15" s="2">
        <v>300</v>
      </c>
      <c r="C15" s="2">
        <f t="shared" si="0"/>
        <v>36</v>
      </c>
      <c r="D15" s="2">
        <f t="shared" ref="D15" si="3">+B15+C15</f>
        <v>336</v>
      </c>
    </row>
  </sheetData>
  <mergeCells count="1">
    <mergeCell ref="A1:D1"/>
  </mergeCells>
  <pageMargins left="0.7" right="0.7" top="0.75" bottom="0.75" header="0.3" footer="0.3"/>
  <pageSetup paperSize="9" scale="83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C17:I21"/>
  <sheetViews>
    <sheetView topLeftCell="A4" workbookViewId="0">
      <selection activeCell="E19" sqref="E19"/>
    </sheetView>
  </sheetViews>
  <sheetFormatPr baseColWidth="10" defaultRowHeight="14.5" x14ac:dyDescent="0.35"/>
  <cols>
    <col min="3" max="3" width="33.81640625" bestFit="1" customWidth="1"/>
    <col min="4" max="4" width="11.453125" style="1"/>
  </cols>
  <sheetData>
    <row r="17" spans="3:9" x14ac:dyDescent="0.35">
      <c r="G17" s="1">
        <v>967.04</v>
      </c>
      <c r="H17" s="2">
        <f>+G17*20%</f>
        <v>193.40800000000002</v>
      </c>
      <c r="I17" s="1">
        <f>G17-H17</f>
        <v>773.63199999999995</v>
      </c>
    </row>
    <row r="18" spans="3:9" x14ac:dyDescent="0.35">
      <c r="C18" s="28" t="s">
        <v>274</v>
      </c>
      <c r="D18" s="2">
        <v>1351.88</v>
      </c>
      <c r="G18" s="1">
        <v>60</v>
      </c>
      <c r="H18" s="2">
        <f>+G18*20%</f>
        <v>12</v>
      </c>
      <c r="I18" s="1">
        <f>+G18-H18</f>
        <v>48</v>
      </c>
    </row>
    <row r="19" spans="3:9" x14ac:dyDescent="0.35">
      <c r="C19" s="28" t="s">
        <v>275</v>
      </c>
      <c r="D19" s="2">
        <f>D18*20%</f>
        <v>270.37600000000003</v>
      </c>
      <c r="I19">
        <f>+I18*4</f>
        <v>192</v>
      </c>
    </row>
    <row r="20" spans="3:9" x14ac:dyDescent="0.35">
      <c r="C20" s="28" t="s">
        <v>273</v>
      </c>
      <c r="D20" s="2">
        <f>D18*20%</f>
        <v>270.37600000000003</v>
      </c>
    </row>
    <row r="21" spans="3:9" x14ac:dyDescent="0.35">
      <c r="D21" s="15">
        <f>+D18-D19-D20</f>
        <v>811.12800000000016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Hoja1</vt:lpstr>
      <vt:lpstr>Hoja3</vt:lpstr>
      <vt:lpstr>Luis Vernaza</vt:lpstr>
      <vt:lpstr>Dolvi - Bajaña </vt:lpstr>
      <vt:lpstr>Milagro 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Michael</cp:lastModifiedBy>
  <cp:lastPrinted>2023-11-09T02:10:57Z</cp:lastPrinted>
  <dcterms:created xsi:type="dcterms:W3CDTF">2022-08-25T15:57:45Z</dcterms:created>
  <dcterms:modified xsi:type="dcterms:W3CDTF">2024-04-10T14:16:55Z</dcterms:modified>
</cp:coreProperties>
</file>