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96AD5FFF-9EEE-4FAB-B5A1-5CA68B10ED3F}" xr6:coauthVersionLast="47" xr6:coauthVersionMax="47" xr10:uidLastSave="{00000000-0000-0000-0000-000000000000}"/>
  <bookViews>
    <workbookView xWindow="-120" yWindow="-120" windowWidth="29040" windowHeight="15840" activeTab="1" xr2:uid="{3A388758-F250-4915-B6B4-3DC5D3DF5578}"/>
  </bookViews>
  <sheets>
    <sheet name="Hoja1" sheetId="1" r:id="rId1"/>
    <sheet name="Hoja2" sheetId="2" r:id="rId2"/>
  </sheets>
  <definedNames>
    <definedName name="_xlnm.Print_Area" localSheetId="0">Hoja1!$A$1:$G$185</definedName>
    <definedName name="_xlnm.Print_Area" localSheetId="1">Hoja2!$A$1:$G$185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5" i="2" l="1"/>
  <c r="B145" i="2"/>
  <c r="B122" i="2"/>
  <c r="G66" i="2"/>
  <c r="G65" i="2"/>
  <c r="G64" i="2"/>
  <c r="G63" i="2"/>
  <c r="D62" i="2"/>
  <c r="G61" i="2"/>
  <c r="G60" i="2"/>
  <c r="G59" i="2"/>
  <c r="G58" i="2"/>
  <c r="G57" i="2"/>
  <c r="G56" i="2"/>
  <c r="G55" i="2"/>
  <c r="D54" i="2"/>
  <c r="G53" i="2"/>
  <c r="G52" i="2"/>
  <c r="G51" i="2"/>
  <c r="G50" i="2"/>
  <c r="G49" i="2"/>
  <c r="G48" i="2"/>
  <c r="G47" i="2"/>
  <c r="G46" i="2"/>
  <c r="G45" i="2"/>
  <c r="D44" i="2"/>
  <c r="G43" i="2"/>
  <c r="G42" i="2"/>
  <c r="G41" i="2"/>
  <c r="G40" i="2"/>
  <c r="D39" i="2"/>
  <c r="G38" i="2"/>
  <c r="G37" i="2"/>
  <c r="G36" i="2"/>
  <c r="G35" i="2"/>
  <c r="G34" i="2"/>
  <c r="G33" i="2"/>
  <c r="G32" i="2"/>
  <c r="G31" i="2"/>
  <c r="G30" i="2"/>
  <c r="D29" i="2"/>
  <c r="G28" i="2"/>
  <c r="G27" i="2"/>
  <c r="G26" i="2"/>
  <c r="G25" i="2"/>
  <c r="G24" i="2"/>
  <c r="G23" i="2"/>
  <c r="G22" i="2"/>
  <c r="G67" i="2" s="1"/>
  <c r="C5" i="2"/>
  <c r="G67" i="1"/>
  <c r="G66" i="1"/>
  <c r="G68" i="2" l="1"/>
  <c r="G69" i="2" s="1"/>
  <c r="B145" i="1"/>
  <c r="B122" i="1"/>
  <c r="G65" i="1" l="1"/>
  <c r="G64" i="1"/>
  <c r="G63" i="1"/>
  <c r="G61" i="1"/>
  <c r="G60" i="1"/>
  <c r="G59" i="1"/>
  <c r="G58" i="1"/>
  <c r="G57" i="1"/>
  <c r="G56" i="1"/>
  <c r="G55" i="1"/>
  <c r="G53" i="1"/>
  <c r="G52" i="1"/>
  <c r="G51" i="1"/>
  <c r="G50" i="1"/>
  <c r="G49" i="1"/>
  <c r="G48" i="1"/>
  <c r="G47" i="1"/>
  <c r="G46" i="1"/>
  <c r="G45" i="1"/>
  <c r="G43" i="1"/>
  <c r="G42" i="1"/>
  <c r="G41" i="1"/>
  <c r="G40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68" i="1" l="1"/>
  <c r="G69" i="1" s="1"/>
  <c r="B155" i="1" l="1"/>
  <c r="D62" i="1"/>
  <c r="D54" i="1"/>
  <c r="D44" i="1"/>
  <c r="D39" i="1"/>
  <c r="D29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E049C099-9C4E-40A1-B882-989D633C680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19016EA1-0134-42B7-90C5-B195909EBAD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78503981-46C7-4309-B34B-ADA67A5EC81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5C729431-428D-4485-8A13-4999D736224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<sst xmlns="http://schemas.openxmlformats.org/spreadsheetml/2006/main" count="413" uniqueCount="203">
  <si>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</si>
  <si>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</si>
  <si>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</si>
  <si>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</si>
  <si>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</si>
  <si>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</si>
  <si>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</si>
  <si>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</si>
  <si>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</si>
  <si>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</si>
  <si>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</si>
  <si>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</si>
  <si>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</si>
  <si>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</si>
  <si>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</si>
  <si>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</si>
  <si>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</si>
  <si>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</si>
  <si>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</si>
  <si>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</si>
  <si>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</si>
  <si>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</si>
  <si>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</si>
  <si>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</si>
  <si>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</si>
  <si>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</si>
  <si>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</si>
  <si>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</si>
  <si>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</si>
  <si>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</si>
  <si>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</si>
  <si>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</si>
  <si>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</si>
  <si>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</si>
  <si>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</si>
  <si>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</si>
  <si>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</si>
  <si>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</si>
  <si>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</si>
  <si>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</si>
  <si>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</si>
  <si>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</si>
  <si>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</si>
  <si>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</si>
  <si>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</si>
  <si>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</si>
  <si>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</si>
  <si>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</si>
  <si>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</si>
  <si>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</si>
  <si>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</si>
  <si>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</si>
  <si>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</si>
  <si>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</si>
  <si>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</si>
  <si>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</si>
  <si>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</si>
  <si>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</si>
  <si>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</si>
  <si>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</si>
  <si>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</si>
  <si>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</si>
  <si>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</si>
  <si>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</si>
  <si>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</si>
  <si>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</si>
  <si>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</si>
  <si>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</si>
  <si>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</si>
  <si>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</si>
  <si>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</si>
  <si>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</si>
  <si>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</si>
  <si>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</si>
  <si>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</si>
  <si>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</si>
  <si>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</si>
  <si>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</si>
  <si>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</si>
  <si>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</si>
  <si>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</si>
  <si>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</si>
  <si>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</si>
  <si>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</si>
  <si>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</si>
  <si>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</si>
  <si>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</si>
  <si>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</si>
  <si>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</si>
  <si>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</si>
  <si>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</si>
  <si>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</si>
  <si>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</si>
  <si>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</si>
  <si>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</si>
  <si>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</si>
  <si>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</si>
  <si>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CAMPO DESECHABLE  EN U</t>
  </si>
  <si>
    <t>F252.6545-50ZP</t>
  </si>
  <si>
    <t>C5-13393</t>
  </si>
  <si>
    <t>IOBAN</t>
  </si>
  <si>
    <t>PROTESIS DE CADERA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</si>
  <si>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</si>
  <si>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</si>
  <si>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</si>
  <si>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</si>
  <si>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</si>
  <si>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</si>
  <si>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</si>
  <si>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</si>
  <si>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</si>
  <si>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</si>
  <si>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</si>
  <si>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</si>
  <si>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</si>
  <si>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</si>
  <si>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</si>
  <si>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</si>
  <si>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</si>
  <si>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</si>
  <si>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</si>
  <si>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</si>
  <si>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</si>
  <si>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</si>
  <si>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</si>
  <si>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</si>
  <si>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BANDEJA SUPERIOR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</si>
  <si>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</si>
  <si>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</si>
  <si>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</si>
  <si>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</si>
  <si>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</si>
  <si>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</si>
  <si>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</si>
  <si>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</si>
  <si>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</si>
  <si>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</si>
  <si>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</si>
  <si>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</si>
  <si>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IMPACTOR DE VASTAGO FEMORAL</t>
  </si>
  <si>
    <t>POSICIONADOR DE VASTAGO FEMORAL</t>
  </si>
  <si>
    <t>PROBADOR CUELLO FEMORAL</t>
  </si>
  <si>
    <t>INSTRUMENTAL BASICO CADERA # 1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</si>
  <si>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</si>
  <si>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</si>
  <si>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</si>
  <si>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</si>
  <si>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</si>
  <si>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</si>
  <si>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</si>
  <si>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</si>
  <si>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</si>
  <si>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</si>
  <si>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</si>
  <si>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</si>
  <si>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 (MENISCO)</t>
  </si>
  <si>
    <t>ROLLO DE ALAMBRE</t>
  </si>
  <si>
    <t>CIZALLA</t>
  </si>
  <si>
    <t xml:space="preserve">GUBIA </t>
  </si>
  <si>
    <t>GUBIA PICO DE PATO</t>
  </si>
  <si>
    <t>CUCHARETA DOBLE</t>
  </si>
  <si>
    <t>CALZADOR</t>
  </si>
  <si>
    <t xml:space="preserve">POSICIONADOR </t>
  </si>
  <si>
    <t>ADAPTADORES ANCLAJE RAPIDO</t>
  </si>
  <si>
    <t>HOJAS DE SIERRA</t>
  </si>
  <si>
    <t>LLAVES JACOBS</t>
  </si>
  <si>
    <t>BATERIAS NEGRAS DESOUTTER  # 1 # 2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</si>
  <si>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</si>
  <si>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</si>
  <si>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</si>
  <si>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</si>
  <si>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</si>
  <si>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PRECIO UNITARIO</t>
  </si>
  <si>
    <t>PRECIO TOTAL</t>
  </si>
  <si>
    <t xml:space="preserve">SUBTOTAL </t>
  </si>
  <si>
    <t>IVA 12%</t>
  </si>
  <si>
    <t>TOTAL</t>
  </si>
  <si>
    <t>CEMENTO OSEO CON ANTIBIOTICO (GENTAMICINA)</t>
  </si>
  <si>
    <t>FIDEICOMIZO TITULARIZACION OMNIHOSPITAL</t>
  </si>
  <si>
    <t>O992426187001</t>
  </si>
  <si>
    <t>AV. ROMEO CASTILLO S/N Y AV. JUAN TANCCA MARENGO</t>
  </si>
  <si>
    <t>INSTRUMENTAL  PARA  ACETABULO # 2</t>
  </si>
  <si>
    <t>INSTRUMENTAL PARA FEMUR # 2</t>
  </si>
  <si>
    <t>MANGO AZUL ANCLAJE RAPIDO</t>
  </si>
  <si>
    <t>SUJETADOR VASTAGO</t>
  </si>
  <si>
    <t>POSICIONADOR PLASTICO NEGRO</t>
  </si>
  <si>
    <t>MOTOR CADERA DESOUTTLER # 2</t>
  </si>
  <si>
    <t>MOTOR SIERRA CADERA DESOUTTLER # 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</si>
  <si>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</si>
  <si>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</si>
  <si>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</si>
  <si>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</si>
  <si>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</si>
  <si>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</si>
  <si>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</si>
  <si>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</si>
  <si>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</si>
  <si>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009451</t>
  </si>
  <si>
    <t>871900075999</t>
  </si>
  <si>
    <t>919</t>
  </si>
  <si>
    <t>COJIN ABDUCTOR AZUL 075 T/UNICA</t>
  </si>
  <si>
    <t>DR. ALARCON</t>
  </si>
  <si>
    <t xml:space="preserve">8:00AM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</si>
</sst>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-* #,##0.00\ &quot;€&quot;_-;\-* #,##0.00\ &quot;€&quot;_-;_-* &quot;-&quot;??\ &quot;€&quot;_-;_-@_-"/>
    <numFmt numFmtId="165" formatCode="[$-F800]dddd\,\ mmmm\ dd\,\ yyyy"/>
    <numFmt numFmtId="166" formatCode="&quot;$&quot;#,##0.00"/>
    <numFmt numFmtId="167" formatCode="_-[$$-240A]\ * #,##0.00_-;\-[$$-240A]\ * #,##0.00_-;_-[$$-240A]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42" fontId="1" fillId="0" borderId="0" applyFont="0" applyFill="0" applyBorder="0" applyAlignment="0" applyProtection="0"/>
    <xf numFmtId="0" fontId="7" fillId="0" borderId="0"/>
  </cellStyleXfs>
  <cellXfs count="10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6" xfId="2" applyFont="1" applyBorder="1"/>
    <xf numFmtId="0" fontId="8" fillId="0" borderId="7" xfId="2" applyFont="1" applyBorder="1"/>
    <xf numFmtId="0" fontId="4" fillId="0" borderId="8" xfId="2" applyFont="1" applyBorder="1"/>
    <xf numFmtId="0" fontId="10" fillId="0" borderId="0" xfId="2" applyFont="1"/>
    <xf numFmtId="0" fontId="11" fillId="0" borderId="0" xfId="0" applyFont="1" applyAlignment="1">
      <alignment horizontal="center" vertical="center"/>
    </xf>
    <xf numFmtId="0" fontId="8" fillId="0" borderId="0" xfId="2" applyFont="1"/>
    <xf numFmtId="0" fontId="12" fillId="3" borderId="0" xfId="0" applyFont="1" applyFill="1" applyAlignment="1">
      <alignment vertical="center"/>
    </xf>
    <xf numFmtId="165" fontId="13" fillId="0" borderId="9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2" fillId="3" borderId="0" xfId="0" applyFont="1" applyFill="1" applyAlignment="1">
      <alignment vertical="center" wrapText="1"/>
    </xf>
    <xf numFmtId="49" fontId="13" fillId="2" borderId="9" xfId="0" applyNumberFormat="1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 wrapText="1"/>
    </xf>
    <xf numFmtId="0" fontId="13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4" borderId="9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/>
    </xf>
    <xf numFmtId="0" fontId="2" fillId="0" borderId="9" xfId="0" applyFont="1" applyBorder="1" applyAlignment="1">
      <alignment wrapText="1"/>
    </xf>
    <xf numFmtId="0" fontId="2" fillId="0" borderId="0" xfId="0" applyFont="1" applyAlignment="1">
      <alignment horizontal="center" readingOrder="1"/>
    </xf>
    <xf numFmtId="0" fontId="16" fillId="2" borderId="9" xfId="0" applyFont="1" applyFill="1" applyBorder="1" applyAlignment="1">
      <alignment horizontal="left"/>
    </xf>
    <xf numFmtId="0" fontId="16" fillId="2" borderId="9" xfId="0" applyFont="1" applyFill="1" applyBorder="1"/>
    <xf numFmtId="0" fontId="19" fillId="0" borderId="9" xfId="2" applyFont="1" applyBorder="1" applyAlignment="1" applyProtection="1">
      <alignment horizontal="center" wrapText="1" readingOrder="1"/>
      <protection locked="0"/>
    </xf>
    <xf numFmtId="0" fontId="16" fillId="2" borderId="9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0" fontId="18" fillId="0" borderId="9" xfId="2" applyFont="1" applyBorder="1" applyAlignment="1" applyProtection="1">
      <alignment horizontal="center" wrapText="1" readingOrder="1"/>
      <protection locked="0"/>
    </xf>
    <xf numFmtId="0" fontId="19" fillId="2" borderId="9" xfId="2" applyFont="1" applyFill="1" applyBorder="1" applyAlignment="1" applyProtection="1">
      <alignment horizontal="center" wrapText="1" readingOrder="1"/>
      <protection locked="0"/>
    </xf>
    <xf numFmtId="0" fontId="16" fillId="2" borderId="9" xfId="2" applyFont="1" applyFill="1" applyBorder="1" applyAlignment="1">
      <alignment horizontal="center"/>
    </xf>
    <xf numFmtId="0" fontId="16" fillId="2" borderId="9" xfId="2" applyFont="1" applyFill="1" applyBorder="1" applyAlignment="1">
      <alignment horizontal="left"/>
    </xf>
    <xf numFmtId="0" fontId="18" fillId="2" borderId="9" xfId="0" applyFont="1" applyFill="1" applyBorder="1"/>
    <xf numFmtId="0" fontId="18" fillId="2" borderId="9" xfId="2" applyFont="1" applyFill="1" applyBorder="1" applyAlignment="1" applyProtection="1">
      <alignment horizontal="center" wrapText="1" readingOrder="1"/>
      <protection locked="0"/>
    </xf>
    <xf numFmtId="0" fontId="16" fillId="0" borderId="9" xfId="2" applyFont="1" applyBorder="1" applyAlignment="1">
      <alignment horizontal="center"/>
    </xf>
    <xf numFmtId="0" fontId="16" fillId="0" borderId="9" xfId="2" applyFont="1" applyBorder="1" applyAlignment="1">
      <alignment horizontal="left"/>
    </xf>
    <xf numFmtId="0" fontId="18" fillId="0" borderId="9" xfId="2" applyFont="1" applyBorder="1" applyAlignment="1">
      <alignment horizontal="center"/>
    </xf>
    <xf numFmtId="0" fontId="18" fillId="0" borderId="9" xfId="2" applyFont="1" applyBorder="1" applyAlignment="1">
      <alignment horizontal="left"/>
    </xf>
    <xf numFmtId="49" fontId="18" fillId="2" borderId="9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49" fontId="18" fillId="0" borderId="9" xfId="2" applyNumberFormat="1" applyFont="1" applyBorder="1" applyAlignment="1">
      <alignment horizontal="center"/>
    </xf>
    <xf numFmtId="0" fontId="18" fillId="0" borderId="9" xfId="0" applyFont="1" applyBorder="1" applyAlignment="1">
      <alignment vertical="center"/>
    </xf>
    <xf numFmtId="0" fontId="2" fillId="0" borderId="9" xfId="0" applyFont="1" applyBorder="1" applyAlignment="1">
      <alignment horizontal="center" wrapText="1"/>
    </xf>
    <xf numFmtId="49" fontId="19" fillId="0" borderId="0" xfId="2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9" xfId="0" applyFont="1" applyBorder="1"/>
    <xf numFmtId="0" fontId="19" fillId="0" borderId="9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0" borderId="9" xfId="0" applyFont="1" applyBorder="1" applyAlignment="1">
      <alignment horizontal="left"/>
    </xf>
    <xf numFmtId="0" fontId="19" fillId="2" borderId="9" xfId="0" applyFont="1" applyFill="1" applyBorder="1" applyAlignment="1">
      <alignment horizontal="center"/>
    </xf>
    <xf numFmtId="0" fontId="18" fillId="2" borderId="0" xfId="0" applyFont="1" applyFill="1"/>
    <xf numFmtId="0" fontId="20" fillId="2" borderId="0" xfId="0" applyFont="1" applyFill="1" applyAlignment="1">
      <alignment horizontal="center"/>
    </xf>
    <xf numFmtId="0" fontId="21" fillId="2" borderId="0" xfId="0" applyFont="1" applyFill="1"/>
    <xf numFmtId="0" fontId="21" fillId="0" borderId="11" xfId="0" applyFont="1" applyBorder="1"/>
    <xf numFmtId="0" fontId="21" fillId="0" borderId="0" xfId="0" applyFont="1"/>
    <xf numFmtId="0" fontId="2" fillId="0" borderId="11" xfId="0" applyFont="1" applyBorder="1" applyAlignment="1">
      <alignment wrapText="1"/>
    </xf>
    <xf numFmtId="0" fontId="11" fillId="5" borderId="9" xfId="0" applyFont="1" applyFill="1" applyBorder="1" applyAlignment="1" applyProtection="1">
      <alignment horizontal="center" vertical="center" wrapText="1" readingOrder="1"/>
      <protection locked="0"/>
    </xf>
    <xf numFmtId="0" fontId="0" fillId="0" borderId="9" xfId="0" applyBorder="1"/>
    <xf numFmtId="0" fontId="2" fillId="0" borderId="9" xfId="0" applyFont="1" applyBorder="1" applyAlignment="1">
      <alignment horizontal="center" readingOrder="1"/>
    </xf>
    <xf numFmtId="0" fontId="2" fillId="0" borderId="9" xfId="0" applyFont="1" applyBorder="1"/>
    <xf numFmtId="0" fontId="2" fillId="0" borderId="0" xfId="0" applyFont="1" applyAlignment="1">
      <alignment horizontal="center"/>
    </xf>
    <xf numFmtId="49" fontId="18" fillId="0" borderId="0" xfId="2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66" fontId="19" fillId="0" borderId="9" xfId="2" applyNumberFormat="1" applyFont="1" applyBorder="1" applyAlignment="1">
      <alignment wrapText="1"/>
    </xf>
    <xf numFmtId="166" fontId="19" fillId="0" borderId="9" xfId="1" applyNumberFormat="1" applyFont="1" applyBorder="1" applyAlignment="1">
      <alignment horizontal="right"/>
    </xf>
    <xf numFmtId="166" fontId="18" fillId="0" borderId="9" xfId="0" applyNumberFormat="1" applyFont="1" applyBorder="1"/>
    <xf numFmtId="167" fontId="2" fillId="0" borderId="9" xfId="3" applyNumberFormat="1" applyFont="1" applyFill="1" applyBorder="1" applyAlignment="1"/>
    <xf numFmtId="49" fontId="13" fillId="0" borderId="9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166" fontId="19" fillId="0" borderId="12" xfId="2" applyNumberFormat="1" applyFont="1" applyBorder="1" applyAlignment="1">
      <alignment wrapText="1"/>
    </xf>
    <xf numFmtId="166" fontId="19" fillId="0" borderId="12" xfId="1" applyNumberFormat="1" applyFont="1" applyBorder="1" applyAlignment="1">
      <alignment horizontal="right"/>
    </xf>
    <xf numFmtId="49" fontId="2" fillId="0" borderId="9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0" xfId="0" applyFont="1" applyFill="1" applyBorder="1" applyAlignment="1">
      <alignment horizontal="left" vertical="center"/>
    </xf>
  </cellXfs>
  <cellStyles count="5">
    <cellStyle name="Moneda" xfId="1" builtinId="4"/>
    <cellStyle name="Moneda [0] 2" xfId="3" xr:uid="{6BC876EA-7F18-47BF-BCA7-D15526372CD4}"/>
    <cellStyle name="Normal" xfId="0" builtinId="0"/>
    <cellStyle name="Normal 2" xfId="2" xr:uid="{0C67229A-E7B7-49C0-8F28-6E9783F05619}"/>
    <cellStyle name="Normal 3" xfId="4" xr:uid="{38A75950-F718-47D1-95A3-5D53A7DA95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C0736C9-8503-4735-A799-6952614A57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05B0E6C-B2ED-48D2-B827-A619F1471C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359B-B10D-4F05-96E1-CED9CF6880B9}">
  <dimension ref="A1:N185"/>
  <sheetViews>
    <sheetView view="pageBreakPreview" topLeftCell="D47" zoomScaleNormal="100" zoomScaleSheetLayoutView="100" workbookViewId="0">
      <selection activeCell="D47" sqref="A1:XFD104857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78" style="3" customWidth="1"/>
    <col min="4" max="4" width="25.28515625" style="3" customWidth="1"/>
    <col min="5" max="5" width="19.7109375" style="3" bestFit="1" customWidth="1"/>
    <col min="6" max="6" width="15.42578125" style="1" customWidth="1"/>
    <col min="7" max="7" width="19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93" t="s">
        <v>0</v>
      </c>
      <c r="D2" s="94"/>
      <c r="E2" s="6" t="s">
        <v>1</v>
      </c>
      <c r="F2" s="7"/>
      <c r="G2" s="7"/>
      <c r="H2" s="7"/>
      <c r="I2" s="7"/>
      <c r="J2" s="8"/>
      <c r="K2" s="9"/>
    </row>
    <row r="3" spans="1:14" customFormat="1" ht="30" customHeight="1" thickBot="1" x14ac:dyDescent="0.4">
      <c r="A3" s="10"/>
      <c r="B3" s="11"/>
      <c r="C3" s="95" t="s">
        <v>2</v>
      </c>
      <c r="D3" s="96"/>
      <c r="E3" s="12" t="s">
        <v>3</v>
      </c>
      <c r="F3" s="13"/>
      <c r="G3" s="13"/>
      <c r="H3" s="13"/>
      <c r="I3" s="13"/>
      <c r="J3" s="13"/>
      <c r="K3" s="13"/>
      <c r="L3" s="97"/>
      <c r="M3" s="97"/>
      <c r="N3" s="1"/>
    </row>
    <row r="4" spans="1:14" ht="20.100000000000001" customHeight="1" x14ac:dyDescent="0.25">
      <c r="A4" s="15"/>
      <c r="B4" s="15"/>
      <c r="C4" s="15"/>
      <c r="D4" s="15"/>
      <c r="E4" s="15"/>
      <c r="L4" s="97"/>
      <c r="M4" s="97"/>
    </row>
    <row r="5" spans="1:14" ht="20.100000000000001" customHeight="1" x14ac:dyDescent="0.2">
      <c r="A5" s="16" t="s">
        <v>4</v>
      </c>
      <c r="B5" s="16"/>
      <c r="C5" s="17">
        <f ca="1">NOW()</f>
        <v>45330.616451967595</v>
      </c>
      <c r="D5" s="16" t="s">
        <v>5</v>
      </c>
      <c r="E5" s="18">
        <v>20240200163</v>
      </c>
      <c r="L5" s="14"/>
      <c r="M5" s="14"/>
    </row>
    <row r="6" spans="1:14" ht="8.4499999999999993" customHeight="1" x14ac:dyDescent="0.25">
      <c r="A6" s="19"/>
      <c r="B6" s="19"/>
      <c r="C6" s="19"/>
      <c r="D6" s="19"/>
      <c r="E6" s="19"/>
      <c r="L6" s="14"/>
      <c r="M6" s="14"/>
    </row>
    <row r="7" spans="1:14" ht="20.45" customHeight="1" x14ac:dyDescent="0.2">
      <c r="A7" s="16" t="s">
        <v>6</v>
      </c>
      <c r="B7" s="16"/>
      <c r="C7" s="23" t="s">
        <v>178</v>
      </c>
      <c r="D7" s="20" t="s">
        <v>7</v>
      </c>
      <c r="E7" s="83" t="s">
        <v>179</v>
      </c>
      <c r="L7" s="14"/>
      <c r="M7" s="14"/>
    </row>
    <row r="8" spans="1:14" ht="8.4499999999999993" customHeight="1" x14ac:dyDescent="0.25">
      <c r="A8" s="19"/>
      <c r="B8" s="19"/>
      <c r="C8" s="19"/>
      <c r="D8" s="19"/>
      <c r="E8" s="19"/>
      <c r="L8" s="14"/>
      <c r="M8" s="14"/>
    </row>
    <row r="9" spans="1:14" ht="20.100000000000001" customHeight="1" x14ac:dyDescent="0.2">
      <c r="A9" s="98" t="s">
        <v>8</v>
      </c>
      <c r="B9" s="99"/>
      <c r="C9" s="23" t="s">
        <v>178</v>
      </c>
      <c r="D9" s="20" t="s">
        <v>9</v>
      </c>
      <c r="E9" s="21" t="s">
        <v>10</v>
      </c>
      <c r="L9" s="14"/>
      <c r="M9" s="14"/>
    </row>
    <row r="10" spans="1:14" ht="8.4499999999999993" customHeight="1" x14ac:dyDescent="0.25">
      <c r="A10" s="19"/>
      <c r="B10" s="19"/>
      <c r="C10" s="19"/>
      <c r="D10" s="19"/>
      <c r="E10" s="19"/>
      <c r="L10" s="14"/>
      <c r="M10" s="14"/>
    </row>
    <row r="11" spans="1:14" ht="30.6" customHeight="1" x14ac:dyDescent="0.2">
      <c r="A11" s="16" t="s">
        <v>11</v>
      </c>
      <c r="B11" s="16"/>
      <c r="C11" s="22" t="s">
        <v>180</v>
      </c>
      <c r="D11" s="20" t="s">
        <v>12</v>
      </c>
      <c r="E11" s="23" t="s">
        <v>13</v>
      </c>
      <c r="L11" s="14"/>
      <c r="M11" s="14"/>
    </row>
    <row r="12" spans="1:14" ht="8.4499999999999993" customHeight="1" x14ac:dyDescent="0.25">
      <c r="A12" s="19"/>
      <c r="B12" s="19"/>
      <c r="C12" s="19"/>
      <c r="D12" s="19"/>
      <c r="E12" s="19"/>
      <c r="L12" s="24"/>
      <c r="M12" s="24"/>
    </row>
    <row r="13" spans="1:14" ht="20.100000000000001" customHeight="1" x14ac:dyDescent="0.2">
      <c r="A13" s="16" t="s">
        <v>14</v>
      </c>
      <c r="B13" s="16"/>
      <c r="C13" s="17">
        <v>45326</v>
      </c>
      <c r="D13" s="20" t="s">
        <v>15</v>
      </c>
      <c r="E13" s="25"/>
      <c r="L13" s="24"/>
      <c r="M13" s="24"/>
    </row>
    <row r="14" spans="1:14" ht="8.4499999999999993" customHeight="1" x14ac:dyDescent="0.25">
      <c r="A14" s="19"/>
      <c r="B14" s="19"/>
      <c r="C14" s="19"/>
      <c r="D14" s="19"/>
      <c r="E14" s="19"/>
      <c r="L14" s="26"/>
      <c r="M14" s="26"/>
    </row>
    <row r="15" spans="1:14" ht="20.100000000000001" customHeight="1" x14ac:dyDescent="0.2">
      <c r="A15" s="16" t="s">
        <v>16</v>
      </c>
      <c r="B15" s="16"/>
      <c r="C15" s="23" t="s">
        <v>201</v>
      </c>
      <c r="D15" s="27"/>
      <c r="E15" s="28"/>
      <c r="L15" s="26"/>
      <c r="M15" s="26"/>
    </row>
    <row r="16" spans="1:14" ht="8.4499999999999993" customHeight="1" x14ac:dyDescent="0.25">
      <c r="A16" s="19"/>
      <c r="B16" s="19"/>
      <c r="C16" s="19"/>
      <c r="D16" s="19"/>
      <c r="E16" s="19"/>
      <c r="L16" s="26"/>
      <c r="M16" s="26"/>
    </row>
    <row r="17" spans="1:13" ht="20.100000000000001" customHeight="1" x14ac:dyDescent="0.2">
      <c r="A17" s="16" t="s">
        <v>17</v>
      </c>
      <c r="B17" s="16"/>
      <c r="C17" s="23"/>
      <c r="D17" s="20" t="s">
        <v>18</v>
      </c>
      <c r="E17" s="25"/>
      <c r="L17" s="26"/>
      <c r="M17" s="26"/>
    </row>
    <row r="18" spans="1:13" ht="8.4499999999999993" customHeight="1" x14ac:dyDescent="0.25">
      <c r="A18" s="19"/>
      <c r="B18" s="19"/>
      <c r="C18" s="19"/>
      <c r="D18" s="19"/>
      <c r="E18" s="19"/>
      <c r="L18" s="29"/>
      <c r="M18" s="29"/>
    </row>
    <row r="19" spans="1:13" ht="20.100000000000001" customHeight="1" x14ac:dyDescent="0.2">
      <c r="A19" s="16" t="s">
        <v>19</v>
      </c>
      <c r="B19" s="16"/>
      <c r="C19" s="30"/>
      <c r="D19" s="31"/>
      <c r="E19" s="32"/>
      <c r="L19" s="29"/>
      <c r="M19" s="29"/>
    </row>
    <row r="20" spans="1:13" ht="20.100000000000001" customHeight="1" x14ac:dyDescent="0.2">
      <c r="A20" s="33"/>
      <c r="B20" s="34"/>
      <c r="C20" s="33"/>
      <c r="D20" s="33"/>
      <c r="E20" s="33"/>
      <c r="L20" s="29"/>
      <c r="M20" s="29"/>
    </row>
    <row r="21" spans="1:13" ht="30" customHeight="1" x14ac:dyDescent="0.2">
      <c r="A21" s="35" t="s">
        <v>20</v>
      </c>
      <c r="B21" s="35" t="s">
        <v>21</v>
      </c>
      <c r="C21" s="35" t="s">
        <v>22</v>
      </c>
      <c r="D21" s="35" t="s">
        <v>23</v>
      </c>
      <c r="E21" s="35" t="s">
        <v>24</v>
      </c>
      <c r="F21" s="72" t="s">
        <v>172</v>
      </c>
      <c r="G21" s="72" t="s">
        <v>173</v>
      </c>
      <c r="L21" s="29"/>
      <c r="M21" s="29"/>
    </row>
    <row r="22" spans="1:13" s="38" customFormat="1" ht="20.100000000000001" customHeight="1" x14ac:dyDescent="0.2">
      <c r="A22" s="42" t="s">
        <v>25</v>
      </c>
      <c r="B22" s="43">
        <v>2300028759</v>
      </c>
      <c r="C22" s="40" t="s">
        <v>26</v>
      </c>
      <c r="D22" s="44">
        <v>1</v>
      </c>
      <c r="E22" s="37"/>
      <c r="F22" s="81">
        <v>882</v>
      </c>
      <c r="G22" s="82">
        <f t="shared" ref="G22:G28" si="0">F22*D22</f>
        <v>882</v>
      </c>
      <c r="L22" s="29"/>
      <c r="M22" s="29"/>
    </row>
    <row r="23" spans="1:13" s="38" customFormat="1" ht="20.100000000000001" customHeight="1" x14ac:dyDescent="0.2">
      <c r="A23" s="42" t="s">
        <v>27</v>
      </c>
      <c r="B23" s="43">
        <v>2100096164</v>
      </c>
      <c r="C23" s="40" t="s">
        <v>28</v>
      </c>
      <c r="D23" s="44">
        <v>1</v>
      </c>
      <c r="E23" s="37"/>
      <c r="F23" s="81">
        <v>882</v>
      </c>
      <c r="G23" s="82">
        <f t="shared" si="0"/>
        <v>882</v>
      </c>
      <c r="L23" s="29"/>
      <c r="M23" s="29"/>
    </row>
    <row r="24" spans="1:13" s="38" customFormat="1" ht="20.100000000000001" customHeight="1" x14ac:dyDescent="0.2">
      <c r="A24" s="42" t="s">
        <v>29</v>
      </c>
      <c r="B24" s="43">
        <v>2300058253</v>
      </c>
      <c r="C24" s="40" t="s">
        <v>30</v>
      </c>
      <c r="D24" s="44">
        <v>1</v>
      </c>
      <c r="E24" s="37"/>
      <c r="F24" s="81">
        <v>882</v>
      </c>
      <c r="G24" s="82">
        <f t="shared" si="0"/>
        <v>882</v>
      </c>
      <c r="L24" s="29"/>
      <c r="M24" s="29"/>
    </row>
    <row r="25" spans="1:13" s="38" customFormat="1" ht="20.100000000000001" customHeight="1" x14ac:dyDescent="0.2">
      <c r="A25" s="42" t="s">
        <v>31</v>
      </c>
      <c r="B25" s="43">
        <v>2300067055</v>
      </c>
      <c r="C25" s="40" t="s">
        <v>32</v>
      </c>
      <c r="D25" s="44">
        <v>1</v>
      </c>
      <c r="E25" s="37"/>
      <c r="F25" s="81">
        <v>882</v>
      </c>
      <c r="G25" s="82">
        <f t="shared" si="0"/>
        <v>882</v>
      </c>
      <c r="L25" s="29"/>
      <c r="M25" s="29"/>
    </row>
    <row r="26" spans="1:13" s="38" customFormat="1" ht="20.100000000000001" customHeight="1" x14ac:dyDescent="0.2">
      <c r="A26" s="42" t="s">
        <v>33</v>
      </c>
      <c r="B26" s="43">
        <v>2000110196</v>
      </c>
      <c r="C26" s="40" t="s">
        <v>34</v>
      </c>
      <c r="D26" s="44">
        <v>1</v>
      </c>
      <c r="E26" s="37"/>
      <c r="F26" s="81">
        <v>882</v>
      </c>
      <c r="G26" s="82">
        <f t="shared" si="0"/>
        <v>882</v>
      </c>
      <c r="L26" s="29"/>
      <c r="M26" s="29"/>
    </row>
    <row r="27" spans="1:13" s="38" customFormat="1" ht="20.100000000000001" customHeight="1" x14ac:dyDescent="0.2">
      <c r="A27" s="42" t="s">
        <v>35</v>
      </c>
      <c r="B27" s="43">
        <v>2000097856</v>
      </c>
      <c r="C27" s="40" t="s">
        <v>36</v>
      </c>
      <c r="D27" s="44">
        <v>1</v>
      </c>
      <c r="E27" s="37"/>
      <c r="F27" s="81">
        <v>882</v>
      </c>
      <c r="G27" s="82">
        <f t="shared" si="0"/>
        <v>882</v>
      </c>
      <c r="L27" s="29"/>
      <c r="M27" s="29"/>
    </row>
    <row r="28" spans="1:13" s="38" customFormat="1" ht="20.100000000000001" customHeight="1" x14ac:dyDescent="0.2">
      <c r="A28" s="42" t="s">
        <v>37</v>
      </c>
      <c r="B28" s="43">
        <v>2000062083</v>
      </c>
      <c r="C28" s="40" t="s">
        <v>38</v>
      </c>
      <c r="D28" s="44">
        <v>1</v>
      </c>
      <c r="E28" s="37"/>
      <c r="F28" s="81">
        <v>882</v>
      </c>
      <c r="G28" s="82">
        <f t="shared" si="0"/>
        <v>882</v>
      </c>
      <c r="L28" s="29"/>
      <c r="M28" s="29"/>
    </row>
    <row r="29" spans="1:13" s="38" customFormat="1" ht="20.100000000000001" customHeight="1" x14ac:dyDescent="0.25">
      <c r="A29" s="42"/>
      <c r="B29" s="43"/>
      <c r="C29" s="40"/>
      <c r="D29" s="41">
        <f>SUM(D22:D28)</f>
        <v>7</v>
      </c>
      <c r="E29" s="37"/>
      <c r="F29" s="73"/>
      <c r="G29" s="73"/>
      <c r="L29" s="29"/>
      <c r="M29" s="29"/>
    </row>
    <row r="30" spans="1:13" s="38" customFormat="1" ht="20.100000000000001" customHeight="1" x14ac:dyDescent="0.2">
      <c r="A30" s="46" t="s">
        <v>39</v>
      </c>
      <c r="B30" s="43">
        <v>1800055282</v>
      </c>
      <c r="C30" s="47" t="s">
        <v>40</v>
      </c>
      <c r="D30" s="44">
        <v>1</v>
      </c>
      <c r="E30" s="37"/>
      <c r="F30" s="81">
        <v>504</v>
      </c>
      <c r="G30" s="82">
        <f t="shared" ref="G30:G38" si="1">F30*D30</f>
        <v>504</v>
      </c>
      <c r="L30" s="29"/>
      <c r="M30" s="29"/>
    </row>
    <row r="31" spans="1:13" s="38" customFormat="1" ht="20.100000000000001" customHeight="1" x14ac:dyDescent="0.2">
      <c r="A31" s="46" t="s">
        <v>41</v>
      </c>
      <c r="B31" s="43">
        <v>1800054594</v>
      </c>
      <c r="C31" s="47" t="s">
        <v>42</v>
      </c>
      <c r="D31" s="44">
        <v>1</v>
      </c>
      <c r="E31" s="37"/>
      <c r="F31" s="81">
        <v>504</v>
      </c>
      <c r="G31" s="82">
        <f t="shared" si="1"/>
        <v>504</v>
      </c>
      <c r="L31" s="29"/>
      <c r="M31" s="29"/>
    </row>
    <row r="32" spans="1:13" s="38" customFormat="1" ht="20.100000000000001" customHeight="1" x14ac:dyDescent="0.2">
      <c r="A32" s="46" t="s">
        <v>43</v>
      </c>
      <c r="B32" s="43">
        <v>2300003007</v>
      </c>
      <c r="C32" s="47" t="s">
        <v>44</v>
      </c>
      <c r="D32" s="44">
        <v>1</v>
      </c>
      <c r="E32" s="37"/>
      <c r="F32" s="81">
        <v>504</v>
      </c>
      <c r="G32" s="82">
        <f t="shared" si="1"/>
        <v>504</v>
      </c>
      <c r="L32" s="29"/>
      <c r="M32" s="29"/>
    </row>
    <row r="33" spans="1:13" s="38" customFormat="1" ht="20.100000000000001" customHeight="1" x14ac:dyDescent="0.2">
      <c r="A33" s="46" t="s">
        <v>45</v>
      </c>
      <c r="B33" s="43">
        <v>2200064122</v>
      </c>
      <c r="C33" s="47" t="s">
        <v>46</v>
      </c>
      <c r="D33" s="44">
        <v>1</v>
      </c>
      <c r="E33" s="37"/>
      <c r="F33" s="81">
        <v>504</v>
      </c>
      <c r="G33" s="82">
        <f t="shared" si="1"/>
        <v>504</v>
      </c>
      <c r="L33" s="29"/>
      <c r="M33" s="29"/>
    </row>
    <row r="34" spans="1:13" s="38" customFormat="1" ht="20.100000000000001" customHeight="1" x14ac:dyDescent="0.2">
      <c r="A34" s="46" t="s">
        <v>47</v>
      </c>
      <c r="B34" s="43">
        <v>2200182596</v>
      </c>
      <c r="C34" s="47" t="s">
        <v>48</v>
      </c>
      <c r="D34" s="44">
        <v>0</v>
      </c>
      <c r="E34" s="37"/>
      <c r="F34" s="81">
        <v>504</v>
      </c>
      <c r="G34" s="82">
        <f t="shared" si="1"/>
        <v>0</v>
      </c>
      <c r="L34" s="29"/>
      <c r="M34" s="29"/>
    </row>
    <row r="35" spans="1:13" s="38" customFormat="1" ht="20.100000000000001" customHeight="1" x14ac:dyDescent="0.2">
      <c r="A35" s="46" t="s">
        <v>49</v>
      </c>
      <c r="B35" s="43">
        <v>2000106383</v>
      </c>
      <c r="C35" s="47" t="s">
        <v>50</v>
      </c>
      <c r="D35" s="44">
        <v>1</v>
      </c>
      <c r="E35" s="37"/>
      <c r="F35" s="81">
        <v>504</v>
      </c>
      <c r="G35" s="82">
        <f t="shared" si="1"/>
        <v>504</v>
      </c>
      <c r="L35" s="29"/>
      <c r="M35" s="29"/>
    </row>
    <row r="36" spans="1:13" s="38" customFormat="1" ht="20.100000000000001" customHeight="1" x14ac:dyDescent="0.2">
      <c r="A36" s="46" t="s">
        <v>51</v>
      </c>
      <c r="B36" s="43">
        <v>2000013359</v>
      </c>
      <c r="C36" s="47" t="s">
        <v>52</v>
      </c>
      <c r="D36" s="44">
        <v>1</v>
      </c>
      <c r="E36" s="37"/>
      <c r="F36" s="81">
        <v>504</v>
      </c>
      <c r="G36" s="82">
        <f t="shared" si="1"/>
        <v>504</v>
      </c>
      <c r="L36" s="29"/>
      <c r="M36" s="29"/>
    </row>
    <row r="37" spans="1:13" s="38" customFormat="1" ht="20.100000000000001" customHeight="1" x14ac:dyDescent="0.2">
      <c r="A37" s="46" t="s">
        <v>53</v>
      </c>
      <c r="B37" s="43">
        <v>1800093010</v>
      </c>
      <c r="C37" s="47" t="s">
        <v>54</v>
      </c>
      <c r="D37" s="44">
        <v>1</v>
      </c>
      <c r="E37" s="37"/>
      <c r="F37" s="81">
        <v>504</v>
      </c>
      <c r="G37" s="82">
        <f t="shared" si="1"/>
        <v>504</v>
      </c>
      <c r="L37" s="29"/>
      <c r="M37" s="29"/>
    </row>
    <row r="38" spans="1:13" s="38" customFormat="1" ht="20.100000000000001" customHeight="1" x14ac:dyDescent="0.2">
      <c r="A38" s="46" t="s">
        <v>55</v>
      </c>
      <c r="B38" s="43">
        <v>1900097499</v>
      </c>
      <c r="C38" s="47" t="s">
        <v>56</v>
      </c>
      <c r="D38" s="44">
        <v>1</v>
      </c>
      <c r="E38" s="37"/>
      <c r="F38" s="81">
        <v>504</v>
      </c>
      <c r="G38" s="82">
        <f t="shared" si="1"/>
        <v>504</v>
      </c>
      <c r="L38" s="29"/>
      <c r="M38" s="29"/>
    </row>
    <row r="39" spans="1:13" s="38" customFormat="1" ht="20.100000000000001" customHeight="1" x14ac:dyDescent="0.25">
      <c r="A39" s="42"/>
      <c r="B39" s="43"/>
      <c r="C39" s="39"/>
      <c r="D39" s="45">
        <f>SUM(D30:D38)</f>
        <v>8</v>
      </c>
      <c r="E39" s="37"/>
      <c r="F39" s="74"/>
      <c r="G39" s="74"/>
      <c r="L39" s="29"/>
      <c r="M39" s="29"/>
    </row>
    <row r="40" spans="1:13" s="38" customFormat="1" ht="20.100000000000001" customHeight="1" x14ac:dyDescent="0.2">
      <c r="A40" s="43" t="s">
        <v>57</v>
      </c>
      <c r="B40" s="43">
        <v>1900128045</v>
      </c>
      <c r="C40" s="48" t="s">
        <v>58</v>
      </c>
      <c r="D40" s="49">
        <v>0</v>
      </c>
      <c r="E40" s="37"/>
      <c r="F40" s="81">
        <v>126</v>
      </c>
      <c r="G40" s="82">
        <f>F40*D40</f>
        <v>0</v>
      </c>
      <c r="L40" s="29"/>
      <c r="M40" s="29"/>
    </row>
    <row r="41" spans="1:13" s="38" customFormat="1" ht="20.100000000000001" customHeight="1" x14ac:dyDescent="0.2">
      <c r="A41" s="43" t="s">
        <v>59</v>
      </c>
      <c r="B41" s="43">
        <v>2200061055</v>
      </c>
      <c r="C41" s="48" t="s">
        <v>60</v>
      </c>
      <c r="D41" s="49">
        <v>0</v>
      </c>
      <c r="E41" s="37"/>
      <c r="F41" s="81">
        <v>126</v>
      </c>
      <c r="G41" s="82">
        <f>F41*D41</f>
        <v>0</v>
      </c>
      <c r="L41" s="29"/>
      <c r="M41" s="29"/>
    </row>
    <row r="42" spans="1:13" s="38" customFormat="1" ht="20.100000000000001" customHeight="1" x14ac:dyDescent="0.2">
      <c r="A42" s="43" t="s">
        <v>61</v>
      </c>
      <c r="B42" s="43">
        <v>2200084131</v>
      </c>
      <c r="C42" s="48" t="s">
        <v>62</v>
      </c>
      <c r="D42" s="49">
        <v>3</v>
      </c>
      <c r="E42" s="37"/>
      <c r="F42" s="81">
        <v>126</v>
      </c>
      <c r="G42" s="82">
        <f>F42*D42</f>
        <v>378</v>
      </c>
      <c r="L42" s="29"/>
      <c r="M42" s="29"/>
    </row>
    <row r="43" spans="1:13" s="38" customFormat="1" ht="20.100000000000001" customHeight="1" x14ac:dyDescent="0.2">
      <c r="A43" s="43" t="s">
        <v>63</v>
      </c>
      <c r="B43" s="43">
        <v>2200108982</v>
      </c>
      <c r="C43" s="48" t="s">
        <v>64</v>
      </c>
      <c r="D43" s="49">
        <v>3</v>
      </c>
      <c r="E43" s="37"/>
      <c r="F43" s="81">
        <v>126</v>
      </c>
      <c r="G43" s="82">
        <f>F43*D43</f>
        <v>378</v>
      </c>
      <c r="L43" s="29"/>
      <c r="M43" s="29"/>
    </row>
    <row r="44" spans="1:13" s="38" customFormat="1" ht="20.100000000000001" customHeight="1" x14ac:dyDescent="0.25">
      <c r="A44" s="42"/>
      <c r="B44" s="43"/>
      <c r="C44" s="39"/>
      <c r="D44" s="45">
        <f>SUM(D40:D43)</f>
        <v>6</v>
      </c>
      <c r="E44" s="37"/>
      <c r="F44" s="74"/>
      <c r="G44" s="74"/>
      <c r="L44" s="29"/>
      <c r="M44" s="29"/>
    </row>
    <row r="45" spans="1:13" ht="20.100000000000001" customHeight="1" x14ac:dyDescent="0.2">
      <c r="A45" s="50" t="s">
        <v>65</v>
      </c>
      <c r="B45" s="36">
        <v>1800057786</v>
      </c>
      <c r="C45" s="51" t="s">
        <v>66</v>
      </c>
      <c r="D45" s="44">
        <v>1</v>
      </c>
      <c r="E45" s="37"/>
      <c r="F45" s="81">
        <v>1260</v>
      </c>
      <c r="G45" s="82">
        <f t="shared" ref="G45:G53" si="2">F45*D45</f>
        <v>1260</v>
      </c>
    </row>
    <row r="46" spans="1:13" ht="20.100000000000001" customHeight="1" x14ac:dyDescent="0.2">
      <c r="A46" s="50" t="s">
        <v>67</v>
      </c>
      <c r="B46" s="36">
        <v>2200087203</v>
      </c>
      <c r="C46" s="51" t="s">
        <v>68</v>
      </c>
      <c r="D46" s="44">
        <v>1</v>
      </c>
      <c r="E46" s="37"/>
      <c r="F46" s="81">
        <v>1260</v>
      </c>
      <c r="G46" s="82">
        <f t="shared" si="2"/>
        <v>1260</v>
      </c>
    </row>
    <row r="47" spans="1:13" ht="20.100000000000001" customHeight="1" x14ac:dyDescent="0.2">
      <c r="A47" s="50" t="s">
        <v>69</v>
      </c>
      <c r="B47" s="36">
        <v>2000109524</v>
      </c>
      <c r="C47" s="51" t="s">
        <v>70</v>
      </c>
      <c r="D47" s="44">
        <v>1</v>
      </c>
      <c r="E47" s="37"/>
      <c r="F47" s="81">
        <v>1260</v>
      </c>
      <c r="G47" s="82">
        <f t="shared" si="2"/>
        <v>1260</v>
      </c>
    </row>
    <row r="48" spans="1:13" ht="20.100000000000001" customHeight="1" x14ac:dyDescent="0.2">
      <c r="A48" s="50" t="s">
        <v>71</v>
      </c>
      <c r="B48" s="36">
        <v>1800043744</v>
      </c>
      <c r="C48" s="51" t="s">
        <v>72</v>
      </c>
      <c r="D48" s="44">
        <v>1</v>
      </c>
      <c r="E48" s="37"/>
      <c r="F48" s="81">
        <v>1260</v>
      </c>
      <c r="G48" s="82">
        <f t="shared" si="2"/>
        <v>1260</v>
      </c>
    </row>
    <row r="49" spans="1:7" ht="20.100000000000001" customHeight="1" x14ac:dyDescent="0.2">
      <c r="A49" s="50" t="s">
        <v>73</v>
      </c>
      <c r="B49" s="36">
        <v>2000079747</v>
      </c>
      <c r="C49" s="51" t="s">
        <v>74</v>
      </c>
      <c r="D49" s="44">
        <v>1</v>
      </c>
      <c r="E49" s="37"/>
      <c r="F49" s="81">
        <v>1260</v>
      </c>
      <c r="G49" s="82">
        <f t="shared" si="2"/>
        <v>1260</v>
      </c>
    </row>
    <row r="50" spans="1:7" ht="20.100000000000001" customHeight="1" x14ac:dyDescent="0.2">
      <c r="A50" s="50" t="s">
        <v>75</v>
      </c>
      <c r="B50" s="36">
        <v>1900028116</v>
      </c>
      <c r="C50" s="51" t="s">
        <v>76</v>
      </c>
      <c r="D50" s="44">
        <v>1</v>
      </c>
      <c r="E50" s="37"/>
      <c r="F50" s="81">
        <v>1260</v>
      </c>
      <c r="G50" s="82">
        <f t="shared" si="2"/>
        <v>1260</v>
      </c>
    </row>
    <row r="51" spans="1:7" ht="20.100000000000001" customHeight="1" x14ac:dyDescent="0.2">
      <c r="A51" s="50" t="s">
        <v>77</v>
      </c>
      <c r="B51" s="36">
        <v>1900013032</v>
      </c>
      <c r="C51" s="51" t="s">
        <v>78</v>
      </c>
      <c r="D51" s="44">
        <v>1</v>
      </c>
      <c r="E51" s="37"/>
      <c r="F51" s="81">
        <v>1260</v>
      </c>
      <c r="G51" s="82">
        <f t="shared" si="2"/>
        <v>1260</v>
      </c>
    </row>
    <row r="52" spans="1:7" ht="20.100000000000001" customHeight="1" x14ac:dyDescent="0.2">
      <c r="A52" s="50" t="s">
        <v>79</v>
      </c>
      <c r="B52" s="36">
        <v>1800066723</v>
      </c>
      <c r="C52" s="51" t="s">
        <v>80</v>
      </c>
      <c r="D52" s="44">
        <v>1</v>
      </c>
      <c r="E52" s="37"/>
      <c r="F52" s="81">
        <v>1260</v>
      </c>
      <c r="G52" s="82">
        <f t="shared" si="2"/>
        <v>1260</v>
      </c>
    </row>
    <row r="53" spans="1:7" ht="20.100000000000001" customHeight="1" x14ac:dyDescent="0.2">
      <c r="A53" s="50" t="s">
        <v>81</v>
      </c>
      <c r="B53" s="36">
        <v>1900086025</v>
      </c>
      <c r="C53" s="51" t="s">
        <v>82</v>
      </c>
      <c r="D53" s="44">
        <v>1</v>
      </c>
      <c r="E53" s="37"/>
      <c r="F53" s="81">
        <v>1260</v>
      </c>
      <c r="G53" s="82">
        <f t="shared" si="2"/>
        <v>1260</v>
      </c>
    </row>
    <row r="54" spans="1:7" ht="20.100000000000001" customHeight="1" x14ac:dyDescent="0.25">
      <c r="A54" s="50"/>
      <c r="B54" s="36"/>
      <c r="C54" s="51"/>
      <c r="D54" s="41">
        <f>SUM(D45:D53)</f>
        <v>9</v>
      </c>
      <c r="E54" s="37"/>
      <c r="F54" s="75"/>
      <c r="G54" s="75"/>
    </row>
    <row r="55" spans="1:7" ht="20.100000000000001" customHeight="1" x14ac:dyDescent="0.2">
      <c r="A55" s="50" t="s">
        <v>83</v>
      </c>
      <c r="B55" s="36">
        <v>2300040122</v>
      </c>
      <c r="C55" s="51" t="s">
        <v>84</v>
      </c>
      <c r="D55" s="44">
        <v>1</v>
      </c>
      <c r="E55" s="37"/>
      <c r="F55" s="81">
        <v>378</v>
      </c>
      <c r="G55" s="82">
        <f t="shared" ref="G55:G61" si="3">F55*D55</f>
        <v>378</v>
      </c>
    </row>
    <row r="56" spans="1:7" ht="20.100000000000001" customHeight="1" x14ac:dyDescent="0.2">
      <c r="A56" s="52" t="s">
        <v>85</v>
      </c>
      <c r="B56" s="36">
        <v>2300041054</v>
      </c>
      <c r="C56" s="53" t="s">
        <v>86</v>
      </c>
      <c r="D56" s="44">
        <v>1</v>
      </c>
      <c r="E56" s="37"/>
      <c r="F56" s="81">
        <v>378</v>
      </c>
      <c r="G56" s="82">
        <f t="shared" si="3"/>
        <v>378</v>
      </c>
    </row>
    <row r="57" spans="1:7" ht="20.100000000000001" customHeight="1" x14ac:dyDescent="0.2">
      <c r="A57" s="52" t="s">
        <v>87</v>
      </c>
      <c r="B57" s="36">
        <v>2300062168</v>
      </c>
      <c r="C57" s="53" t="s">
        <v>88</v>
      </c>
      <c r="D57" s="44">
        <v>1</v>
      </c>
      <c r="E57" s="37"/>
      <c r="F57" s="81">
        <v>378</v>
      </c>
      <c r="G57" s="82">
        <f t="shared" si="3"/>
        <v>378</v>
      </c>
    </row>
    <row r="58" spans="1:7" ht="20.100000000000001" customHeight="1" x14ac:dyDescent="0.2">
      <c r="A58" s="50" t="s">
        <v>89</v>
      </c>
      <c r="B58" s="36">
        <v>2300043761</v>
      </c>
      <c r="C58" s="51" t="s">
        <v>90</v>
      </c>
      <c r="D58" s="44">
        <v>1</v>
      </c>
      <c r="E58" s="37"/>
      <c r="F58" s="81">
        <v>378</v>
      </c>
      <c r="G58" s="82">
        <f t="shared" si="3"/>
        <v>378</v>
      </c>
    </row>
    <row r="59" spans="1:7" ht="20.100000000000001" customHeight="1" x14ac:dyDescent="0.2">
      <c r="A59" s="50" t="s">
        <v>91</v>
      </c>
      <c r="B59" s="36">
        <v>2300029097</v>
      </c>
      <c r="C59" s="51" t="s">
        <v>92</v>
      </c>
      <c r="D59" s="44">
        <v>1</v>
      </c>
      <c r="E59" s="37"/>
      <c r="F59" s="81">
        <v>378</v>
      </c>
      <c r="G59" s="82">
        <f t="shared" si="3"/>
        <v>378</v>
      </c>
    </row>
    <row r="60" spans="1:7" ht="20.100000000000001" customHeight="1" x14ac:dyDescent="0.2">
      <c r="A60" s="46" t="s">
        <v>93</v>
      </c>
      <c r="B60" s="43">
        <v>2100096629</v>
      </c>
      <c r="C60" s="47" t="s">
        <v>94</v>
      </c>
      <c r="D60" s="49">
        <v>1</v>
      </c>
      <c r="E60" s="37"/>
      <c r="F60" s="81">
        <v>378</v>
      </c>
      <c r="G60" s="82">
        <f t="shared" si="3"/>
        <v>378</v>
      </c>
    </row>
    <row r="61" spans="1:7" ht="20.100000000000001" customHeight="1" x14ac:dyDescent="0.2">
      <c r="A61" s="46" t="s">
        <v>95</v>
      </c>
      <c r="B61" s="43">
        <v>2100096891</v>
      </c>
      <c r="C61" s="47" t="s">
        <v>96</v>
      </c>
      <c r="D61" s="49">
        <v>1</v>
      </c>
      <c r="E61" s="37"/>
      <c r="F61" s="81">
        <v>378</v>
      </c>
      <c r="G61" s="82">
        <f t="shared" si="3"/>
        <v>378</v>
      </c>
    </row>
    <row r="62" spans="1:7" ht="20.100000000000001" customHeight="1" x14ac:dyDescent="0.25">
      <c r="A62" s="50"/>
      <c r="B62" s="43"/>
      <c r="C62" s="51"/>
      <c r="D62" s="41">
        <f>SUM(D55:D61)</f>
        <v>7</v>
      </c>
      <c r="E62" s="37"/>
      <c r="F62" s="75"/>
      <c r="G62" s="75"/>
    </row>
    <row r="63" spans="1:7" ht="20.100000000000001" customHeight="1" x14ac:dyDescent="0.2">
      <c r="A63" s="50">
        <v>800007</v>
      </c>
      <c r="B63" s="43">
        <v>20230600079</v>
      </c>
      <c r="C63" s="47" t="s">
        <v>177</v>
      </c>
      <c r="D63" s="44">
        <v>2</v>
      </c>
      <c r="E63" s="37"/>
      <c r="F63" s="81">
        <v>181.44</v>
      </c>
      <c r="G63" s="82">
        <f>F63*D63</f>
        <v>362.88</v>
      </c>
    </row>
    <row r="64" spans="1:7" ht="20.100000000000001" customHeight="1" x14ac:dyDescent="0.2">
      <c r="A64" s="50">
        <v>200139</v>
      </c>
      <c r="B64" s="54" t="s">
        <v>197</v>
      </c>
      <c r="C64" s="51" t="s">
        <v>97</v>
      </c>
      <c r="D64" s="44">
        <v>1</v>
      </c>
      <c r="E64" s="37"/>
      <c r="F64" s="81">
        <v>63</v>
      </c>
      <c r="G64" s="82">
        <f>F64*D64</f>
        <v>63</v>
      </c>
    </row>
    <row r="65" spans="1:7" ht="20.100000000000001" customHeight="1" x14ac:dyDescent="0.2">
      <c r="A65" s="55" t="s">
        <v>98</v>
      </c>
      <c r="B65" s="56" t="s">
        <v>99</v>
      </c>
      <c r="C65" s="57" t="s">
        <v>100</v>
      </c>
      <c r="D65" s="58">
        <v>1</v>
      </c>
      <c r="E65" s="37"/>
      <c r="F65" s="81">
        <v>75.599999999999994</v>
      </c>
      <c r="G65" s="82">
        <f>F65*D65</f>
        <v>75.599999999999994</v>
      </c>
    </row>
    <row r="66" spans="1:7" ht="20.100000000000001" customHeight="1" x14ac:dyDescent="0.2">
      <c r="A66" s="92" t="s">
        <v>198</v>
      </c>
      <c r="B66" s="56" t="s">
        <v>199</v>
      </c>
      <c r="C66" s="57" t="s">
        <v>200</v>
      </c>
      <c r="D66" s="58">
        <v>1</v>
      </c>
      <c r="E66" s="37"/>
      <c r="F66" s="81">
        <v>137.5</v>
      </c>
      <c r="G66" s="82">
        <f>F66*D66</f>
        <v>137.5</v>
      </c>
    </row>
    <row r="67" spans="1:7" ht="20.100000000000001" customHeight="1" x14ac:dyDescent="0.25">
      <c r="A67" s="76"/>
      <c r="B67" s="77"/>
      <c r="C67" s="60"/>
      <c r="D67" s="78"/>
      <c r="F67" s="90" t="s">
        <v>174</v>
      </c>
      <c r="G67" s="91">
        <f>SUM(G22:G66)</f>
        <v>25586.98</v>
      </c>
    </row>
    <row r="68" spans="1:7" ht="20.100000000000001" customHeight="1" x14ac:dyDescent="0.25">
      <c r="A68" s="76"/>
      <c r="B68" s="77"/>
      <c r="C68" s="60"/>
      <c r="D68" s="78"/>
      <c r="F68" s="79" t="s">
        <v>175</v>
      </c>
      <c r="G68" s="80">
        <f>+G67*0.12</f>
        <v>3070.4375999999997</v>
      </c>
    </row>
    <row r="69" spans="1:7" ht="20.100000000000001" customHeight="1" x14ac:dyDescent="0.25">
      <c r="A69" s="76"/>
      <c r="B69" s="77"/>
      <c r="C69" s="60"/>
      <c r="D69" s="78"/>
      <c r="F69" s="79" t="s">
        <v>176</v>
      </c>
      <c r="G69" s="80">
        <f>+G67+G68</f>
        <v>28657.417600000001</v>
      </c>
    </row>
    <row r="70" spans="1:7" ht="20.100000000000001" customHeight="1" x14ac:dyDescent="0.2">
      <c r="A70" s="76"/>
      <c r="B70" s="77"/>
      <c r="C70" s="60"/>
      <c r="D70" s="78"/>
    </row>
    <row r="71" spans="1:7" ht="20.100000000000001" customHeight="1" x14ac:dyDescent="0.2">
      <c r="A71" s="76"/>
      <c r="B71" s="77"/>
      <c r="C71" s="60"/>
      <c r="D71" s="78"/>
    </row>
    <row r="72" spans="1:7" ht="20.100000000000001" customHeight="1" x14ac:dyDescent="0.25">
      <c r="B72" s="59"/>
      <c r="C72" s="60"/>
    </row>
    <row r="73" spans="1:7" ht="20.100000000000001" customHeight="1" x14ac:dyDescent="0.3">
      <c r="B73" s="73"/>
      <c r="C73" s="84" t="s">
        <v>101</v>
      </c>
    </row>
    <row r="74" spans="1:7" ht="20.100000000000001" customHeight="1" x14ac:dyDescent="0.25">
      <c r="B74" s="61"/>
      <c r="C74" s="62" t="s">
        <v>181</v>
      </c>
    </row>
    <row r="75" spans="1:7" ht="20.100000000000001" customHeight="1" x14ac:dyDescent="0.25">
      <c r="B75" s="62" t="s">
        <v>102</v>
      </c>
      <c r="C75" s="62" t="s">
        <v>103</v>
      </c>
    </row>
    <row r="76" spans="1:7" ht="20.100000000000001" customHeight="1" x14ac:dyDescent="0.25">
      <c r="B76" s="36"/>
      <c r="C76" s="62" t="s">
        <v>104</v>
      </c>
    </row>
    <row r="77" spans="1:7" ht="20.100000000000001" customHeight="1" x14ac:dyDescent="0.2">
      <c r="B77" s="36">
        <v>2</v>
      </c>
      <c r="C77" s="61" t="s">
        <v>105</v>
      </c>
    </row>
    <row r="78" spans="1:7" ht="20.100000000000001" customHeight="1" x14ac:dyDescent="0.2">
      <c r="B78" s="36">
        <v>9</v>
      </c>
      <c r="C78" s="61" t="s">
        <v>106</v>
      </c>
    </row>
    <row r="79" spans="1:7" ht="20.100000000000001" customHeight="1" x14ac:dyDescent="0.2">
      <c r="B79" s="36">
        <v>1</v>
      </c>
      <c r="C79" s="61" t="s">
        <v>107</v>
      </c>
    </row>
    <row r="80" spans="1:7" ht="20.100000000000001" customHeight="1" x14ac:dyDescent="0.2">
      <c r="B80" s="36">
        <v>1</v>
      </c>
      <c r="C80" s="61" t="s">
        <v>108</v>
      </c>
    </row>
    <row r="81" spans="2:3" ht="20.100000000000001" customHeight="1" x14ac:dyDescent="0.2">
      <c r="B81" s="36">
        <v>1</v>
      </c>
      <c r="C81" s="61" t="s">
        <v>109</v>
      </c>
    </row>
    <row r="82" spans="2:3" ht="20.100000000000001" customHeight="1" x14ac:dyDescent="0.2">
      <c r="B82" s="36">
        <v>1</v>
      </c>
      <c r="C82" s="61" t="s">
        <v>110</v>
      </c>
    </row>
    <row r="83" spans="2:3" ht="20.100000000000001" customHeight="1" x14ac:dyDescent="0.2">
      <c r="B83" s="36">
        <v>1</v>
      </c>
      <c r="C83" s="61" t="s">
        <v>111</v>
      </c>
    </row>
    <row r="84" spans="2:3" ht="20.100000000000001" customHeight="1" x14ac:dyDescent="0.2">
      <c r="B84" s="36">
        <v>1</v>
      </c>
      <c r="C84" s="61" t="s">
        <v>112</v>
      </c>
    </row>
    <row r="85" spans="2:3" ht="20.100000000000001" customHeight="1" x14ac:dyDescent="0.2">
      <c r="B85" s="36">
        <v>1</v>
      </c>
      <c r="C85" s="61" t="s">
        <v>113</v>
      </c>
    </row>
    <row r="86" spans="2:3" ht="20.100000000000001" customHeight="1" x14ac:dyDescent="0.2">
      <c r="B86" s="36">
        <v>1</v>
      </c>
      <c r="C86" s="61" t="s">
        <v>114</v>
      </c>
    </row>
    <row r="87" spans="2:3" ht="20.100000000000001" customHeight="1" x14ac:dyDescent="0.25">
      <c r="B87" s="62">
        <v>19</v>
      </c>
      <c r="C87" s="61"/>
    </row>
    <row r="88" spans="2:3" ht="20.100000000000001" customHeight="1" x14ac:dyDescent="0.2">
      <c r="B88" s="36"/>
      <c r="C88" s="61"/>
    </row>
    <row r="89" spans="2:3" ht="20.100000000000001" customHeight="1" x14ac:dyDescent="0.25">
      <c r="B89" s="61"/>
      <c r="C89" s="62" t="s">
        <v>115</v>
      </c>
    </row>
    <row r="90" spans="2:3" ht="20.100000000000001" customHeight="1" x14ac:dyDescent="0.2">
      <c r="B90" s="36">
        <v>9</v>
      </c>
      <c r="C90" s="61" t="s">
        <v>116</v>
      </c>
    </row>
    <row r="91" spans="2:3" ht="20.100000000000001" customHeight="1" x14ac:dyDescent="0.2">
      <c r="B91" s="36">
        <v>1</v>
      </c>
      <c r="C91" s="61" t="s">
        <v>117</v>
      </c>
    </row>
    <row r="92" spans="2:3" ht="20.100000000000001" customHeight="1" x14ac:dyDescent="0.2">
      <c r="B92" s="36">
        <v>2</v>
      </c>
      <c r="C92" s="61" t="s">
        <v>118</v>
      </c>
    </row>
    <row r="93" spans="2:3" ht="20.100000000000001" customHeight="1" x14ac:dyDescent="0.2">
      <c r="B93" s="36">
        <v>1</v>
      </c>
      <c r="C93" s="61" t="s">
        <v>119</v>
      </c>
    </row>
    <row r="94" spans="2:3" ht="20.100000000000001" customHeight="1" x14ac:dyDescent="0.2">
      <c r="B94" s="36">
        <v>1</v>
      </c>
      <c r="C94" s="61" t="s">
        <v>120</v>
      </c>
    </row>
    <row r="95" spans="2:3" ht="20.100000000000001" customHeight="1" x14ac:dyDescent="0.2">
      <c r="B95" s="36">
        <v>1</v>
      </c>
      <c r="C95" s="61" t="s">
        <v>121</v>
      </c>
    </row>
    <row r="96" spans="2:3" ht="20.100000000000001" customHeight="1" x14ac:dyDescent="0.2">
      <c r="B96" s="36">
        <v>1</v>
      </c>
      <c r="C96" s="61" t="s">
        <v>122</v>
      </c>
    </row>
    <row r="97" spans="2:3" ht="20.100000000000001" customHeight="1" x14ac:dyDescent="0.2">
      <c r="B97" s="36">
        <v>1</v>
      </c>
      <c r="C97" s="61" t="s">
        <v>123</v>
      </c>
    </row>
    <row r="98" spans="2:3" ht="20.100000000000001" customHeight="1" x14ac:dyDescent="0.2">
      <c r="B98" s="36">
        <v>1</v>
      </c>
      <c r="C98" s="61" t="s">
        <v>124</v>
      </c>
    </row>
    <row r="99" spans="2:3" ht="20.100000000000001" customHeight="1" x14ac:dyDescent="0.2">
      <c r="B99" s="36">
        <v>1</v>
      </c>
      <c r="C99" s="61" t="s">
        <v>125</v>
      </c>
    </row>
    <row r="100" spans="2:3" ht="20.100000000000001" customHeight="1" x14ac:dyDescent="0.2">
      <c r="B100" s="36">
        <v>19</v>
      </c>
      <c r="C100" s="61"/>
    </row>
    <row r="101" spans="2:3" ht="20.100000000000001" customHeight="1" x14ac:dyDescent="0.25">
      <c r="B101" s="33"/>
      <c r="C101" s="63"/>
    </row>
    <row r="102" spans="2:3" ht="20.100000000000001" customHeight="1" x14ac:dyDescent="0.25">
      <c r="B102" s="33"/>
      <c r="C102" s="63" t="s">
        <v>182</v>
      </c>
    </row>
    <row r="103" spans="2:3" ht="20.100000000000001" customHeight="1" x14ac:dyDescent="0.25">
      <c r="B103" s="62" t="s">
        <v>102</v>
      </c>
      <c r="C103" s="62" t="s">
        <v>103</v>
      </c>
    </row>
    <row r="104" spans="2:3" ht="20.100000000000001" customHeight="1" x14ac:dyDescent="0.25">
      <c r="B104" s="61"/>
      <c r="C104" s="62" t="s">
        <v>126</v>
      </c>
    </row>
    <row r="105" spans="2:3" ht="20.100000000000001" customHeight="1" x14ac:dyDescent="0.2">
      <c r="B105" s="36">
        <v>1</v>
      </c>
      <c r="C105" s="61" t="s">
        <v>138</v>
      </c>
    </row>
    <row r="106" spans="2:3" ht="20.100000000000001" customHeight="1" x14ac:dyDescent="0.2">
      <c r="B106" s="36">
        <v>1</v>
      </c>
      <c r="C106" s="64" t="s">
        <v>183</v>
      </c>
    </row>
    <row r="107" spans="2:3" ht="20.100000000000001" customHeight="1" x14ac:dyDescent="0.2">
      <c r="B107" s="36">
        <v>1</v>
      </c>
      <c r="C107" s="61" t="s">
        <v>127</v>
      </c>
    </row>
    <row r="108" spans="2:3" ht="20.100000000000001" customHeight="1" x14ac:dyDescent="0.2">
      <c r="B108" s="36">
        <v>1</v>
      </c>
      <c r="C108" s="61" t="s">
        <v>128</v>
      </c>
    </row>
    <row r="109" spans="2:3" ht="20.100000000000001" customHeight="1" x14ac:dyDescent="0.2">
      <c r="B109" s="36">
        <v>1</v>
      </c>
      <c r="C109" s="61" t="s">
        <v>129</v>
      </c>
    </row>
    <row r="110" spans="2:3" ht="20.100000000000001" customHeight="1" x14ac:dyDescent="0.2">
      <c r="B110" s="36">
        <v>1</v>
      </c>
      <c r="C110" s="61" t="s">
        <v>130</v>
      </c>
    </row>
    <row r="111" spans="2:3" ht="20.100000000000001" customHeight="1" x14ac:dyDescent="0.2">
      <c r="B111" s="36">
        <v>1</v>
      </c>
      <c r="C111" s="61" t="s">
        <v>131</v>
      </c>
    </row>
    <row r="112" spans="2:3" ht="20.100000000000001" customHeight="1" x14ac:dyDescent="0.2">
      <c r="B112" s="36">
        <v>1</v>
      </c>
      <c r="C112" s="61" t="s">
        <v>132</v>
      </c>
    </row>
    <row r="113" spans="2:3" ht="20.100000000000001" customHeight="1" x14ac:dyDescent="0.2">
      <c r="B113" s="36">
        <v>1</v>
      </c>
      <c r="C113" s="61" t="s">
        <v>133</v>
      </c>
    </row>
    <row r="114" spans="2:3" ht="20.100000000000001" customHeight="1" x14ac:dyDescent="0.2">
      <c r="B114" s="36">
        <v>1</v>
      </c>
      <c r="C114" s="61" t="s">
        <v>141</v>
      </c>
    </row>
    <row r="115" spans="2:3" ht="20.100000000000001" customHeight="1" x14ac:dyDescent="0.2">
      <c r="B115" s="36">
        <v>1</v>
      </c>
      <c r="C115" s="61" t="s">
        <v>137</v>
      </c>
    </row>
    <row r="116" spans="2:3" ht="20.100000000000001" customHeight="1" x14ac:dyDescent="0.2">
      <c r="B116" s="36">
        <v>3</v>
      </c>
      <c r="C116" s="61" t="s">
        <v>134</v>
      </c>
    </row>
    <row r="117" spans="2:3" ht="20.100000000000001" customHeight="1" x14ac:dyDescent="0.2">
      <c r="B117" s="36">
        <v>1</v>
      </c>
      <c r="C117" s="61" t="s">
        <v>136</v>
      </c>
    </row>
    <row r="118" spans="2:3" ht="20.100000000000001" customHeight="1" x14ac:dyDescent="0.2">
      <c r="B118" s="36">
        <v>1</v>
      </c>
      <c r="C118" s="61" t="s">
        <v>135</v>
      </c>
    </row>
    <row r="119" spans="2:3" ht="20.100000000000001" customHeight="1" x14ac:dyDescent="0.2">
      <c r="B119" s="36">
        <v>1</v>
      </c>
      <c r="C119" s="61" t="s">
        <v>139</v>
      </c>
    </row>
    <row r="120" spans="2:3" ht="20.100000000000001" customHeight="1" x14ac:dyDescent="0.2">
      <c r="B120" s="36">
        <v>1</v>
      </c>
      <c r="C120" s="61" t="s">
        <v>140</v>
      </c>
    </row>
    <row r="121" spans="2:3" ht="20.100000000000001" customHeight="1" x14ac:dyDescent="0.2">
      <c r="B121" s="36">
        <v>1</v>
      </c>
      <c r="C121" s="64" t="s">
        <v>184</v>
      </c>
    </row>
    <row r="122" spans="2:3" ht="20.100000000000001" customHeight="1" x14ac:dyDescent="0.25">
      <c r="B122" s="62">
        <f>SUM(B105:B121)</f>
        <v>19</v>
      </c>
      <c r="C122" s="62"/>
    </row>
    <row r="123" spans="2:3" ht="20.100000000000001" customHeight="1" x14ac:dyDescent="0.25">
      <c r="B123" s="61"/>
      <c r="C123" s="62"/>
    </row>
    <row r="124" spans="2:3" ht="20.100000000000001" customHeight="1" x14ac:dyDescent="0.25">
      <c r="B124" s="33"/>
      <c r="C124" s="63" t="s">
        <v>142</v>
      </c>
    </row>
    <row r="125" spans="2:3" ht="20.100000000000001" customHeight="1" x14ac:dyDescent="0.2">
      <c r="B125" s="43">
        <v>2</v>
      </c>
      <c r="C125" s="48" t="s">
        <v>143</v>
      </c>
    </row>
    <row r="126" spans="2:3" ht="20.100000000000001" customHeight="1" x14ac:dyDescent="0.2">
      <c r="B126" s="43">
        <v>2</v>
      </c>
      <c r="C126" s="48" t="s">
        <v>144</v>
      </c>
    </row>
    <row r="127" spans="2:3" ht="20.100000000000001" customHeight="1" x14ac:dyDescent="0.2">
      <c r="B127" s="43">
        <v>2</v>
      </c>
      <c r="C127" s="48" t="s">
        <v>145</v>
      </c>
    </row>
    <row r="128" spans="2:3" ht="20.100000000000001" customHeight="1" x14ac:dyDescent="0.2">
      <c r="B128" s="43">
        <v>2</v>
      </c>
      <c r="C128" s="48" t="s">
        <v>146</v>
      </c>
    </row>
    <row r="129" spans="2:3" ht="20.100000000000001" customHeight="1" x14ac:dyDescent="0.2">
      <c r="B129" s="43">
        <v>2</v>
      </c>
      <c r="C129" s="48" t="s">
        <v>147</v>
      </c>
    </row>
    <row r="130" spans="2:3" ht="20.100000000000001" customHeight="1" x14ac:dyDescent="0.2">
      <c r="B130" s="43">
        <v>2</v>
      </c>
      <c r="C130" s="48" t="s">
        <v>148</v>
      </c>
    </row>
    <row r="131" spans="2:3" ht="20.100000000000001" customHeight="1" x14ac:dyDescent="0.2">
      <c r="B131" s="43">
        <v>1</v>
      </c>
      <c r="C131" s="48" t="s">
        <v>149</v>
      </c>
    </row>
    <row r="132" spans="2:3" ht="20.100000000000001" customHeight="1" x14ac:dyDescent="0.2">
      <c r="B132" s="43">
        <v>2</v>
      </c>
      <c r="C132" s="48" t="s">
        <v>150</v>
      </c>
    </row>
    <row r="133" spans="2:3" ht="20.100000000000001" customHeight="1" x14ac:dyDescent="0.2">
      <c r="B133" s="43">
        <v>1</v>
      </c>
      <c r="C133" s="48" t="s">
        <v>151</v>
      </c>
    </row>
    <row r="134" spans="2:3" ht="20.100000000000001" customHeight="1" x14ac:dyDescent="0.2">
      <c r="B134" s="43">
        <v>1</v>
      </c>
      <c r="C134" s="48" t="s">
        <v>152</v>
      </c>
    </row>
    <row r="135" spans="2:3" ht="20.100000000000001" customHeight="1" x14ac:dyDescent="0.2">
      <c r="B135" s="43">
        <v>1</v>
      </c>
      <c r="C135" s="48" t="s">
        <v>153</v>
      </c>
    </row>
    <row r="136" spans="2:3" ht="20.100000000000001" customHeight="1" x14ac:dyDescent="0.2">
      <c r="B136" s="43">
        <v>1</v>
      </c>
      <c r="C136" s="48" t="s">
        <v>154</v>
      </c>
    </row>
    <row r="137" spans="2:3" ht="20.100000000000001" customHeight="1" x14ac:dyDescent="0.2">
      <c r="B137" s="43">
        <v>1</v>
      </c>
      <c r="C137" s="48" t="s">
        <v>155</v>
      </c>
    </row>
    <row r="138" spans="2:3" ht="20.100000000000001" customHeight="1" x14ac:dyDescent="0.2">
      <c r="B138" s="43">
        <v>1</v>
      </c>
      <c r="C138" s="48" t="s">
        <v>156</v>
      </c>
    </row>
    <row r="139" spans="2:3" ht="20.100000000000001" customHeight="1" x14ac:dyDescent="0.2">
      <c r="B139" s="43">
        <v>1</v>
      </c>
      <c r="C139" s="48" t="s">
        <v>157</v>
      </c>
    </row>
    <row r="140" spans="2:3" ht="20.100000000000001" customHeight="1" x14ac:dyDescent="0.2">
      <c r="B140" s="43">
        <v>1</v>
      </c>
      <c r="C140" s="48" t="s">
        <v>158</v>
      </c>
    </row>
    <row r="141" spans="2:3" ht="20.100000000000001" customHeight="1" x14ac:dyDescent="0.2">
      <c r="B141" s="43">
        <v>1</v>
      </c>
      <c r="C141" s="48" t="s">
        <v>159</v>
      </c>
    </row>
    <row r="142" spans="2:3" ht="20.100000000000001" customHeight="1" x14ac:dyDescent="0.2">
      <c r="B142" s="43">
        <v>1</v>
      </c>
      <c r="C142" s="48" t="s">
        <v>160</v>
      </c>
    </row>
    <row r="143" spans="2:3" ht="20.100000000000001" customHeight="1" x14ac:dyDescent="0.2">
      <c r="B143" s="43">
        <v>1</v>
      </c>
      <c r="C143" s="48" t="s">
        <v>161</v>
      </c>
    </row>
    <row r="144" spans="2:3" ht="20.100000000000001" customHeight="1" x14ac:dyDescent="0.2">
      <c r="B144" s="43">
        <v>1</v>
      </c>
      <c r="C144" s="48" t="s">
        <v>162</v>
      </c>
    </row>
    <row r="145" spans="2:3" ht="20.100000000000001" customHeight="1" x14ac:dyDescent="0.25">
      <c r="B145" s="65">
        <f>SUM(B125:B144)</f>
        <v>27</v>
      </c>
      <c r="C145" s="48"/>
    </row>
    <row r="146" spans="2:3" ht="20.100000000000001" customHeight="1" x14ac:dyDescent="0.25">
      <c r="B146" s="62"/>
      <c r="C146" s="61"/>
    </row>
    <row r="147" spans="2:3" ht="20.100000000000001" customHeight="1" x14ac:dyDescent="0.2">
      <c r="B147" s="36">
        <v>1</v>
      </c>
      <c r="C147" s="61" t="s">
        <v>185</v>
      </c>
    </row>
    <row r="148" spans="2:3" ht="20.100000000000001" customHeight="1" x14ac:dyDescent="0.25">
      <c r="B148" s="62"/>
      <c r="C148" s="61"/>
    </row>
    <row r="149" spans="2:3" ht="20.100000000000001" customHeight="1" x14ac:dyDescent="0.2">
      <c r="B149" s="36">
        <v>1</v>
      </c>
      <c r="C149" s="61" t="s">
        <v>186</v>
      </c>
    </row>
    <row r="150" spans="2:3" ht="20.100000000000001" customHeight="1" x14ac:dyDescent="0.2">
      <c r="B150" s="36">
        <v>1</v>
      </c>
      <c r="C150" s="61" t="s">
        <v>187</v>
      </c>
    </row>
    <row r="151" spans="2:3" ht="20.100000000000001" customHeight="1" x14ac:dyDescent="0.2">
      <c r="B151" s="36">
        <v>4</v>
      </c>
      <c r="C151" s="61" t="s">
        <v>163</v>
      </c>
    </row>
    <row r="152" spans="2:3" ht="20.100000000000001" customHeight="1" x14ac:dyDescent="0.2">
      <c r="B152" s="36">
        <v>4</v>
      </c>
      <c r="C152" s="61" t="s">
        <v>164</v>
      </c>
    </row>
    <row r="153" spans="2:3" ht="20.100000000000001" customHeight="1" x14ac:dyDescent="0.2">
      <c r="B153" s="36">
        <v>1</v>
      </c>
      <c r="C153" s="61" t="s">
        <v>165</v>
      </c>
    </row>
    <row r="154" spans="2:3" ht="20.100000000000001" customHeight="1" x14ac:dyDescent="0.2">
      <c r="B154" s="36">
        <v>2</v>
      </c>
      <c r="C154" s="61" t="s">
        <v>166</v>
      </c>
    </row>
    <row r="155" spans="2:3" ht="20.100000000000001" customHeight="1" x14ac:dyDescent="0.25">
      <c r="B155" s="62">
        <f>SUM(B149:B154)</f>
        <v>13</v>
      </c>
      <c r="C155" s="61"/>
    </row>
    <row r="156" spans="2:3" ht="20.100000000000001" customHeight="1" x14ac:dyDescent="0.25">
      <c r="B156" s="67"/>
      <c r="C156" s="68"/>
    </row>
    <row r="157" spans="2:3" ht="20.100000000000001" customHeight="1" x14ac:dyDescent="0.25">
      <c r="B157" s="85" t="s">
        <v>188</v>
      </c>
      <c r="C157" s="86" t="s">
        <v>189</v>
      </c>
    </row>
    <row r="158" spans="2:3" ht="20.100000000000001" customHeight="1" x14ac:dyDescent="0.25">
      <c r="B158" s="87"/>
      <c r="C158" s="86" t="s">
        <v>190</v>
      </c>
    </row>
    <row r="159" spans="2:3" ht="20.100000000000001" customHeight="1" x14ac:dyDescent="0.25">
      <c r="B159" s="87"/>
      <c r="C159" s="86" t="s">
        <v>191</v>
      </c>
    </row>
    <row r="160" spans="2:3" ht="20.100000000000001" customHeight="1" x14ac:dyDescent="0.25">
      <c r="B160" s="87"/>
      <c r="C160" s="86" t="s">
        <v>192</v>
      </c>
    </row>
    <row r="161" spans="1:5" ht="20.100000000000001" customHeight="1" x14ac:dyDescent="0.25">
      <c r="B161" s="87"/>
      <c r="C161" s="86" t="s">
        <v>193</v>
      </c>
    </row>
    <row r="162" spans="1:5" ht="20.100000000000001" customHeight="1" x14ac:dyDescent="0.25">
      <c r="B162" s="87"/>
      <c r="C162" s="86"/>
    </row>
    <row r="163" spans="1:5" ht="20.100000000000001" customHeight="1" x14ac:dyDescent="0.25">
      <c r="B163" s="88" t="s">
        <v>9</v>
      </c>
      <c r="C163" s="89" t="s">
        <v>194</v>
      </c>
    </row>
    <row r="164" spans="1:5" ht="20.100000000000001" customHeight="1" x14ac:dyDescent="0.25">
      <c r="B164" s="88"/>
      <c r="C164" s="89" t="s">
        <v>195</v>
      </c>
    </row>
    <row r="165" spans="1:5" ht="20.100000000000001" customHeight="1" x14ac:dyDescent="0.25">
      <c r="B165" s="88"/>
      <c r="C165" s="89" t="s">
        <v>196</v>
      </c>
    </row>
    <row r="166" spans="1:5" ht="20.100000000000001" customHeight="1" x14ac:dyDescent="0.25">
      <c r="B166" s="67"/>
      <c r="C166" s="68"/>
    </row>
    <row r="167" spans="1:5" ht="20.100000000000001" customHeight="1" x14ac:dyDescent="0.25">
      <c r="B167" s="63"/>
      <c r="C167" s="33"/>
    </row>
    <row r="168" spans="1:5" ht="20.100000000000001" customHeight="1" x14ac:dyDescent="0.25">
      <c r="B168" s="63"/>
      <c r="C168" s="33"/>
    </row>
    <row r="169" spans="1:5" ht="20.100000000000001" customHeight="1" x14ac:dyDescent="0.25">
      <c r="B169" s="63"/>
      <c r="C169" s="33"/>
    </row>
    <row r="170" spans="1:5" ht="20.100000000000001" customHeight="1" x14ac:dyDescent="0.2">
      <c r="A170" s="33"/>
      <c r="B170" s="33"/>
      <c r="C170" s="33"/>
      <c r="D170" s="66"/>
      <c r="E170" s="66"/>
    </row>
    <row r="171" spans="1:5" ht="20.100000000000001" customHeight="1" thickBot="1" x14ac:dyDescent="0.3">
      <c r="B171" s="1" t="s">
        <v>167</v>
      </c>
      <c r="C171" s="69"/>
      <c r="D171" s="66"/>
      <c r="E171" s="66"/>
    </row>
    <row r="172" spans="1:5" ht="20.100000000000001" customHeight="1" x14ac:dyDescent="0.25">
      <c r="B172" s="1"/>
      <c r="C172" s="70"/>
      <c r="D172" s="66"/>
      <c r="E172" s="66"/>
    </row>
    <row r="173" spans="1:5" ht="20.100000000000001" customHeight="1" x14ac:dyDescent="0.25">
      <c r="B173" s="1"/>
      <c r="C173" s="70"/>
      <c r="D173" s="66"/>
      <c r="E173" s="66"/>
    </row>
    <row r="174" spans="1:5" ht="20.100000000000001" customHeight="1" thickBot="1" x14ac:dyDescent="0.3">
      <c r="B174" s="1" t="s">
        <v>168</v>
      </c>
      <c r="C174" s="69"/>
      <c r="D174" s="66"/>
      <c r="E174" s="66"/>
    </row>
    <row r="175" spans="1:5" ht="20.100000000000001" customHeight="1" x14ac:dyDescent="0.25">
      <c r="B175" s="1"/>
      <c r="C175" s="70"/>
      <c r="D175" s="66"/>
      <c r="E175" s="66"/>
    </row>
    <row r="176" spans="1:5" ht="20.100000000000001" customHeight="1" x14ac:dyDescent="0.25">
      <c r="B176" s="1"/>
      <c r="C176" s="70"/>
      <c r="D176" s="66"/>
      <c r="E176" s="66"/>
    </row>
    <row r="177" spans="2:5" ht="20.100000000000001" customHeight="1" x14ac:dyDescent="0.25">
      <c r="B177" s="1"/>
      <c r="C177" s="70"/>
      <c r="D177" s="66"/>
      <c r="E177" s="66"/>
    </row>
    <row r="178" spans="2:5" ht="20.100000000000001" customHeight="1" x14ac:dyDescent="0.2">
      <c r="B178" s="1"/>
    </row>
    <row r="179" spans="2:5" ht="20.100000000000001" customHeight="1" thickBot="1" x14ac:dyDescent="0.25">
      <c r="B179" s="1" t="s">
        <v>169</v>
      </c>
      <c r="C179" s="71"/>
    </row>
    <row r="180" spans="2:5" ht="20.100000000000001" customHeight="1" x14ac:dyDescent="0.2">
      <c r="B180" s="1"/>
    </row>
    <row r="181" spans="2:5" ht="20.100000000000001" customHeight="1" x14ac:dyDescent="0.2">
      <c r="B181" s="1"/>
    </row>
    <row r="182" spans="2:5" ht="20.100000000000001" customHeight="1" thickBot="1" x14ac:dyDescent="0.25">
      <c r="B182" s="1" t="s">
        <v>170</v>
      </c>
      <c r="C182" s="71"/>
    </row>
    <row r="183" spans="2:5" ht="20.100000000000001" customHeight="1" x14ac:dyDescent="0.2">
      <c r="B183" s="1"/>
    </row>
    <row r="184" spans="2:5" ht="20.100000000000001" customHeight="1" x14ac:dyDescent="0.2">
      <c r="B184" s="1"/>
    </row>
    <row r="185" spans="2:5" ht="20.100000000000001" customHeight="1" thickBot="1" x14ac:dyDescent="0.25">
      <c r="B185" s="1" t="s">
        <v>171</v>
      </c>
      <c r="C185" s="71"/>
    </row>
  </sheetData>
  <mergeCells count="4">
    <mergeCell ref="C2:D2"/>
    <mergeCell ref="C3:D3"/>
    <mergeCell ref="L3:M4"/>
    <mergeCell ref="A9:B9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575E0-5DF0-4581-A5EF-93C06F1B5469}">
  <dimension ref="A1:N185"/>
  <sheetViews>
    <sheetView tabSelected="1" view="pageBreakPreview" topLeftCell="A51" zoomScaleNormal="100" zoomScaleSheetLayoutView="100" workbookViewId="0">
      <selection activeCell="E71" sqref="E71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78" style="3" customWidth="1"/>
    <col min="4" max="4" width="25.28515625" style="3" customWidth="1"/>
    <col min="5" max="5" width="19.7109375" style="3" bestFit="1" customWidth="1"/>
    <col min="6" max="6" width="15.42578125" style="1" customWidth="1"/>
    <col min="7" max="7" width="19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93" t="s">
        <v>0</v>
      </c>
      <c r="D2" s="94"/>
      <c r="E2" s="6" t="s">
        <v>1</v>
      </c>
      <c r="F2" s="7"/>
      <c r="G2" s="7"/>
      <c r="H2" s="7"/>
      <c r="I2" s="7"/>
      <c r="J2" s="8"/>
      <c r="K2" s="9"/>
    </row>
    <row r="3" spans="1:14" customFormat="1" ht="30" customHeight="1" thickBot="1" x14ac:dyDescent="0.4">
      <c r="A3" s="10"/>
      <c r="B3" s="11"/>
      <c r="C3" s="95" t="s">
        <v>2</v>
      </c>
      <c r="D3" s="96"/>
      <c r="E3" s="12" t="s">
        <v>3</v>
      </c>
      <c r="F3" s="13"/>
      <c r="G3" s="13"/>
      <c r="H3" s="13"/>
      <c r="I3" s="13"/>
      <c r="J3" s="13"/>
      <c r="K3" s="13"/>
      <c r="L3" s="97"/>
      <c r="M3" s="97"/>
      <c r="N3" s="1"/>
    </row>
    <row r="4" spans="1:14" ht="20.100000000000001" customHeight="1" x14ac:dyDescent="0.25">
      <c r="A4" s="15"/>
      <c r="B4" s="15"/>
      <c r="C4" s="15"/>
      <c r="D4" s="15"/>
      <c r="E4" s="15"/>
      <c r="L4" s="97"/>
      <c r="M4" s="97"/>
    </row>
    <row r="5" spans="1:14" ht="20.100000000000001" customHeight="1" x14ac:dyDescent="0.2">
      <c r="A5" s="16" t="s">
        <v>4</v>
      </c>
      <c r="B5" s="16"/>
      <c r="C5" s="17">
        <f ca="1">NOW()</f>
        <v>45330.616451851849</v>
      </c>
      <c r="D5" s="16" t="s">
        <v>5</v>
      </c>
      <c r="E5" s="18">
        <v>20240200163</v>
      </c>
      <c r="L5" s="14"/>
      <c r="M5" s="14"/>
    </row>
    <row r="6" spans="1:14" ht="8.4499999999999993" customHeight="1" x14ac:dyDescent="0.25">
      <c r="A6" s="19"/>
      <c r="B6" s="19"/>
      <c r="C6" s="19"/>
      <c r="D6" s="19"/>
      <c r="E6" s="19"/>
      <c r="L6" s="14"/>
      <c r="M6" s="14"/>
    </row>
    <row r="7" spans="1:14" ht="20.45" customHeight="1" x14ac:dyDescent="0.2">
      <c r="A7" s="16" t="s">
        <v>6</v>
      </c>
      <c r="B7" s="16"/>
      <c r="C7" s="23" t="s">
        <v>178</v>
      </c>
      <c r="D7" s="20" t="s">
        <v>7</v>
      </c>
      <c r="E7" s="83" t="s">
        <v>179</v>
      </c>
      <c r="L7" s="14"/>
      <c r="M7" s="14"/>
    </row>
    <row r="8" spans="1:14" ht="8.4499999999999993" customHeight="1" x14ac:dyDescent="0.25">
      <c r="A8" s="19"/>
      <c r="B8" s="19"/>
      <c r="C8" s="19"/>
      <c r="D8" s="19"/>
      <c r="E8" s="19"/>
      <c r="L8" s="14"/>
      <c r="M8" s="14"/>
    </row>
    <row r="9" spans="1:14" ht="20.100000000000001" customHeight="1" x14ac:dyDescent="0.2">
      <c r="A9" s="98" t="s">
        <v>8</v>
      </c>
      <c r="B9" s="99"/>
      <c r="C9" s="23" t="s">
        <v>178</v>
      </c>
      <c r="D9" s="20" t="s">
        <v>9</v>
      </c>
      <c r="E9" s="21" t="s">
        <v>10</v>
      </c>
      <c r="L9" s="14"/>
      <c r="M9" s="14"/>
    </row>
    <row r="10" spans="1:14" ht="8.4499999999999993" customHeight="1" x14ac:dyDescent="0.25">
      <c r="A10" s="19"/>
      <c r="B10" s="19"/>
      <c r="C10" s="19"/>
      <c r="D10" s="19"/>
      <c r="E10" s="19"/>
      <c r="L10" s="14"/>
      <c r="M10" s="14"/>
    </row>
    <row r="11" spans="1:14" ht="30.6" customHeight="1" x14ac:dyDescent="0.2">
      <c r="A11" s="16" t="s">
        <v>11</v>
      </c>
      <c r="B11" s="16"/>
      <c r="C11" s="22" t="s">
        <v>180</v>
      </c>
      <c r="D11" s="20" t="s">
        <v>12</v>
      </c>
      <c r="E11" s="23" t="s">
        <v>13</v>
      </c>
      <c r="L11" s="14"/>
      <c r="M11" s="14"/>
    </row>
    <row r="12" spans="1:14" ht="8.4499999999999993" customHeight="1" x14ac:dyDescent="0.25">
      <c r="A12" s="19"/>
      <c r="B12" s="19"/>
      <c r="C12" s="19"/>
      <c r="D12" s="19"/>
      <c r="E12" s="19"/>
      <c r="L12" s="24"/>
      <c r="M12" s="24"/>
    </row>
    <row r="13" spans="1:14" ht="20.100000000000001" customHeight="1" x14ac:dyDescent="0.2">
      <c r="A13" s="16" t="s">
        <v>14</v>
      </c>
      <c r="B13" s="16"/>
      <c r="C13" s="17">
        <v>45330</v>
      </c>
      <c r="D13" s="20" t="s">
        <v>15</v>
      </c>
      <c r="E13" s="25" t="s">
        <v>202</v>
      </c>
      <c r="L13" s="24"/>
      <c r="M13" s="24"/>
    </row>
    <row r="14" spans="1:14" ht="8.4499999999999993" customHeight="1" x14ac:dyDescent="0.25">
      <c r="A14" s="19"/>
      <c r="B14" s="19"/>
      <c r="C14" s="19"/>
      <c r="D14" s="19"/>
      <c r="E14" s="19"/>
      <c r="L14" s="26"/>
      <c r="M14" s="26"/>
    </row>
    <row r="15" spans="1:14" ht="20.100000000000001" customHeight="1" x14ac:dyDescent="0.2">
      <c r="A15" s="16" t="s">
        <v>16</v>
      </c>
      <c r="B15" s="16"/>
      <c r="C15" s="23" t="s">
        <v>201</v>
      </c>
      <c r="D15" s="27"/>
      <c r="E15" s="28"/>
      <c r="L15" s="26"/>
      <c r="M15" s="26"/>
    </row>
    <row r="16" spans="1:14" ht="8.4499999999999993" customHeight="1" x14ac:dyDescent="0.25">
      <c r="A16" s="19"/>
      <c r="B16" s="19"/>
      <c r="C16" s="19"/>
      <c r="D16" s="19"/>
      <c r="E16" s="19"/>
      <c r="L16" s="26"/>
      <c r="M16" s="26"/>
    </row>
    <row r="17" spans="1:13" ht="20.100000000000001" customHeight="1" x14ac:dyDescent="0.2">
      <c r="A17" s="16" t="s">
        <v>17</v>
      </c>
      <c r="B17" s="16"/>
      <c r="C17" s="23"/>
      <c r="D17" s="20" t="s">
        <v>18</v>
      </c>
      <c r="E17" s="25"/>
      <c r="L17" s="26"/>
      <c r="M17" s="26"/>
    </row>
    <row r="18" spans="1:13" ht="8.4499999999999993" customHeight="1" x14ac:dyDescent="0.25">
      <c r="A18" s="19"/>
      <c r="B18" s="19"/>
      <c r="C18" s="19"/>
      <c r="D18" s="19"/>
      <c r="E18" s="19"/>
      <c r="L18" s="29"/>
      <c r="M18" s="29"/>
    </row>
    <row r="19" spans="1:13" ht="20.100000000000001" customHeight="1" x14ac:dyDescent="0.2">
      <c r="A19" s="16" t="s">
        <v>19</v>
      </c>
      <c r="B19" s="16"/>
      <c r="C19" s="30"/>
      <c r="D19" s="31"/>
      <c r="E19" s="32"/>
      <c r="L19" s="29"/>
      <c r="M19" s="29"/>
    </row>
    <row r="20" spans="1:13" ht="20.100000000000001" customHeight="1" x14ac:dyDescent="0.2">
      <c r="A20" s="33"/>
      <c r="B20" s="34"/>
      <c r="C20" s="33"/>
      <c r="D20" s="33"/>
      <c r="E20" s="33"/>
      <c r="L20" s="29"/>
      <c r="M20" s="29"/>
    </row>
    <row r="21" spans="1:13" ht="30" customHeight="1" x14ac:dyDescent="0.2">
      <c r="A21" s="35" t="s">
        <v>20</v>
      </c>
      <c r="B21" s="35" t="s">
        <v>21</v>
      </c>
      <c r="C21" s="35" t="s">
        <v>22</v>
      </c>
      <c r="D21" s="35" t="s">
        <v>23</v>
      </c>
      <c r="E21" s="35" t="s">
        <v>24</v>
      </c>
      <c r="F21" s="72" t="s">
        <v>172</v>
      </c>
      <c r="G21" s="72" t="s">
        <v>173</v>
      </c>
      <c r="L21" s="29"/>
      <c r="M21" s="29"/>
    </row>
    <row r="22" spans="1:13" s="38" customFormat="1" ht="20.100000000000001" customHeight="1" x14ac:dyDescent="0.2">
      <c r="A22" s="42" t="s">
        <v>25</v>
      </c>
      <c r="B22" s="43">
        <v>2300028759</v>
      </c>
      <c r="C22" s="40" t="s">
        <v>26</v>
      </c>
      <c r="D22" s="44">
        <v>1</v>
      </c>
      <c r="E22" s="37"/>
      <c r="F22" s="81">
        <v>882</v>
      </c>
      <c r="G22" s="82">
        <f t="shared" ref="G22:G28" si="0">F22*D22</f>
        <v>882</v>
      </c>
      <c r="L22" s="29"/>
      <c r="M22" s="29"/>
    </row>
    <row r="23" spans="1:13" s="38" customFormat="1" ht="20.100000000000001" customHeight="1" x14ac:dyDescent="0.2">
      <c r="A23" s="42" t="s">
        <v>27</v>
      </c>
      <c r="B23" s="43">
        <v>2100096164</v>
      </c>
      <c r="C23" s="40" t="s">
        <v>28</v>
      </c>
      <c r="D23" s="44">
        <v>1</v>
      </c>
      <c r="E23" s="37"/>
      <c r="F23" s="81">
        <v>882</v>
      </c>
      <c r="G23" s="82">
        <f t="shared" si="0"/>
        <v>882</v>
      </c>
      <c r="L23" s="29"/>
      <c r="M23" s="29"/>
    </row>
    <row r="24" spans="1:13" s="38" customFormat="1" ht="20.100000000000001" customHeight="1" x14ac:dyDescent="0.2">
      <c r="A24" s="42" t="s">
        <v>29</v>
      </c>
      <c r="B24" s="43">
        <v>2300058253</v>
      </c>
      <c r="C24" s="40" t="s">
        <v>30</v>
      </c>
      <c r="D24" s="44">
        <v>1</v>
      </c>
      <c r="E24" s="37"/>
      <c r="F24" s="81">
        <v>882</v>
      </c>
      <c r="G24" s="82">
        <f t="shared" si="0"/>
        <v>882</v>
      </c>
      <c r="L24" s="29"/>
      <c r="M24" s="29"/>
    </row>
    <row r="25" spans="1:13" s="38" customFormat="1" ht="20.100000000000001" customHeight="1" x14ac:dyDescent="0.2">
      <c r="A25" s="42" t="s">
        <v>31</v>
      </c>
      <c r="B25" s="43">
        <v>2300067055</v>
      </c>
      <c r="C25" s="40" t="s">
        <v>32</v>
      </c>
      <c r="D25" s="44">
        <v>1</v>
      </c>
      <c r="E25" s="37"/>
      <c r="F25" s="81">
        <v>882</v>
      </c>
      <c r="G25" s="82">
        <f t="shared" si="0"/>
        <v>882</v>
      </c>
      <c r="L25" s="29"/>
      <c r="M25" s="29"/>
    </row>
    <row r="26" spans="1:13" s="38" customFormat="1" ht="20.100000000000001" customHeight="1" x14ac:dyDescent="0.2">
      <c r="A26" s="42" t="s">
        <v>33</v>
      </c>
      <c r="B26" s="43">
        <v>2000110196</v>
      </c>
      <c r="C26" s="40" t="s">
        <v>34</v>
      </c>
      <c r="D26" s="44">
        <v>1</v>
      </c>
      <c r="E26" s="37"/>
      <c r="F26" s="81">
        <v>882</v>
      </c>
      <c r="G26" s="82">
        <f t="shared" si="0"/>
        <v>882</v>
      </c>
      <c r="L26" s="29"/>
      <c r="M26" s="29"/>
    </row>
    <row r="27" spans="1:13" s="38" customFormat="1" ht="20.100000000000001" customHeight="1" x14ac:dyDescent="0.2">
      <c r="A27" s="42" t="s">
        <v>35</v>
      </c>
      <c r="B27" s="43">
        <v>2000097856</v>
      </c>
      <c r="C27" s="40" t="s">
        <v>36</v>
      </c>
      <c r="D27" s="44">
        <v>1</v>
      </c>
      <c r="E27" s="37"/>
      <c r="F27" s="81">
        <v>882</v>
      </c>
      <c r="G27" s="82">
        <f t="shared" si="0"/>
        <v>882</v>
      </c>
      <c r="L27" s="29"/>
      <c r="M27" s="29"/>
    </row>
    <row r="28" spans="1:13" s="38" customFormat="1" ht="20.100000000000001" customHeight="1" x14ac:dyDescent="0.2">
      <c r="A28" s="42" t="s">
        <v>37</v>
      </c>
      <c r="B28" s="43">
        <v>2000062083</v>
      </c>
      <c r="C28" s="40" t="s">
        <v>38</v>
      </c>
      <c r="D28" s="44">
        <v>1</v>
      </c>
      <c r="E28" s="37"/>
      <c r="F28" s="81">
        <v>882</v>
      </c>
      <c r="G28" s="82">
        <f t="shared" si="0"/>
        <v>882</v>
      </c>
      <c r="L28" s="29"/>
      <c r="M28" s="29"/>
    </row>
    <row r="29" spans="1:13" s="38" customFormat="1" ht="20.100000000000001" customHeight="1" x14ac:dyDescent="0.25">
      <c r="A29" s="42"/>
      <c r="B29" s="43"/>
      <c r="C29" s="40"/>
      <c r="D29" s="41">
        <f>SUM(D22:D28)</f>
        <v>7</v>
      </c>
      <c r="E29" s="37"/>
      <c r="F29" s="73"/>
      <c r="G29" s="73"/>
      <c r="L29" s="29"/>
      <c r="M29" s="29"/>
    </row>
    <row r="30" spans="1:13" s="38" customFormat="1" ht="20.100000000000001" customHeight="1" x14ac:dyDescent="0.2">
      <c r="A30" s="46" t="s">
        <v>39</v>
      </c>
      <c r="B30" s="43">
        <v>1800055282</v>
      </c>
      <c r="C30" s="47" t="s">
        <v>40</v>
      </c>
      <c r="D30" s="44">
        <v>1</v>
      </c>
      <c r="E30" s="37"/>
      <c r="F30" s="81">
        <v>504</v>
      </c>
      <c r="G30" s="82">
        <f t="shared" ref="G30:G38" si="1">F30*D30</f>
        <v>504</v>
      </c>
      <c r="L30" s="29"/>
      <c r="M30" s="29"/>
    </row>
    <row r="31" spans="1:13" s="38" customFormat="1" ht="20.100000000000001" customHeight="1" x14ac:dyDescent="0.2">
      <c r="A31" s="46" t="s">
        <v>41</v>
      </c>
      <c r="B31" s="43">
        <v>1800054594</v>
      </c>
      <c r="C31" s="47" t="s">
        <v>42</v>
      </c>
      <c r="D31" s="44">
        <v>1</v>
      </c>
      <c r="E31" s="37"/>
      <c r="F31" s="81">
        <v>504</v>
      </c>
      <c r="G31" s="82">
        <f t="shared" si="1"/>
        <v>504</v>
      </c>
      <c r="L31" s="29"/>
      <c r="M31" s="29"/>
    </row>
    <row r="32" spans="1:13" s="38" customFormat="1" ht="20.100000000000001" customHeight="1" x14ac:dyDescent="0.2">
      <c r="A32" s="46" t="s">
        <v>43</v>
      </c>
      <c r="B32" s="43">
        <v>2300003007</v>
      </c>
      <c r="C32" s="47" t="s">
        <v>44</v>
      </c>
      <c r="D32" s="44">
        <v>1</v>
      </c>
      <c r="E32" s="37"/>
      <c r="F32" s="81">
        <v>504</v>
      </c>
      <c r="G32" s="82">
        <f t="shared" si="1"/>
        <v>504</v>
      </c>
      <c r="L32" s="29"/>
      <c r="M32" s="29"/>
    </row>
    <row r="33" spans="1:13" s="38" customFormat="1" ht="20.100000000000001" customHeight="1" x14ac:dyDescent="0.2">
      <c r="A33" s="46" t="s">
        <v>45</v>
      </c>
      <c r="B33" s="43">
        <v>2200064122</v>
      </c>
      <c r="C33" s="47" t="s">
        <v>46</v>
      </c>
      <c r="D33" s="44">
        <v>1</v>
      </c>
      <c r="E33" s="37"/>
      <c r="F33" s="81">
        <v>504</v>
      </c>
      <c r="G33" s="82">
        <f t="shared" si="1"/>
        <v>504</v>
      </c>
      <c r="L33" s="29"/>
      <c r="M33" s="29"/>
    </row>
    <row r="34" spans="1:13" s="38" customFormat="1" ht="20.100000000000001" customHeight="1" x14ac:dyDescent="0.2">
      <c r="A34" s="46" t="s">
        <v>47</v>
      </c>
      <c r="B34" s="43">
        <v>2200182596</v>
      </c>
      <c r="C34" s="47" t="s">
        <v>48</v>
      </c>
      <c r="D34" s="44">
        <v>0</v>
      </c>
      <c r="E34" s="37"/>
      <c r="F34" s="81">
        <v>504</v>
      </c>
      <c r="G34" s="82">
        <f t="shared" si="1"/>
        <v>0</v>
      </c>
      <c r="L34" s="29"/>
      <c r="M34" s="29"/>
    </row>
    <row r="35" spans="1:13" s="38" customFormat="1" ht="20.100000000000001" customHeight="1" x14ac:dyDescent="0.2">
      <c r="A35" s="46" t="s">
        <v>49</v>
      </c>
      <c r="B35" s="43">
        <v>2000106383</v>
      </c>
      <c r="C35" s="47" t="s">
        <v>50</v>
      </c>
      <c r="D35" s="44">
        <v>1</v>
      </c>
      <c r="E35" s="37"/>
      <c r="F35" s="81">
        <v>504</v>
      </c>
      <c r="G35" s="82">
        <f t="shared" si="1"/>
        <v>504</v>
      </c>
      <c r="L35" s="29"/>
      <c r="M35" s="29"/>
    </row>
    <row r="36" spans="1:13" s="38" customFormat="1" ht="20.100000000000001" customHeight="1" x14ac:dyDescent="0.2">
      <c r="A36" s="46" t="s">
        <v>51</v>
      </c>
      <c r="B36" s="43">
        <v>2000013359</v>
      </c>
      <c r="C36" s="47" t="s">
        <v>52</v>
      </c>
      <c r="D36" s="44">
        <v>1</v>
      </c>
      <c r="E36" s="37"/>
      <c r="F36" s="81">
        <v>504</v>
      </c>
      <c r="G36" s="82">
        <f t="shared" si="1"/>
        <v>504</v>
      </c>
      <c r="L36" s="29"/>
      <c r="M36" s="29"/>
    </row>
    <row r="37" spans="1:13" s="38" customFormat="1" ht="20.100000000000001" customHeight="1" x14ac:dyDescent="0.2">
      <c r="A37" s="46" t="s">
        <v>53</v>
      </c>
      <c r="B37" s="43">
        <v>1800093010</v>
      </c>
      <c r="C37" s="47" t="s">
        <v>54</v>
      </c>
      <c r="D37" s="44">
        <v>1</v>
      </c>
      <c r="E37" s="37"/>
      <c r="F37" s="81">
        <v>504</v>
      </c>
      <c r="G37" s="82">
        <f t="shared" si="1"/>
        <v>504</v>
      </c>
      <c r="L37" s="29"/>
      <c r="M37" s="29"/>
    </row>
    <row r="38" spans="1:13" s="38" customFormat="1" ht="20.100000000000001" customHeight="1" x14ac:dyDescent="0.2">
      <c r="A38" s="46" t="s">
        <v>55</v>
      </c>
      <c r="B38" s="43">
        <v>1900097499</v>
      </c>
      <c r="C38" s="47" t="s">
        <v>56</v>
      </c>
      <c r="D38" s="44">
        <v>1</v>
      </c>
      <c r="E38" s="37"/>
      <c r="F38" s="81">
        <v>504</v>
      </c>
      <c r="G38" s="82">
        <f t="shared" si="1"/>
        <v>504</v>
      </c>
      <c r="L38" s="29"/>
      <c r="M38" s="29"/>
    </row>
    <row r="39" spans="1:13" s="38" customFormat="1" ht="20.100000000000001" customHeight="1" x14ac:dyDescent="0.25">
      <c r="A39" s="42"/>
      <c r="B39" s="43"/>
      <c r="C39" s="39"/>
      <c r="D39" s="45">
        <f>SUM(D30:D38)</f>
        <v>8</v>
      </c>
      <c r="E39" s="37"/>
      <c r="F39" s="74"/>
      <c r="G39" s="74"/>
      <c r="L39" s="29"/>
      <c r="M39" s="29"/>
    </row>
    <row r="40" spans="1:13" s="38" customFormat="1" ht="20.100000000000001" customHeight="1" x14ac:dyDescent="0.2">
      <c r="A40" s="43" t="s">
        <v>57</v>
      </c>
      <c r="B40" s="43">
        <v>1900128045</v>
      </c>
      <c r="C40" s="48" t="s">
        <v>58</v>
      </c>
      <c r="D40" s="49">
        <v>0</v>
      </c>
      <c r="E40" s="37"/>
      <c r="F40" s="81">
        <v>126</v>
      </c>
      <c r="G40" s="82">
        <f>F40*D40</f>
        <v>0</v>
      </c>
      <c r="L40" s="29"/>
      <c r="M40" s="29"/>
    </row>
    <row r="41" spans="1:13" s="38" customFormat="1" ht="20.100000000000001" customHeight="1" x14ac:dyDescent="0.2">
      <c r="A41" s="43" t="s">
        <v>59</v>
      </c>
      <c r="B41" s="43">
        <v>2200061055</v>
      </c>
      <c r="C41" s="48" t="s">
        <v>60</v>
      </c>
      <c r="D41" s="49">
        <v>0</v>
      </c>
      <c r="E41" s="37"/>
      <c r="F41" s="81">
        <v>126</v>
      </c>
      <c r="G41" s="82">
        <f>F41*D41</f>
        <v>0</v>
      </c>
      <c r="L41" s="29"/>
      <c r="M41" s="29"/>
    </row>
    <row r="42" spans="1:13" s="38" customFormat="1" ht="20.100000000000001" customHeight="1" x14ac:dyDescent="0.2">
      <c r="A42" s="43" t="s">
        <v>61</v>
      </c>
      <c r="B42" s="43">
        <v>2200084131</v>
      </c>
      <c r="C42" s="48" t="s">
        <v>62</v>
      </c>
      <c r="D42" s="49">
        <v>3</v>
      </c>
      <c r="E42" s="37"/>
      <c r="F42" s="81">
        <v>126</v>
      </c>
      <c r="G42" s="82">
        <f>F42*D42</f>
        <v>378</v>
      </c>
      <c r="L42" s="29"/>
      <c r="M42" s="29"/>
    </row>
    <row r="43" spans="1:13" s="38" customFormat="1" ht="20.100000000000001" customHeight="1" x14ac:dyDescent="0.2">
      <c r="A43" s="43" t="s">
        <v>63</v>
      </c>
      <c r="B43" s="43">
        <v>2200108982</v>
      </c>
      <c r="C43" s="48" t="s">
        <v>64</v>
      </c>
      <c r="D43" s="49">
        <v>3</v>
      </c>
      <c r="E43" s="37"/>
      <c r="F43" s="81">
        <v>126</v>
      </c>
      <c r="G43" s="82">
        <f>F43*D43</f>
        <v>378</v>
      </c>
      <c r="L43" s="29"/>
      <c r="M43" s="29"/>
    </row>
    <row r="44" spans="1:13" s="38" customFormat="1" ht="20.100000000000001" customHeight="1" x14ac:dyDescent="0.25">
      <c r="A44" s="42"/>
      <c r="B44" s="43"/>
      <c r="C44" s="39"/>
      <c r="D44" s="45">
        <f>SUM(D40:D43)</f>
        <v>6</v>
      </c>
      <c r="E44" s="37"/>
      <c r="F44" s="74"/>
      <c r="G44" s="74"/>
      <c r="L44" s="29"/>
      <c r="M44" s="29"/>
    </row>
    <row r="45" spans="1:13" ht="20.100000000000001" customHeight="1" x14ac:dyDescent="0.2">
      <c r="A45" s="50" t="s">
        <v>65</v>
      </c>
      <c r="B45" s="36">
        <v>1800057786</v>
      </c>
      <c r="C45" s="51" t="s">
        <v>66</v>
      </c>
      <c r="D45" s="44">
        <v>1</v>
      </c>
      <c r="E45" s="37"/>
      <c r="F45" s="81">
        <v>1260</v>
      </c>
      <c r="G45" s="82">
        <f t="shared" ref="G45:G53" si="2">F45*D45</f>
        <v>1260</v>
      </c>
    </row>
    <row r="46" spans="1:13" ht="20.100000000000001" customHeight="1" x14ac:dyDescent="0.2">
      <c r="A46" s="50" t="s">
        <v>67</v>
      </c>
      <c r="B46" s="36">
        <v>2200087203</v>
      </c>
      <c r="C46" s="51" t="s">
        <v>68</v>
      </c>
      <c r="D46" s="44">
        <v>1</v>
      </c>
      <c r="E46" s="37"/>
      <c r="F46" s="81">
        <v>1260</v>
      </c>
      <c r="G46" s="82">
        <f t="shared" si="2"/>
        <v>1260</v>
      </c>
    </row>
    <row r="47" spans="1:13" ht="20.100000000000001" customHeight="1" x14ac:dyDescent="0.2">
      <c r="A47" s="50" t="s">
        <v>69</v>
      </c>
      <c r="B47" s="36">
        <v>2000109524</v>
      </c>
      <c r="C47" s="51" t="s">
        <v>70</v>
      </c>
      <c r="D47" s="44">
        <v>1</v>
      </c>
      <c r="E47" s="37"/>
      <c r="F47" s="81">
        <v>1260</v>
      </c>
      <c r="G47" s="82">
        <f t="shared" si="2"/>
        <v>1260</v>
      </c>
    </row>
    <row r="48" spans="1:13" ht="20.100000000000001" customHeight="1" x14ac:dyDescent="0.2">
      <c r="A48" s="50" t="s">
        <v>71</v>
      </c>
      <c r="B48" s="36">
        <v>1800043744</v>
      </c>
      <c r="C48" s="51" t="s">
        <v>72</v>
      </c>
      <c r="D48" s="44">
        <v>1</v>
      </c>
      <c r="E48" s="37"/>
      <c r="F48" s="81">
        <v>1260</v>
      </c>
      <c r="G48" s="82">
        <f t="shared" si="2"/>
        <v>1260</v>
      </c>
    </row>
    <row r="49" spans="1:7" ht="20.100000000000001" customHeight="1" x14ac:dyDescent="0.2">
      <c r="A49" s="50" t="s">
        <v>73</v>
      </c>
      <c r="B49" s="36">
        <v>2000079747</v>
      </c>
      <c r="C49" s="51" t="s">
        <v>74</v>
      </c>
      <c r="D49" s="44">
        <v>1</v>
      </c>
      <c r="E49" s="37"/>
      <c r="F49" s="81">
        <v>1260</v>
      </c>
      <c r="G49" s="82">
        <f t="shared" si="2"/>
        <v>1260</v>
      </c>
    </row>
    <row r="50" spans="1:7" ht="20.100000000000001" customHeight="1" x14ac:dyDescent="0.2">
      <c r="A50" s="50" t="s">
        <v>75</v>
      </c>
      <c r="B50" s="36">
        <v>1900028116</v>
      </c>
      <c r="C50" s="51" t="s">
        <v>76</v>
      </c>
      <c r="D50" s="44">
        <v>1</v>
      </c>
      <c r="E50" s="37"/>
      <c r="F50" s="81">
        <v>1260</v>
      </c>
      <c r="G50" s="82">
        <f t="shared" si="2"/>
        <v>1260</v>
      </c>
    </row>
    <row r="51" spans="1:7" ht="20.100000000000001" customHeight="1" x14ac:dyDescent="0.2">
      <c r="A51" s="50" t="s">
        <v>77</v>
      </c>
      <c r="B51" s="36">
        <v>1900013032</v>
      </c>
      <c r="C51" s="51" t="s">
        <v>78</v>
      </c>
      <c r="D51" s="44">
        <v>1</v>
      </c>
      <c r="E51" s="37"/>
      <c r="F51" s="81">
        <v>1260</v>
      </c>
      <c r="G51" s="82">
        <f t="shared" si="2"/>
        <v>1260</v>
      </c>
    </row>
    <row r="52" spans="1:7" ht="20.100000000000001" customHeight="1" x14ac:dyDescent="0.2">
      <c r="A52" s="50" t="s">
        <v>79</v>
      </c>
      <c r="B52" s="36">
        <v>1800066723</v>
      </c>
      <c r="C52" s="51" t="s">
        <v>80</v>
      </c>
      <c r="D52" s="44">
        <v>1</v>
      </c>
      <c r="E52" s="37"/>
      <c r="F52" s="81">
        <v>1260</v>
      </c>
      <c r="G52" s="82">
        <f t="shared" si="2"/>
        <v>1260</v>
      </c>
    </row>
    <row r="53" spans="1:7" ht="20.100000000000001" customHeight="1" x14ac:dyDescent="0.2">
      <c r="A53" s="50" t="s">
        <v>81</v>
      </c>
      <c r="B53" s="36">
        <v>1900086025</v>
      </c>
      <c r="C53" s="51" t="s">
        <v>82</v>
      </c>
      <c r="D53" s="44">
        <v>1</v>
      </c>
      <c r="E53" s="37"/>
      <c r="F53" s="81">
        <v>1260</v>
      </c>
      <c r="G53" s="82">
        <f t="shared" si="2"/>
        <v>1260</v>
      </c>
    </row>
    <row r="54" spans="1:7" ht="20.100000000000001" customHeight="1" x14ac:dyDescent="0.25">
      <c r="A54" s="50"/>
      <c r="B54" s="36"/>
      <c r="C54" s="51"/>
      <c r="D54" s="41">
        <f>SUM(D45:D53)</f>
        <v>9</v>
      </c>
      <c r="E54" s="37"/>
      <c r="F54" s="75"/>
      <c r="G54" s="75"/>
    </row>
    <row r="55" spans="1:7" ht="20.100000000000001" customHeight="1" x14ac:dyDescent="0.2">
      <c r="A55" s="50" t="s">
        <v>83</v>
      </c>
      <c r="B55" s="36">
        <v>2300040122</v>
      </c>
      <c r="C55" s="51" t="s">
        <v>84</v>
      </c>
      <c r="D55" s="44">
        <v>1</v>
      </c>
      <c r="E55" s="37"/>
      <c r="F55" s="81">
        <v>378</v>
      </c>
      <c r="G55" s="82">
        <f t="shared" ref="G55:G61" si="3">F55*D55</f>
        <v>378</v>
      </c>
    </row>
    <row r="56" spans="1:7" ht="20.100000000000001" customHeight="1" x14ac:dyDescent="0.2">
      <c r="A56" s="52" t="s">
        <v>85</v>
      </c>
      <c r="B56" s="36">
        <v>2300041054</v>
      </c>
      <c r="C56" s="53" t="s">
        <v>86</v>
      </c>
      <c r="D56" s="44">
        <v>1</v>
      </c>
      <c r="E56" s="37"/>
      <c r="F56" s="81">
        <v>378</v>
      </c>
      <c r="G56" s="82">
        <f t="shared" si="3"/>
        <v>378</v>
      </c>
    </row>
    <row r="57" spans="1:7" ht="20.100000000000001" customHeight="1" x14ac:dyDescent="0.2">
      <c r="A57" s="52" t="s">
        <v>87</v>
      </c>
      <c r="B57" s="36">
        <v>2300062168</v>
      </c>
      <c r="C57" s="53" t="s">
        <v>88</v>
      </c>
      <c r="D57" s="44">
        <v>1</v>
      </c>
      <c r="E57" s="37"/>
      <c r="F57" s="81">
        <v>378</v>
      </c>
      <c r="G57" s="82">
        <f t="shared" si="3"/>
        <v>378</v>
      </c>
    </row>
    <row r="58" spans="1:7" ht="20.100000000000001" customHeight="1" x14ac:dyDescent="0.2">
      <c r="A58" s="50" t="s">
        <v>89</v>
      </c>
      <c r="B58" s="36">
        <v>2300043761</v>
      </c>
      <c r="C58" s="51" t="s">
        <v>90</v>
      </c>
      <c r="D58" s="44">
        <v>1</v>
      </c>
      <c r="E58" s="37"/>
      <c r="F58" s="81">
        <v>378</v>
      </c>
      <c r="G58" s="82">
        <f t="shared" si="3"/>
        <v>378</v>
      </c>
    </row>
    <row r="59" spans="1:7" ht="20.100000000000001" customHeight="1" x14ac:dyDescent="0.2">
      <c r="A59" s="50" t="s">
        <v>91</v>
      </c>
      <c r="B59" s="36">
        <v>2300029097</v>
      </c>
      <c r="C59" s="51" t="s">
        <v>92</v>
      </c>
      <c r="D59" s="44">
        <v>1</v>
      </c>
      <c r="E59" s="37"/>
      <c r="F59" s="81">
        <v>378</v>
      </c>
      <c r="G59" s="82">
        <f t="shared" si="3"/>
        <v>378</v>
      </c>
    </row>
    <row r="60" spans="1:7" ht="20.100000000000001" customHeight="1" x14ac:dyDescent="0.2">
      <c r="A60" s="46" t="s">
        <v>93</v>
      </c>
      <c r="B60" s="43">
        <v>2100096629</v>
      </c>
      <c r="C60" s="47" t="s">
        <v>94</v>
      </c>
      <c r="D60" s="49">
        <v>1</v>
      </c>
      <c r="E60" s="37"/>
      <c r="F60" s="81">
        <v>378</v>
      </c>
      <c r="G60" s="82">
        <f t="shared" si="3"/>
        <v>378</v>
      </c>
    </row>
    <row r="61" spans="1:7" ht="20.100000000000001" customHeight="1" x14ac:dyDescent="0.2">
      <c r="A61" s="46" t="s">
        <v>95</v>
      </c>
      <c r="B61" s="43">
        <v>2100096891</v>
      </c>
      <c r="C61" s="47" t="s">
        <v>96</v>
      </c>
      <c r="D61" s="49">
        <v>1</v>
      </c>
      <c r="E61" s="37"/>
      <c r="F61" s="81">
        <v>378</v>
      </c>
      <c r="G61" s="82">
        <f t="shared" si="3"/>
        <v>378</v>
      </c>
    </row>
    <row r="62" spans="1:7" ht="20.100000000000001" customHeight="1" x14ac:dyDescent="0.25">
      <c r="A62" s="50"/>
      <c r="B62" s="43"/>
      <c r="C62" s="51"/>
      <c r="D62" s="41">
        <f>SUM(D55:D61)</f>
        <v>7</v>
      </c>
      <c r="E62" s="37"/>
      <c r="F62" s="75"/>
      <c r="G62" s="75"/>
    </row>
    <row r="63" spans="1:7" ht="20.100000000000001" customHeight="1" x14ac:dyDescent="0.2">
      <c r="A63" s="50">
        <v>800007</v>
      </c>
      <c r="B63" s="43">
        <v>20230600079</v>
      </c>
      <c r="C63" s="47" t="s">
        <v>177</v>
      </c>
      <c r="D63" s="44">
        <v>2</v>
      </c>
      <c r="E63" s="37"/>
      <c r="F63" s="81">
        <v>181.44</v>
      </c>
      <c r="G63" s="82">
        <f>F63*D63</f>
        <v>362.88</v>
      </c>
    </row>
    <row r="64" spans="1:7" ht="20.100000000000001" customHeight="1" x14ac:dyDescent="0.2">
      <c r="A64" s="50">
        <v>200139</v>
      </c>
      <c r="B64" s="54" t="s">
        <v>197</v>
      </c>
      <c r="C64" s="51" t="s">
        <v>97</v>
      </c>
      <c r="D64" s="44">
        <v>1</v>
      </c>
      <c r="E64" s="37"/>
      <c r="F64" s="81">
        <v>63</v>
      </c>
      <c r="G64" s="82">
        <f>F64*D64</f>
        <v>63</v>
      </c>
    </row>
    <row r="65" spans="1:7" ht="20.100000000000001" customHeight="1" x14ac:dyDescent="0.2">
      <c r="A65" s="55" t="s">
        <v>98</v>
      </c>
      <c r="B65" s="56" t="s">
        <v>99</v>
      </c>
      <c r="C65" s="57" t="s">
        <v>100</v>
      </c>
      <c r="D65" s="58">
        <v>1</v>
      </c>
      <c r="E65" s="37"/>
      <c r="F65" s="81">
        <v>75.599999999999994</v>
      </c>
      <c r="G65" s="82">
        <f>F65*D65</f>
        <v>75.599999999999994</v>
      </c>
    </row>
    <row r="66" spans="1:7" ht="20.100000000000001" customHeight="1" x14ac:dyDescent="0.2">
      <c r="A66" s="92" t="s">
        <v>198</v>
      </c>
      <c r="B66" s="56" t="s">
        <v>199</v>
      </c>
      <c r="C66" s="57" t="s">
        <v>200</v>
      </c>
      <c r="D66" s="58">
        <v>1</v>
      </c>
      <c r="E66" s="37"/>
      <c r="F66" s="81">
        <v>137.5</v>
      </c>
      <c r="G66" s="82">
        <f>F66*D66</f>
        <v>137.5</v>
      </c>
    </row>
    <row r="67" spans="1:7" ht="20.100000000000001" customHeight="1" x14ac:dyDescent="0.25">
      <c r="A67" s="76"/>
      <c r="B67" s="77"/>
      <c r="C67" s="60"/>
      <c r="D67" s="78"/>
      <c r="F67" s="90" t="s">
        <v>174</v>
      </c>
      <c r="G67" s="91">
        <f>SUM(G22:G66)</f>
        <v>25586.98</v>
      </c>
    </row>
    <row r="68" spans="1:7" ht="20.100000000000001" customHeight="1" x14ac:dyDescent="0.25">
      <c r="A68" s="76"/>
      <c r="B68" s="77"/>
      <c r="C68" s="60"/>
      <c r="D68" s="78"/>
      <c r="F68" s="79" t="s">
        <v>175</v>
      </c>
      <c r="G68" s="80">
        <f>+G67*0.12</f>
        <v>3070.4375999999997</v>
      </c>
    </row>
    <row r="69" spans="1:7" ht="20.100000000000001" customHeight="1" x14ac:dyDescent="0.25">
      <c r="A69" s="76"/>
      <c r="B69" s="77"/>
      <c r="C69" s="60"/>
      <c r="D69" s="78"/>
      <c r="F69" s="79" t="s">
        <v>176</v>
      </c>
      <c r="G69" s="80">
        <f>+G67+G68</f>
        <v>28657.417600000001</v>
      </c>
    </row>
    <row r="70" spans="1:7" ht="20.100000000000001" customHeight="1" x14ac:dyDescent="0.2">
      <c r="A70" s="76"/>
      <c r="B70" s="77"/>
      <c r="C70" s="60"/>
      <c r="D70" s="78"/>
    </row>
    <row r="71" spans="1:7" ht="20.100000000000001" customHeight="1" x14ac:dyDescent="0.2">
      <c r="A71" s="76"/>
      <c r="B71" s="77"/>
      <c r="C71" s="60"/>
      <c r="D71" s="78"/>
    </row>
    <row r="72" spans="1:7" ht="20.100000000000001" customHeight="1" x14ac:dyDescent="0.25">
      <c r="B72" s="59"/>
      <c r="C72" s="60"/>
    </row>
    <row r="73" spans="1:7" ht="20.100000000000001" customHeight="1" x14ac:dyDescent="0.3">
      <c r="B73" s="73"/>
      <c r="C73" s="84" t="s">
        <v>101</v>
      </c>
    </row>
    <row r="74" spans="1:7" ht="20.100000000000001" customHeight="1" x14ac:dyDescent="0.25">
      <c r="B74" s="61"/>
      <c r="C74" s="62" t="s">
        <v>181</v>
      </c>
    </row>
    <row r="75" spans="1:7" ht="20.100000000000001" customHeight="1" x14ac:dyDescent="0.25">
      <c r="B75" s="62" t="s">
        <v>102</v>
      </c>
      <c r="C75" s="62" t="s">
        <v>103</v>
      </c>
    </row>
    <row r="76" spans="1:7" ht="20.100000000000001" customHeight="1" x14ac:dyDescent="0.25">
      <c r="B76" s="36"/>
      <c r="C76" s="62" t="s">
        <v>104</v>
      </c>
    </row>
    <row r="77" spans="1:7" ht="20.100000000000001" customHeight="1" x14ac:dyDescent="0.2">
      <c r="B77" s="36">
        <v>2</v>
      </c>
      <c r="C77" s="61" t="s">
        <v>105</v>
      </c>
    </row>
    <row r="78" spans="1:7" ht="20.100000000000001" customHeight="1" x14ac:dyDescent="0.2">
      <c r="B78" s="36">
        <v>9</v>
      </c>
      <c r="C78" s="61" t="s">
        <v>106</v>
      </c>
    </row>
    <row r="79" spans="1:7" ht="20.100000000000001" customHeight="1" x14ac:dyDescent="0.2">
      <c r="B79" s="36">
        <v>1</v>
      </c>
      <c r="C79" s="61" t="s">
        <v>107</v>
      </c>
    </row>
    <row r="80" spans="1:7" ht="20.100000000000001" customHeight="1" x14ac:dyDescent="0.2">
      <c r="B80" s="36">
        <v>1</v>
      </c>
      <c r="C80" s="61" t="s">
        <v>108</v>
      </c>
    </row>
    <row r="81" spans="2:3" ht="20.100000000000001" customHeight="1" x14ac:dyDescent="0.2">
      <c r="B81" s="36">
        <v>1</v>
      </c>
      <c r="C81" s="61" t="s">
        <v>109</v>
      </c>
    </row>
    <row r="82" spans="2:3" ht="20.100000000000001" customHeight="1" x14ac:dyDescent="0.2">
      <c r="B82" s="36">
        <v>1</v>
      </c>
      <c r="C82" s="61" t="s">
        <v>110</v>
      </c>
    </row>
    <row r="83" spans="2:3" ht="20.100000000000001" customHeight="1" x14ac:dyDescent="0.2">
      <c r="B83" s="36">
        <v>1</v>
      </c>
      <c r="C83" s="61" t="s">
        <v>111</v>
      </c>
    </row>
    <row r="84" spans="2:3" ht="20.100000000000001" customHeight="1" x14ac:dyDescent="0.2">
      <c r="B84" s="36">
        <v>1</v>
      </c>
      <c r="C84" s="61" t="s">
        <v>112</v>
      </c>
    </row>
    <row r="85" spans="2:3" ht="20.100000000000001" customHeight="1" x14ac:dyDescent="0.2">
      <c r="B85" s="36">
        <v>1</v>
      </c>
      <c r="C85" s="61" t="s">
        <v>113</v>
      </c>
    </row>
    <row r="86" spans="2:3" ht="20.100000000000001" customHeight="1" x14ac:dyDescent="0.2">
      <c r="B86" s="36">
        <v>1</v>
      </c>
      <c r="C86" s="61" t="s">
        <v>114</v>
      </c>
    </row>
    <row r="87" spans="2:3" ht="20.100000000000001" customHeight="1" x14ac:dyDescent="0.25">
      <c r="B87" s="62">
        <v>19</v>
      </c>
      <c r="C87" s="61"/>
    </row>
    <row r="88" spans="2:3" ht="20.100000000000001" customHeight="1" x14ac:dyDescent="0.2">
      <c r="B88" s="36"/>
      <c r="C88" s="61"/>
    </row>
    <row r="89" spans="2:3" ht="20.100000000000001" customHeight="1" x14ac:dyDescent="0.25">
      <c r="B89" s="61"/>
      <c r="C89" s="62" t="s">
        <v>115</v>
      </c>
    </row>
    <row r="90" spans="2:3" ht="20.100000000000001" customHeight="1" x14ac:dyDescent="0.2">
      <c r="B90" s="36">
        <v>9</v>
      </c>
      <c r="C90" s="61" t="s">
        <v>116</v>
      </c>
    </row>
    <row r="91" spans="2:3" ht="20.100000000000001" customHeight="1" x14ac:dyDescent="0.2">
      <c r="B91" s="36">
        <v>1</v>
      </c>
      <c r="C91" s="61" t="s">
        <v>117</v>
      </c>
    </row>
    <row r="92" spans="2:3" ht="20.100000000000001" customHeight="1" x14ac:dyDescent="0.2">
      <c r="B92" s="36">
        <v>2</v>
      </c>
      <c r="C92" s="61" t="s">
        <v>118</v>
      </c>
    </row>
    <row r="93" spans="2:3" ht="20.100000000000001" customHeight="1" x14ac:dyDescent="0.2">
      <c r="B93" s="36">
        <v>1</v>
      </c>
      <c r="C93" s="61" t="s">
        <v>119</v>
      </c>
    </row>
    <row r="94" spans="2:3" ht="20.100000000000001" customHeight="1" x14ac:dyDescent="0.2">
      <c r="B94" s="36">
        <v>1</v>
      </c>
      <c r="C94" s="61" t="s">
        <v>120</v>
      </c>
    </row>
    <row r="95" spans="2:3" ht="20.100000000000001" customHeight="1" x14ac:dyDescent="0.2">
      <c r="B95" s="36">
        <v>1</v>
      </c>
      <c r="C95" s="61" t="s">
        <v>121</v>
      </c>
    </row>
    <row r="96" spans="2:3" ht="20.100000000000001" customHeight="1" x14ac:dyDescent="0.2">
      <c r="B96" s="36">
        <v>1</v>
      </c>
      <c r="C96" s="61" t="s">
        <v>122</v>
      </c>
    </row>
    <row r="97" spans="2:3" ht="20.100000000000001" customHeight="1" x14ac:dyDescent="0.2">
      <c r="B97" s="36">
        <v>1</v>
      </c>
      <c r="C97" s="61" t="s">
        <v>123</v>
      </c>
    </row>
    <row r="98" spans="2:3" ht="20.100000000000001" customHeight="1" x14ac:dyDescent="0.2">
      <c r="B98" s="36">
        <v>1</v>
      </c>
      <c r="C98" s="61" t="s">
        <v>124</v>
      </c>
    </row>
    <row r="99" spans="2:3" ht="20.100000000000001" customHeight="1" x14ac:dyDescent="0.2">
      <c r="B99" s="36">
        <v>1</v>
      </c>
      <c r="C99" s="61" t="s">
        <v>125</v>
      </c>
    </row>
    <row r="100" spans="2:3" ht="20.100000000000001" customHeight="1" x14ac:dyDescent="0.2">
      <c r="B100" s="36">
        <v>19</v>
      </c>
      <c r="C100" s="61"/>
    </row>
    <row r="101" spans="2:3" ht="20.100000000000001" customHeight="1" x14ac:dyDescent="0.25">
      <c r="B101" s="33"/>
      <c r="C101" s="63"/>
    </row>
    <row r="102" spans="2:3" ht="20.100000000000001" customHeight="1" x14ac:dyDescent="0.25">
      <c r="B102" s="33"/>
      <c r="C102" s="63" t="s">
        <v>182</v>
      </c>
    </row>
    <row r="103" spans="2:3" ht="20.100000000000001" customHeight="1" x14ac:dyDescent="0.25">
      <c r="B103" s="62" t="s">
        <v>102</v>
      </c>
      <c r="C103" s="62" t="s">
        <v>103</v>
      </c>
    </row>
    <row r="104" spans="2:3" ht="20.100000000000001" customHeight="1" x14ac:dyDescent="0.25">
      <c r="B104" s="61"/>
      <c r="C104" s="62" t="s">
        <v>126</v>
      </c>
    </row>
    <row r="105" spans="2:3" ht="20.100000000000001" customHeight="1" x14ac:dyDescent="0.2">
      <c r="B105" s="36">
        <v>1</v>
      </c>
      <c r="C105" s="61" t="s">
        <v>138</v>
      </c>
    </row>
    <row r="106" spans="2:3" ht="20.100000000000001" customHeight="1" x14ac:dyDescent="0.2">
      <c r="B106" s="36">
        <v>1</v>
      </c>
      <c r="C106" s="64" t="s">
        <v>183</v>
      </c>
    </row>
    <row r="107" spans="2:3" ht="20.100000000000001" customHeight="1" x14ac:dyDescent="0.2">
      <c r="B107" s="36">
        <v>1</v>
      </c>
      <c r="C107" s="61" t="s">
        <v>127</v>
      </c>
    </row>
    <row r="108" spans="2:3" ht="20.100000000000001" customHeight="1" x14ac:dyDescent="0.2">
      <c r="B108" s="36">
        <v>1</v>
      </c>
      <c r="C108" s="61" t="s">
        <v>128</v>
      </c>
    </row>
    <row r="109" spans="2:3" ht="20.100000000000001" customHeight="1" x14ac:dyDescent="0.2">
      <c r="B109" s="36">
        <v>1</v>
      </c>
      <c r="C109" s="61" t="s">
        <v>129</v>
      </c>
    </row>
    <row r="110" spans="2:3" ht="20.100000000000001" customHeight="1" x14ac:dyDescent="0.2">
      <c r="B110" s="36">
        <v>1</v>
      </c>
      <c r="C110" s="61" t="s">
        <v>130</v>
      </c>
    </row>
    <row r="111" spans="2:3" ht="20.100000000000001" customHeight="1" x14ac:dyDescent="0.2">
      <c r="B111" s="36">
        <v>1</v>
      </c>
      <c r="C111" s="61" t="s">
        <v>131</v>
      </c>
    </row>
    <row r="112" spans="2:3" ht="20.100000000000001" customHeight="1" x14ac:dyDescent="0.2">
      <c r="B112" s="36">
        <v>1</v>
      </c>
      <c r="C112" s="61" t="s">
        <v>132</v>
      </c>
    </row>
    <row r="113" spans="2:3" ht="20.100000000000001" customHeight="1" x14ac:dyDescent="0.2">
      <c r="B113" s="36">
        <v>1</v>
      </c>
      <c r="C113" s="61" t="s">
        <v>133</v>
      </c>
    </row>
    <row r="114" spans="2:3" ht="20.100000000000001" customHeight="1" x14ac:dyDescent="0.2">
      <c r="B114" s="36">
        <v>1</v>
      </c>
      <c r="C114" s="61" t="s">
        <v>141</v>
      </c>
    </row>
    <row r="115" spans="2:3" ht="20.100000000000001" customHeight="1" x14ac:dyDescent="0.2">
      <c r="B115" s="36">
        <v>1</v>
      </c>
      <c r="C115" s="61" t="s">
        <v>137</v>
      </c>
    </row>
    <row r="116" spans="2:3" ht="20.100000000000001" customHeight="1" x14ac:dyDescent="0.2">
      <c r="B116" s="36">
        <v>3</v>
      </c>
      <c r="C116" s="61" t="s">
        <v>134</v>
      </c>
    </row>
    <row r="117" spans="2:3" ht="20.100000000000001" customHeight="1" x14ac:dyDescent="0.2">
      <c r="B117" s="36">
        <v>1</v>
      </c>
      <c r="C117" s="61" t="s">
        <v>136</v>
      </c>
    </row>
    <row r="118" spans="2:3" ht="20.100000000000001" customHeight="1" x14ac:dyDescent="0.2">
      <c r="B118" s="36">
        <v>1</v>
      </c>
      <c r="C118" s="61" t="s">
        <v>135</v>
      </c>
    </row>
    <row r="119" spans="2:3" ht="20.100000000000001" customHeight="1" x14ac:dyDescent="0.2">
      <c r="B119" s="36">
        <v>1</v>
      </c>
      <c r="C119" s="61" t="s">
        <v>139</v>
      </c>
    </row>
    <row r="120" spans="2:3" ht="20.100000000000001" customHeight="1" x14ac:dyDescent="0.2">
      <c r="B120" s="36">
        <v>1</v>
      </c>
      <c r="C120" s="61" t="s">
        <v>140</v>
      </c>
    </row>
    <row r="121" spans="2:3" ht="20.100000000000001" customHeight="1" x14ac:dyDescent="0.2">
      <c r="B121" s="36">
        <v>1</v>
      </c>
      <c r="C121" s="64" t="s">
        <v>184</v>
      </c>
    </row>
    <row r="122" spans="2:3" ht="20.100000000000001" customHeight="1" x14ac:dyDescent="0.25">
      <c r="B122" s="62">
        <f>SUM(B105:B121)</f>
        <v>19</v>
      </c>
      <c r="C122" s="62"/>
    </row>
    <row r="123" spans="2:3" ht="20.100000000000001" customHeight="1" x14ac:dyDescent="0.25">
      <c r="B123" s="61"/>
      <c r="C123" s="62"/>
    </row>
    <row r="124" spans="2:3" ht="20.100000000000001" customHeight="1" x14ac:dyDescent="0.25">
      <c r="B124" s="33"/>
      <c r="C124" s="63" t="s">
        <v>142</v>
      </c>
    </row>
    <row r="125" spans="2:3" ht="20.100000000000001" customHeight="1" x14ac:dyDescent="0.2">
      <c r="B125" s="43">
        <v>2</v>
      </c>
      <c r="C125" s="48" t="s">
        <v>143</v>
      </c>
    </row>
    <row r="126" spans="2:3" ht="20.100000000000001" customHeight="1" x14ac:dyDescent="0.2">
      <c r="B126" s="43">
        <v>2</v>
      </c>
      <c r="C126" s="48" t="s">
        <v>144</v>
      </c>
    </row>
    <row r="127" spans="2:3" ht="20.100000000000001" customHeight="1" x14ac:dyDescent="0.2">
      <c r="B127" s="43">
        <v>2</v>
      </c>
      <c r="C127" s="48" t="s">
        <v>145</v>
      </c>
    </row>
    <row r="128" spans="2:3" ht="20.100000000000001" customHeight="1" x14ac:dyDescent="0.2">
      <c r="B128" s="43">
        <v>2</v>
      </c>
      <c r="C128" s="48" t="s">
        <v>146</v>
      </c>
    </row>
    <row r="129" spans="2:3" ht="20.100000000000001" customHeight="1" x14ac:dyDescent="0.2">
      <c r="B129" s="43">
        <v>2</v>
      </c>
      <c r="C129" s="48" t="s">
        <v>147</v>
      </c>
    </row>
    <row r="130" spans="2:3" ht="20.100000000000001" customHeight="1" x14ac:dyDescent="0.2">
      <c r="B130" s="43">
        <v>2</v>
      </c>
      <c r="C130" s="48" t="s">
        <v>148</v>
      </c>
    </row>
    <row r="131" spans="2:3" ht="20.100000000000001" customHeight="1" x14ac:dyDescent="0.2">
      <c r="B131" s="43">
        <v>1</v>
      </c>
      <c r="C131" s="48" t="s">
        <v>149</v>
      </c>
    </row>
    <row r="132" spans="2:3" ht="20.100000000000001" customHeight="1" x14ac:dyDescent="0.2">
      <c r="B132" s="43">
        <v>2</v>
      </c>
      <c r="C132" s="48" t="s">
        <v>150</v>
      </c>
    </row>
    <row r="133" spans="2:3" ht="20.100000000000001" customHeight="1" x14ac:dyDescent="0.2">
      <c r="B133" s="43">
        <v>1</v>
      </c>
      <c r="C133" s="48" t="s">
        <v>151</v>
      </c>
    </row>
    <row r="134" spans="2:3" ht="20.100000000000001" customHeight="1" x14ac:dyDescent="0.2">
      <c r="B134" s="43">
        <v>1</v>
      </c>
      <c r="C134" s="48" t="s">
        <v>152</v>
      </c>
    </row>
    <row r="135" spans="2:3" ht="20.100000000000001" customHeight="1" x14ac:dyDescent="0.2">
      <c r="B135" s="43">
        <v>1</v>
      </c>
      <c r="C135" s="48" t="s">
        <v>153</v>
      </c>
    </row>
    <row r="136" spans="2:3" ht="20.100000000000001" customHeight="1" x14ac:dyDescent="0.2">
      <c r="B136" s="43">
        <v>1</v>
      </c>
      <c r="C136" s="48" t="s">
        <v>154</v>
      </c>
    </row>
    <row r="137" spans="2:3" ht="20.100000000000001" customHeight="1" x14ac:dyDescent="0.2">
      <c r="B137" s="43">
        <v>1</v>
      </c>
      <c r="C137" s="48" t="s">
        <v>155</v>
      </c>
    </row>
    <row r="138" spans="2:3" ht="20.100000000000001" customHeight="1" x14ac:dyDescent="0.2">
      <c r="B138" s="43">
        <v>1</v>
      </c>
      <c r="C138" s="48" t="s">
        <v>156</v>
      </c>
    </row>
    <row r="139" spans="2:3" ht="20.100000000000001" customHeight="1" x14ac:dyDescent="0.2">
      <c r="B139" s="43">
        <v>1</v>
      </c>
      <c r="C139" s="48" t="s">
        <v>157</v>
      </c>
    </row>
    <row r="140" spans="2:3" ht="20.100000000000001" customHeight="1" x14ac:dyDescent="0.2">
      <c r="B140" s="43">
        <v>1</v>
      </c>
      <c r="C140" s="48" t="s">
        <v>158</v>
      </c>
    </row>
    <row r="141" spans="2:3" ht="20.100000000000001" customHeight="1" x14ac:dyDescent="0.2">
      <c r="B141" s="43">
        <v>1</v>
      </c>
      <c r="C141" s="48" t="s">
        <v>159</v>
      </c>
    </row>
    <row r="142" spans="2:3" ht="20.100000000000001" customHeight="1" x14ac:dyDescent="0.2">
      <c r="B142" s="43">
        <v>1</v>
      </c>
      <c r="C142" s="48" t="s">
        <v>160</v>
      </c>
    </row>
    <row r="143" spans="2:3" ht="20.100000000000001" customHeight="1" x14ac:dyDescent="0.2">
      <c r="B143" s="43">
        <v>1</v>
      </c>
      <c r="C143" s="48" t="s">
        <v>161</v>
      </c>
    </row>
    <row r="144" spans="2:3" ht="20.100000000000001" customHeight="1" x14ac:dyDescent="0.2">
      <c r="B144" s="43">
        <v>1</v>
      </c>
      <c r="C144" s="48" t="s">
        <v>162</v>
      </c>
    </row>
    <row r="145" spans="2:3" ht="20.100000000000001" customHeight="1" x14ac:dyDescent="0.25">
      <c r="B145" s="65">
        <f>SUM(B125:B144)</f>
        <v>27</v>
      </c>
      <c r="C145" s="48"/>
    </row>
    <row r="146" spans="2:3" ht="20.100000000000001" customHeight="1" x14ac:dyDescent="0.25">
      <c r="B146" s="62"/>
      <c r="C146" s="61"/>
    </row>
    <row r="147" spans="2:3" ht="20.100000000000001" customHeight="1" x14ac:dyDescent="0.2">
      <c r="B147" s="36">
        <v>1</v>
      </c>
      <c r="C147" s="61" t="s">
        <v>185</v>
      </c>
    </row>
    <row r="148" spans="2:3" ht="20.100000000000001" customHeight="1" x14ac:dyDescent="0.25">
      <c r="B148" s="62"/>
      <c r="C148" s="61"/>
    </row>
    <row r="149" spans="2:3" ht="20.100000000000001" customHeight="1" x14ac:dyDescent="0.2">
      <c r="B149" s="36">
        <v>1</v>
      </c>
      <c r="C149" s="61" t="s">
        <v>186</v>
      </c>
    </row>
    <row r="150" spans="2:3" ht="20.100000000000001" customHeight="1" x14ac:dyDescent="0.2">
      <c r="B150" s="36">
        <v>1</v>
      </c>
      <c r="C150" s="61" t="s">
        <v>187</v>
      </c>
    </row>
    <row r="151" spans="2:3" ht="20.100000000000001" customHeight="1" x14ac:dyDescent="0.2">
      <c r="B151" s="36">
        <v>4</v>
      </c>
      <c r="C151" s="61" t="s">
        <v>163</v>
      </c>
    </row>
    <row r="152" spans="2:3" ht="20.100000000000001" customHeight="1" x14ac:dyDescent="0.2">
      <c r="B152" s="36">
        <v>4</v>
      </c>
      <c r="C152" s="61" t="s">
        <v>164</v>
      </c>
    </row>
    <row r="153" spans="2:3" ht="20.100000000000001" customHeight="1" x14ac:dyDescent="0.2">
      <c r="B153" s="36">
        <v>1</v>
      </c>
      <c r="C153" s="61" t="s">
        <v>165</v>
      </c>
    </row>
    <row r="154" spans="2:3" ht="20.100000000000001" customHeight="1" x14ac:dyDescent="0.2">
      <c r="B154" s="36">
        <v>2</v>
      </c>
      <c r="C154" s="61" t="s">
        <v>166</v>
      </c>
    </row>
    <row r="155" spans="2:3" ht="20.100000000000001" customHeight="1" x14ac:dyDescent="0.25">
      <c r="B155" s="62">
        <f>SUM(B149:B154)</f>
        <v>13</v>
      </c>
      <c r="C155" s="61"/>
    </row>
    <row r="156" spans="2:3" ht="20.100000000000001" customHeight="1" x14ac:dyDescent="0.25">
      <c r="B156" s="67"/>
      <c r="C156" s="68"/>
    </row>
    <row r="157" spans="2:3" ht="20.100000000000001" customHeight="1" x14ac:dyDescent="0.25">
      <c r="B157" s="85" t="s">
        <v>188</v>
      </c>
      <c r="C157" s="86" t="s">
        <v>189</v>
      </c>
    </row>
    <row r="158" spans="2:3" ht="20.100000000000001" customHeight="1" x14ac:dyDescent="0.25">
      <c r="B158" s="87"/>
      <c r="C158" s="86" t="s">
        <v>190</v>
      </c>
    </row>
    <row r="159" spans="2:3" ht="20.100000000000001" customHeight="1" x14ac:dyDescent="0.25">
      <c r="B159" s="87"/>
      <c r="C159" s="86" t="s">
        <v>191</v>
      </c>
    </row>
    <row r="160" spans="2:3" ht="20.100000000000001" customHeight="1" x14ac:dyDescent="0.25">
      <c r="B160" s="87"/>
      <c r="C160" s="86" t="s">
        <v>192</v>
      </c>
    </row>
    <row r="161" spans="1:5" ht="20.100000000000001" customHeight="1" x14ac:dyDescent="0.25">
      <c r="B161" s="87"/>
      <c r="C161" s="86" t="s">
        <v>193</v>
      </c>
    </row>
    <row r="162" spans="1:5" ht="20.100000000000001" customHeight="1" x14ac:dyDescent="0.25">
      <c r="B162" s="87"/>
      <c r="C162" s="86"/>
    </row>
    <row r="163" spans="1:5" ht="20.100000000000001" customHeight="1" x14ac:dyDescent="0.25">
      <c r="B163" s="88" t="s">
        <v>9</v>
      </c>
      <c r="C163" s="89" t="s">
        <v>194</v>
      </c>
    </row>
    <row r="164" spans="1:5" ht="20.100000000000001" customHeight="1" x14ac:dyDescent="0.25">
      <c r="B164" s="88"/>
      <c r="C164" s="89" t="s">
        <v>195</v>
      </c>
    </row>
    <row r="165" spans="1:5" ht="20.100000000000001" customHeight="1" x14ac:dyDescent="0.25">
      <c r="B165" s="88"/>
      <c r="C165" s="89" t="s">
        <v>196</v>
      </c>
    </row>
    <row r="166" spans="1:5" ht="20.100000000000001" customHeight="1" x14ac:dyDescent="0.25">
      <c r="B166" s="67"/>
      <c r="C166" s="68"/>
    </row>
    <row r="167" spans="1:5" ht="20.100000000000001" customHeight="1" x14ac:dyDescent="0.25">
      <c r="B167" s="63"/>
      <c r="C167" s="33"/>
    </row>
    <row r="168" spans="1:5" ht="20.100000000000001" customHeight="1" x14ac:dyDescent="0.25">
      <c r="B168" s="63"/>
      <c r="C168" s="33"/>
    </row>
    <row r="169" spans="1:5" ht="20.100000000000001" customHeight="1" x14ac:dyDescent="0.25">
      <c r="B169" s="63"/>
      <c r="C169" s="33"/>
    </row>
    <row r="170" spans="1:5" ht="20.100000000000001" customHeight="1" x14ac:dyDescent="0.2">
      <c r="A170" s="33"/>
      <c r="B170" s="33"/>
      <c r="C170" s="33"/>
      <c r="D170" s="66"/>
      <c r="E170" s="66"/>
    </row>
    <row r="171" spans="1:5" ht="20.100000000000001" customHeight="1" thickBot="1" x14ac:dyDescent="0.3">
      <c r="B171" s="1" t="s">
        <v>167</v>
      </c>
      <c r="C171" s="69"/>
      <c r="D171" s="66"/>
      <c r="E171" s="66"/>
    </row>
    <row r="172" spans="1:5" ht="20.100000000000001" customHeight="1" x14ac:dyDescent="0.25">
      <c r="B172" s="1"/>
      <c r="C172" s="70"/>
      <c r="D172" s="66"/>
      <c r="E172" s="66"/>
    </row>
    <row r="173" spans="1:5" ht="20.100000000000001" customHeight="1" x14ac:dyDescent="0.25">
      <c r="B173" s="1"/>
      <c r="C173" s="70"/>
      <c r="D173" s="66"/>
      <c r="E173" s="66"/>
    </row>
    <row r="174" spans="1:5" ht="20.100000000000001" customHeight="1" thickBot="1" x14ac:dyDescent="0.3">
      <c r="B174" s="1" t="s">
        <v>168</v>
      </c>
      <c r="C174" s="69"/>
      <c r="D174" s="66"/>
      <c r="E174" s="66"/>
    </row>
    <row r="175" spans="1:5" ht="20.100000000000001" customHeight="1" x14ac:dyDescent="0.25">
      <c r="B175" s="1"/>
      <c r="C175" s="70"/>
      <c r="D175" s="66"/>
      <c r="E175" s="66"/>
    </row>
    <row r="176" spans="1:5" ht="20.100000000000001" customHeight="1" x14ac:dyDescent="0.25">
      <c r="B176" s="1"/>
      <c r="C176" s="70"/>
      <c r="D176" s="66"/>
      <c r="E176" s="66"/>
    </row>
    <row r="177" spans="2:5" ht="20.100000000000001" customHeight="1" x14ac:dyDescent="0.25">
      <c r="B177" s="1"/>
      <c r="C177" s="70"/>
      <c r="D177" s="66"/>
      <c r="E177" s="66"/>
    </row>
    <row r="178" spans="2:5" ht="20.100000000000001" customHeight="1" x14ac:dyDescent="0.2">
      <c r="B178" s="1"/>
    </row>
    <row r="179" spans="2:5" ht="20.100000000000001" customHeight="1" thickBot="1" x14ac:dyDescent="0.25">
      <c r="B179" s="1" t="s">
        <v>169</v>
      </c>
      <c r="C179" s="71"/>
    </row>
    <row r="180" spans="2:5" ht="20.100000000000001" customHeight="1" x14ac:dyDescent="0.2">
      <c r="B180" s="1"/>
    </row>
    <row r="181" spans="2:5" ht="20.100000000000001" customHeight="1" x14ac:dyDescent="0.2">
      <c r="B181" s="1"/>
    </row>
    <row r="182" spans="2:5" ht="20.100000000000001" customHeight="1" thickBot="1" x14ac:dyDescent="0.25">
      <c r="B182" s="1" t="s">
        <v>170</v>
      </c>
      <c r="C182" s="71"/>
    </row>
    <row r="183" spans="2:5" ht="20.100000000000001" customHeight="1" x14ac:dyDescent="0.2">
      <c r="B183" s="1"/>
    </row>
    <row r="184" spans="2:5" ht="20.100000000000001" customHeight="1" x14ac:dyDescent="0.2">
      <c r="B184" s="1"/>
    </row>
    <row r="185" spans="2:5" ht="20.100000000000001" customHeight="1" thickBot="1" x14ac:dyDescent="0.25">
      <c r="B185" s="1" t="s">
        <v>171</v>
      </c>
      <c r="C185" s="71"/>
    </row>
  </sheetData>
  <mergeCells count="4">
    <mergeCell ref="C2:D2"/>
    <mergeCell ref="C3:D3"/>
    <mergeCell ref="L3:M4"/>
    <mergeCell ref="A9:B9"/>
  </mergeCells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2024-02-08T03:35:18Z</cp:lastPrinted>
  <dcterms:created xsi:type="dcterms:W3CDTF">2024-02-02T20:04:07Z</dcterms:created>
  <dcterms:modified xsi:type="dcterms:W3CDTF">2024-02-08T19:49:14Z</dcterms:modified>
</cp:coreProperties>
</file>