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F9B5F133-5163-4F8E-839C-1F81D29F3D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Hoja1!$A$2:$G$174</definedName>
    <definedName name="_xlnm.Print_Area" localSheetId="1">Hoja2!$A$1:$H$43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1" l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5" i="1"/>
  <c r="G26" i="1"/>
  <c r="G4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C15" i="1"/>
  <c r="H26" i="2" l="1"/>
  <c r="H25" i="2"/>
  <c r="C7" i="2"/>
  <c r="G24" i="1" l="1"/>
  <c r="G89" i="1" s="1"/>
  <c r="G90" i="1" l="1"/>
  <c r="G91" i="1" s="1"/>
  <c r="H24" i="2" l="1"/>
  <c r="H27" i="2" l="1"/>
  <c r="H28" i="2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8F2D4B7-450B-4768-B5E5-CFC4440B2AE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F74BBFA-1074-4058-9D32-E950823337C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<sst xmlns="http://schemas.openxmlformats.org/spreadsheetml/2006/main" count="314" uniqueCount="249">
  <si>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</si>
  <si>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</si>
  <si>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</si>
  <si>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</si>
  <si>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</si>
  <si>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</si>
  <si>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</si>
  <si>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</si>
  <si>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</si>
  <si>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</si>
  <si>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</si>
  <si>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</si>
  <si>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</si>
  <si>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</si>
  <si>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</si>
  <si>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</si>
  <si>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</si>
  <si>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</si>
  <si>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</si>
  <si>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</si>
  <si>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</si>
  <si>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</si>
  <si>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</si>
  <si>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</si>
  <si>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</si>
  <si>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</si>
  <si>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</si>
  <si>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</si>
  <si>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</si>
  <si>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</si>
  <si>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</si>
  <si>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</si>
  <si>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</si>
  <si>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</si>
  <si>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</si>
  <si>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</si>
  <si>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</si>
  <si>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</si>
  <si>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</si>
  <si>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</si>
  <si>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</si>
  <si>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>FECHA DE CADUCIDAD</t>
  </si>
  <si>
    <t xml:space="preserve">RECIBIDO </t>
  </si>
  <si>
    <t xml:space="preserve">ENTREGADO </t>
  </si>
  <si>
    <t xml:space="preserve">VERIFICADO </t>
  </si>
  <si>
    <t>DR.MONTANERO</t>
  </si>
  <si>
    <t>8:00AM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</si>
  <si>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</si>
  <si>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</si>
  <si>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</si>
  <si>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</si>
  <si>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</si>
  <si>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</si>
  <si>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</si>
  <si>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A230153-736</t>
  </si>
  <si>
    <t>INJERTO  OSEO  PUTTY 1.0CC</t>
  </si>
  <si>
    <t>A230612-800</t>
  </si>
  <si>
    <t xml:space="preserve">INJERTO OSEO PUTTY 2.5.0CC </t>
  </si>
  <si>
    <t>PASADOR DE ALAMBRE</t>
  </si>
  <si>
    <t>185.117</t>
  </si>
  <si>
    <t>CLAVIJA KIRSCHNER 1.0*250 mm ACERO</t>
  </si>
  <si>
    <t>185.128</t>
  </si>
  <si>
    <t>CLAVIJA KIRSCHNER 1.2*225 mm ACERO</t>
  </si>
  <si>
    <t>185.133</t>
  </si>
  <si>
    <t>185.141</t>
  </si>
  <si>
    <t>CLAVIJA KIRSCHNER 1.5*225mm ACERO</t>
  </si>
  <si>
    <t>CLAVIJA KIRSCHNER 1.6*250mm ACERO</t>
  </si>
  <si>
    <t>185.147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</si>
  <si>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</si>
  <si>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</si>
  <si>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</si>
  <si>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</si>
  <si>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</si>
  <si>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</si>
  <si>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</si>
  <si>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</si>
  <si>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</si>
  <si>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</si>
  <si>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</si>
  <si>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2306000613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</si>
  <si>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</si>
  <si>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</si>
  <si>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</si>
  <si>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</si>
  <si>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</si>
  <si>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</si>
  <si>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</si>
  <si>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DESCRIPCION</t>
  </si>
  <si>
    <t>CORTADOR</t>
  </si>
  <si>
    <t>PLAYO</t>
  </si>
  <si>
    <t>BROCAS</t>
  </si>
  <si>
    <t>ADAPTADORES ANCLAJE RAPIDO</t>
  </si>
  <si>
    <t>LLAVE JACOBS</t>
  </si>
  <si>
    <t>INTERCAMBIADOR DE BATERIA</t>
  </si>
  <si>
    <t>PORTA BATERIA</t>
  </si>
  <si>
    <t>6:00PM</t>
  </si>
  <si>
    <t xml:space="preserve">DR.CHIMBO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</si>
  <si>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</si>
  <si>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</si>
  <si>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</si>
  <si>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</si>
  <si>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</si>
  <si>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</si>
  <si>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</si>
  <si>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</si>
  <si>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</si>
  <si>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</si>
  <si>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</si>
  <si>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</si>
  <si>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</si>
  <si>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</si>
  <si>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</si>
  <si>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</si>
  <si>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</si>
  <si>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</si>
  <si>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</si>
  <si>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</si>
  <si>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</si>
  <si>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</si>
  <si>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</si>
  <si>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</si>
  <si>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</si>
  <si>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</si>
  <si>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</si>
  <si>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</si>
  <si>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</si>
  <si>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</si>
  <si>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</si>
  <si>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</si>
  <si>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</si>
  <si>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</si>
  <si>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</si>
  <si>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</si>
  <si>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</si>
  <si>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</si>
  <si>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</si>
  <si>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</si>
  <si>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</si>
  <si>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</si>
  <si>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</si>
  <si>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</si>
  <si>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</si>
  <si>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</si>
  <si>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</si>
  <si>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</si>
  <si>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2200115341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</si>
  <si>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</si>
  <si>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</si>
  <si>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</si>
  <si>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</si>
  <si>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</si>
  <si>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</si>
  <si>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</si>
  <si>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</si>
  <si>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</si>
  <si>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</si>
  <si>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</si>
  <si>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</si>
  <si>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</si>
  <si>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</si>
  <si>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</si>
  <si>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</si>
  <si>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</si>
  <si>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</si>
  <si>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</si>
  <si>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</si>
  <si>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</si>
  <si>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</si>
  <si>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</si>
  <si>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</si>
  <si>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</si>
  <si>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</si>
  <si>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</si>
  <si>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</si>
  <si>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</si>
  <si>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</si>
  <si>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</si>
  <si>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</si>
  <si>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2200111910</t>
  </si>
  <si>
    <t>TORNILLO DE COMPRESION ACUTEC™ 3.5*36mm TITANIO</t>
  </si>
  <si>
    <t>T52073538</t>
  </si>
  <si>
    <t>2200040225</t>
  </si>
  <si>
    <t>TORNILLO DE COMPRESION ACUTEC™ 3.5*38mm TITANIO</t>
  </si>
  <si>
    <t>2300014705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</si>
  <si>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</si>
  <si>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</si>
  <si>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</si>
  <si>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</si>
  <si>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</si>
  <si>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</si>
  <si>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</si>
  <si>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</si>
  <si>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</si>
  <si>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</si>
  <si>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</si>
  <si>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</si>
  <si>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</si>
  <si>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</si>
  <si>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</si>
  <si>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</si>
  <si>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</si>
  <si>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</si>
  <si>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</si>
  <si>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</si>
  <si>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</si>
  <si>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</si>
  <si>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</si>
  <si>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</si>
  <si>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</si>
  <si>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</si>
  <si>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</si>
  <si>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</si>
  <si>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</si>
  <si>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</si>
  <si>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</si>
  <si>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</si>
  <si>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</si>
  <si>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</si>
  <si>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</si>
  <si>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</si>
  <si>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</si>
  <si>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</si>
  <si>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</si>
  <si>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</si>
  <si>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2300021883</t>
  </si>
  <si>
    <t>TORNILLO DE COMPRESION ACUTEC™ 4.0*40mm TITANIO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</si>
  <si>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</si>
  <si>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</si>
  <si>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</si>
  <si>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</si>
  <si>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</si>
  <si>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</si>
  <si>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</si>
  <si>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</si>
  <si>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</si>
  <si>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</si>
  <si>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</si>
  <si>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</si>
  <si>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</si>
  <si>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</si>
  <si>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</si>
  <si>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</si>
  <si>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</si>
  <si>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</si>
  <si>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PINZA DE REDUCCION DE PUNTAS </t>
  </si>
  <si>
    <t>MOTOR AUXEIN # 2</t>
  </si>
  <si>
    <t>BATERIAS ROJAS # 5 # 6</t>
  </si>
  <si>
    <t>CLAVIJA KIRSCHNER 1.4*225mm ACERO</t>
  </si>
  <si>
    <t>INSTRUMENTAL CERCLAJE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</si>
</sst>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7" formatCode="&quot;$&quot;#,##0.00;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[$$-240A]\ * #,##0.00_-;\-[$$-240A]\ * #,##0.00_-;_-[$$-240A]\ * &quot;-&quot;??_-;_-@_-"/>
    <numFmt numFmtId="169" formatCode="&quot;$&quot;#,##0.00"/>
    <numFmt numFmtId="170" formatCode="_-&quot;$&quot;\ * #,##0.00_-;\-&quot;$&quot;\ * #,##0.00_-;_-&quot;$&quot;\ * &quot;-&quot;??_-;_-@_-"/>
    <numFmt numFmtId="173" formatCode="_ &quot;$&quot;* #,##0.00_ ;_ &quot;$&quot;* \-#,##0.00_ ;_ &quot;$&quot;* &quot;-&quot;??_ ;_ @_ 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9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3" fillId="0" borderId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4" fillId="0" borderId="0"/>
    <xf numFmtId="44" fontId="22" fillId="0" borderId="0" applyFont="0" applyFill="0" applyBorder="0" applyAlignment="0" applyProtection="0"/>
    <xf numFmtId="0" fontId="3" fillId="0" borderId="0"/>
    <xf numFmtId="0" fontId="26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0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0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</cellStyleXfs>
  <cellXfs count="14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" fontId="12" fillId="0" borderId="1" xfId="0" applyNumberFormat="1" applyFont="1" applyBorder="1"/>
    <xf numFmtId="168" fontId="7" fillId="0" borderId="1" xfId="4" applyNumberFormat="1" applyFont="1" applyFill="1" applyBorder="1" applyAlignment="1"/>
    <xf numFmtId="4" fontId="12" fillId="0" borderId="0" xfId="0" applyNumberFormat="1" applyFont="1"/>
    <xf numFmtId="168" fontId="7" fillId="0" borderId="0" xfId="4" applyNumberFormat="1" applyFont="1" applyFill="1" applyBorder="1" applyAlignment="1"/>
    <xf numFmtId="169" fontId="13" fillId="0" borderId="0" xfId="1" applyNumberFormat="1" applyFont="1" applyAlignment="1">
      <alignment wrapText="1"/>
    </xf>
    <xf numFmtId="169" fontId="13" fillId="0" borderId="15" xfId="3" applyNumberFormat="1" applyFont="1" applyBorder="1" applyAlignment="1">
      <alignment horizontal="right"/>
    </xf>
    <xf numFmtId="169" fontId="13" fillId="0" borderId="1" xfId="3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12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wrapText="1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2" fillId="0" borderId="1" xfId="0" applyFont="1" applyBorder="1"/>
    <xf numFmtId="0" fontId="12" fillId="0" borderId="0" xfId="0" applyFont="1" applyAlignment="1">
      <alignment horizontal="left" wrapText="1"/>
    </xf>
    <xf numFmtId="44" fontId="12" fillId="0" borderId="1" xfId="13" applyFont="1" applyFill="1" applyBorder="1" applyAlignment="1"/>
    <xf numFmtId="0" fontId="13" fillId="0" borderId="1" xfId="1" applyFont="1" applyBorder="1" applyAlignment="1">
      <alignment wrapText="1"/>
    </xf>
    <xf numFmtId="7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0" fontId="13" fillId="0" borderId="0" xfId="1" applyFont="1" applyAlignment="1">
      <alignment wrapText="1"/>
    </xf>
    <xf numFmtId="7" fontId="13" fillId="0" borderId="0" xfId="3" applyNumberFormat="1" applyFont="1" applyBorder="1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14" fontId="7" fillId="0" borderId="1" xfId="0" applyNumberFormat="1" applyFont="1" applyBorder="1" applyAlignment="1" applyProtection="1">
      <alignment horizontal="center" readingOrder="1"/>
      <protection locked="0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6" borderId="1" xfId="0" applyFont="1" applyFill="1" applyBorder="1"/>
    <xf numFmtId="49" fontId="7" fillId="6" borderId="18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49" fontId="7" fillId="0" borderId="0" xfId="0" applyNumberFormat="1" applyFont="1" applyProtection="1">
      <protection locked="0"/>
    </xf>
    <xf numFmtId="49" fontId="7" fillId="0" borderId="1" xfId="0" applyNumberFormat="1" applyFont="1" applyBorder="1" applyProtection="1">
      <protection locked="0"/>
    </xf>
    <xf numFmtId="49" fontId="7" fillId="0" borderId="18" xfId="0" applyNumberFormat="1" applyFont="1" applyBorder="1" applyAlignment="1">
      <alignment horizontal="center"/>
    </xf>
    <xf numFmtId="0" fontId="7" fillId="0" borderId="1" xfId="0" applyFont="1" applyBorder="1"/>
    <xf numFmtId="1" fontId="7" fillId="0" borderId="1" xfId="0" applyNumberFormat="1" applyFont="1" applyBorder="1" applyAlignment="1" applyProtection="1">
      <alignment horizontal="center" wrapText="1" readingOrder="1"/>
      <protection locked="0"/>
    </xf>
    <xf numFmtId="0" fontId="6" fillId="0" borderId="16" xfId="0" applyFont="1" applyBorder="1" applyAlignment="1">
      <alignment horizontal="center"/>
    </xf>
    <xf numFmtId="0" fontId="28" fillId="0" borderId="1" xfId="0" applyFont="1" applyBorder="1" applyAlignment="1">
      <alignment horizontal="center" vertical="top"/>
    </xf>
    <xf numFmtId="0" fontId="7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28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1" fontId="12" fillId="6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</cellXfs>
  <cellStyles count="139">
    <cellStyle name="Millares 2" xfId="58" xr:uid="{83F374EE-1C1C-4080-8943-A8B486326E35}"/>
    <cellStyle name="Millares 2 2" xfId="133" xr:uid="{1A0D1AA0-AE7A-4373-ADC3-0FC88249F8B0}"/>
    <cellStyle name="Moneda" xfId="3" builtinId="4"/>
    <cellStyle name="Moneda [0] 2" xfId="4" xr:uid="{3536312A-66AB-48E1-B7E9-30F206CC6EE0}"/>
    <cellStyle name="Moneda [0] 2 2" xfId="19" xr:uid="{B23FAFC5-4446-4E0E-83A9-21D5A2D2B63B}"/>
    <cellStyle name="Moneda [0] 2 2 2" xfId="104" xr:uid="{C540B9E5-A3C4-48BB-A7DE-BD37A1560FFF}"/>
    <cellStyle name="Moneda [0] 2 3" xfId="43" xr:uid="{34B96D6A-10EF-4621-8BD5-C4F665ED2E2B}"/>
    <cellStyle name="Moneda [0] 2 3 2" xfId="123" xr:uid="{12A11661-522C-4BD7-BE8A-42CF8C21D186}"/>
    <cellStyle name="Moneda [0] 2 4" xfId="82" xr:uid="{FC22875C-1EBD-4F79-89F5-BB050DEEA302}"/>
    <cellStyle name="Moneda [0] 2 4 2" xfId="90" xr:uid="{C829B939-4F09-4F4A-9F8A-3CE6047AF39E}"/>
    <cellStyle name="Moneda [0] 2 5" xfId="95" xr:uid="{6118E72B-6EAE-472F-A574-EA2C5C74901C}"/>
    <cellStyle name="Moneda [0] 3" xfId="8" xr:uid="{308115D5-9B74-4CE9-B5E8-319CBB821DE6}"/>
    <cellStyle name="Moneda [0] 3 2" xfId="103" xr:uid="{78DB725F-EB08-4458-9F50-437377BAA53E}"/>
    <cellStyle name="Moneda [0] 4" xfId="17" xr:uid="{776ECF25-2B2F-45FD-AC67-C0F2AB2C42BA}"/>
    <cellStyle name="Moneda [0] 4 2" xfId="28" xr:uid="{355C445C-BCF1-4033-B14F-DB751982DCE4}"/>
    <cellStyle name="Moneda [0] 4 2 2" xfId="38" xr:uid="{261DCAE7-E947-4EE6-8BE7-024EFB9EF6E7}"/>
    <cellStyle name="Moneda [0] 4 2 2 2" xfId="64" xr:uid="{2EC10850-A5E9-4F1E-BF0D-6EFEE6C39BAD}"/>
    <cellStyle name="Moneda [0] 4 2 2 2 2" xfId="84" xr:uid="{3F5AFBD7-AFD6-4EB0-84C2-54888FB5E644}"/>
    <cellStyle name="Moneda [0] 4 2 2 3" xfId="77" xr:uid="{C2B65457-D306-46C9-B277-8A30959271DC}"/>
    <cellStyle name="Moneda [0] 4 2 3" xfId="63" xr:uid="{5B8DCF65-7F8B-4DC1-B7F9-46D436CF5E4E}"/>
    <cellStyle name="Moneda [0] 4 2 3 2" xfId="83" xr:uid="{1BB1661B-46C9-43E8-8D8E-6D5E6F7DAB70}"/>
    <cellStyle name="Moneda [0] 4 2 4" xfId="76" xr:uid="{3F2010A8-B4C6-4B2B-BAC8-0D96289014F5}"/>
    <cellStyle name="Moneda [0] 4 3" xfId="99" xr:uid="{3A248CDE-716B-49F6-99DF-AE4BF8B849C1}"/>
    <cellStyle name="Moneda [0] 5" xfId="16" xr:uid="{49DA3C26-3DEA-4C0C-B22E-FC47103A4A31}"/>
    <cellStyle name="Moneda [0] 5 2" xfId="98" xr:uid="{98436B4D-435D-46B6-8BE8-6301A9CA9402}"/>
    <cellStyle name="Moneda 10" xfId="25" xr:uid="{4C74379A-0AA3-4D7C-BB14-20A7560C97EE}"/>
    <cellStyle name="Moneda 10 2" xfId="110" xr:uid="{5CCD2C8C-BB83-40C6-A007-84FB1FBD3CEE}"/>
    <cellStyle name="Moneda 11" xfId="26" xr:uid="{A0B93754-9623-44C2-937C-ECB791705207}"/>
    <cellStyle name="Moneda 11 2" xfId="111" xr:uid="{88AD6CFE-8237-4C3E-B580-BC4B00501BC9}"/>
    <cellStyle name="Moneda 12" xfId="31" xr:uid="{8620860F-3A34-4631-80E1-F0EDCCAEA77D}"/>
    <cellStyle name="Moneda 12 2" xfId="113" xr:uid="{EAAAC180-467F-4495-91C9-E9073F24D802}"/>
    <cellStyle name="Moneda 13" xfId="30" xr:uid="{B8ECDA8B-2FC8-46B1-A5E1-9262E76B4949}"/>
    <cellStyle name="Moneda 13 2" xfId="112" xr:uid="{6747463E-834E-4F5D-92FA-567E7679FEB8}"/>
    <cellStyle name="Moneda 14" xfId="33" xr:uid="{DA984183-0E83-4D01-B0BD-8C272F4B050B}"/>
    <cellStyle name="Moneda 14 2" xfId="115" xr:uid="{55F138CF-315D-4CAC-925C-8A8BE34FB2B6}"/>
    <cellStyle name="Moneda 15" xfId="32" xr:uid="{DC2A388A-9F2B-4957-BDE2-64D768782A65}"/>
    <cellStyle name="Moneda 15 2" xfId="114" xr:uid="{C1B1B85A-DF00-465D-9D4E-9A7C5F7079CB}"/>
    <cellStyle name="Moneda 16" xfId="34" xr:uid="{9D864969-1918-4C98-82ED-2C2831FA8F35}"/>
    <cellStyle name="Moneda 16 2" xfId="116" xr:uid="{82FC3C1C-626A-4502-8C27-84F12291732E}"/>
    <cellStyle name="Moneda 17" xfId="35" xr:uid="{725AE25F-BD78-4F24-BF97-EE5164482427}"/>
    <cellStyle name="Moneda 17 2" xfId="117" xr:uid="{5754476C-35EA-40D7-AD95-B1B3EA25DE7A}"/>
    <cellStyle name="Moneda 18" xfId="37" xr:uid="{A111C9D9-5D4B-4E5A-B566-085229D421C8}"/>
    <cellStyle name="Moneda 18 2" xfId="118" xr:uid="{D1D61AAE-71B5-4177-B164-BCE89757F138}"/>
    <cellStyle name="Moneda 19" xfId="39" xr:uid="{1EAACBC0-1DD4-4AAB-9C7B-77829532F342}"/>
    <cellStyle name="Moneda 19 2" xfId="69" xr:uid="{450351F6-1C29-45B0-B869-81ED89010AB2}"/>
    <cellStyle name="Moneda 19 2 2" xfId="89" xr:uid="{BEFEA2D4-285D-4CD0-A7B3-2990C84A6D90}"/>
    <cellStyle name="Moneda 19 3" xfId="73" xr:uid="{92AA9DF9-6886-4FEE-9D7F-68EACB199E85}"/>
    <cellStyle name="Moneda 19 4" xfId="119" xr:uid="{44D5950E-0BCD-4AA0-94F0-79E032FB22AF}"/>
    <cellStyle name="Moneda 2" xfId="6" xr:uid="{E6C4BE99-BDCB-4BC5-8899-68AFCD3C8E37}"/>
    <cellStyle name="Moneda 2 2" xfId="7" xr:uid="{F2C4C0F0-F0B5-4697-848C-C3BEAC31BBFC}"/>
    <cellStyle name="Moneda 2 2 2" xfId="29" xr:uid="{1C7FB590-6A56-4F6F-890C-D99F02648667}"/>
    <cellStyle name="Moneda 2 2 2 2" xfId="75" xr:uid="{A7B1AB66-501F-4233-9EEB-C55D47595FFF}"/>
    <cellStyle name="Moneda 2 2 3" xfId="20" xr:uid="{47E67F61-383A-4A87-A8AC-3780BD0E2444}"/>
    <cellStyle name="Moneda 2 2 4" xfId="105" xr:uid="{0E24E2CC-3046-4841-996B-D24E53800FC2}"/>
    <cellStyle name="Moneda 2 3" xfId="96" xr:uid="{917288FB-6BA8-49C4-B594-4BAE34C7001D}"/>
    <cellStyle name="Moneda 20" xfId="40" xr:uid="{6970EB90-89E8-4F7A-A633-379FCDD2A6B2}"/>
    <cellStyle name="Moneda 20 2" xfId="120" xr:uid="{ECC2598E-F87A-4F95-86B5-E588D09E7A57}"/>
    <cellStyle name="Moneda 21" xfId="44" xr:uid="{F63F7FB6-6285-472E-A680-204B0F87521D}"/>
    <cellStyle name="Moneda 21 2" xfId="124" xr:uid="{D0C7B288-BB5C-48FB-962E-A072910AC3C9}"/>
    <cellStyle name="Moneda 22" xfId="41" xr:uid="{DAEBE3B4-E3BA-4276-8FF4-3081751563A2}"/>
    <cellStyle name="Moneda 22 2" xfId="121" xr:uid="{978F3E3A-96B8-4497-9BA8-887672285B48}"/>
    <cellStyle name="Moneda 23" xfId="42" xr:uid="{A4188445-5BA9-4EEE-9203-D5D0875815A4}"/>
    <cellStyle name="Moneda 23 2" xfId="122" xr:uid="{05F4F1B3-7444-49B4-A9AF-07B0DF43E24B}"/>
    <cellStyle name="Moneda 24" xfId="45" xr:uid="{9D1075D1-E47C-4E57-9548-AB518BB2B96A}"/>
    <cellStyle name="Moneda 24 2" xfId="125" xr:uid="{9BF7FD52-CEB3-4242-BC09-4C1B43A0AB59}"/>
    <cellStyle name="Moneda 25" xfId="46" xr:uid="{964361E8-FF5E-4A2E-A2ED-9CC967862306}"/>
    <cellStyle name="Moneda 25 2" xfId="126" xr:uid="{6ADFFC36-E7D0-47A0-8621-E72B4C270A58}"/>
    <cellStyle name="Moneda 26" xfId="47" xr:uid="{8E209158-85EE-49A0-94F3-7F7E5ADC0C30}"/>
    <cellStyle name="Moneda 26 2" xfId="127" xr:uid="{4257DAB4-0CAB-407C-AFC8-65DD7E0BE1FA}"/>
    <cellStyle name="Moneda 27" xfId="51" xr:uid="{D99DFBB2-B91C-44DA-805F-0DD9B1129199}"/>
    <cellStyle name="Moneda 27 2" xfId="130" xr:uid="{C900DAF1-945C-46DE-814B-E3A32FDAE6F7}"/>
    <cellStyle name="Moneda 28" xfId="49" xr:uid="{A4642426-9DD5-4F6D-AFFA-0AAB2CFA8D5C}"/>
    <cellStyle name="Moneda 28 2" xfId="128" xr:uid="{EE2CF2DD-DC3B-45A7-A6BA-C548F2904B05}"/>
    <cellStyle name="Moneda 29" xfId="50" xr:uid="{C4B31111-0D57-430E-9169-747716540C80}"/>
    <cellStyle name="Moneda 29 2" xfId="129" xr:uid="{9C5E2A57-61A9-4878-8F04-5CAECAFE72D5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2 2" xfId="48" xr:uid="{DC108AAB-85F7-4B58-BD17-5508C2E3E244}"/>
    <cellStyle name="Moneda 3 2 2 3" xfId="97" xr:uid="{024A8CC9-47DC-4E6E-BD71-E5B082278199}"/>
    <cellStyle name="Moneda 3 2 3" xfId="9" xr:uid="{978CB9C1-48EC-4AB2-91F0-7BA19F12FFCA}"/>
    <cellStyle name="Moneda 3 2 3 2" xfId="74" xr:uid="{59351B0A-3550-490D-B591-C942D6571D15}"/>
    <cellStyle name="Moneda 3 2 3 2 2" xfId="136" xr:uid="{CAF64187-F87B-426C-81C6-D03DC34F402C}"/>
    <cellStyle name="Moneda 3 2 3 3" xfId="27" xr:uid="{91647976-EA43-47B5-B2F0-78E8FF0B09D9}"/>
    <cellStyle name="Moneda 3 3" xfId="102" xr:uid="{B13F4E78-9F8F-47E5-B2BB-67BF0B998863}"/>
    <cellStyle name="Moneda 30" xfId="52" xr:uid="{91458725-1018-42DB-9D49-A0EDBB1B366F}"/>
    <cellStyle name="Moneda 30 2" xfId="65" xr:uid="{B3B4EE66-6D8A-4E90-A5E7-53A8C9FF5383}"/>
    <cellStyle name="Moneda 30 2 2" xfId="85" xr:uid="{D19CACA3-A574-4A59-99E0-590F33ECE712}"/>
    <cellStyle name="Moneda 30 3" xfId="78" xr:uid="{1E4AFA5C-A99A-427A-A570-94A27EDF043B}"/>
    <cellStyle name="Moneda 31" xfId="53" xr:uid="{92B19120-0985-492D-99B4-CC59B14F8FD6}"/>
    <cellStyle name="Moneda 31 2" xfId="66" xr:uid="{0CB336FA-8129-4D12-ACAF-46B9FBAC7B06}"/>
    <cellStyle name="Moneda 31 2 2" xfId="86" xr:uid="{CA077E3E-146E-4118-8256-AE8D21197230}"/>
    <cellStyle name="Moneda 31 3" xfId="79" xr:uid="{EFC66433-673F-4939-ABB0-9A0A3F42060B}"/>
    <cellStyle name="Moneda 32" xfId="54" xr:uid="{E22E4C36-0AC3-4DDA-91E2-AF95ADC14D58}"/>
    <cellStyle name="Moneda 32 2" xfId="67" xr:uid="{79458EF7-0393-43E1-ADCD-029BC4E4E952}"/>
    <cellStyle name="Moneda 32 2 2" xfId="87" xr:uid="{1DAC4CB3-B19F-4DA2-A41C-281DFDA5A550}"/>
    <cellStyle name="Moneda 32 3" xfId="80" xr:uid="{CFD1C904-5BFE-4DE8-8074-626053810332}"/>
    <cellStyle name="Moneda 33" xfId="55" xr:uid="{E9DBBB58-E59C-41E2-ABA4-05AFB5547E12}"/>
    <cellStyle name="Moneda 33 2" xfId="68" xr:uid="{54948E91-7A24-42E3-90D2-63885D91A91E}"/>
    <cellStyle name="Moneda 33 2 2" xfId="88" xr:uid="{FC82460E-6639-47B4-9E78-94EE1A3090CE}"/>
    <cellStyle name="Moneda 33 3" xfId="81" xr:uid="{14585722-338E-46D1-96F0-AAF2E675E347}"/>
    <cellStyle name="Moneda 34" xfId="56" xr:uid="{EBACE36A-5C91-4B3B-A793-D004E76EB21A}"/>
    <cellStyle name="Moneda 34 2" xfId="131" xr:uid="{8006B804-875A-4C77-8F59-8606687DA8C0}"/>
    <cellStyle name="Moneda 35" xfId="57" xr:uid="{C10D1FF1-ED62-42CC-BA33-90F466D04BEA}"/>
    <cellStyle name="Moneda 35 2" xfId="132" xr:uid="{84173FEF-57D0-4BE5-A748-CCD64B897E5E}"/>
    <cellStyle name="Moneda 36" xfId="60" xr:uid="{EB6FA1C3-9CC4-4A6F-B95A-6024513E9DC6}"/>
    <cellStyle name="Moneda 36 2" xfId="135" xr:uid="{244FCAE3-675C-44BC-BA4A-FC53EF91A451}"/>
    <cellStyle name="Moneda 37" xfId="59" xr:uid="{C3B422EF-409D-432B-895B-D264BE00D184}"/>
    <cellStyle name="Moneda 37 2" xfId="134" xr:uid="{317AAD91-A7A4-43EC-ACAD-31FC2587B92D}"/>
    <cellStyle name="Moneda 38" xfId="61" xr:uid="{AE669865-63DE-400B-BB14-115471AD1BFE}"/>
    <cellStyle name="Moneda 39" xfId="62" xr:uid="{33381FC1-B33F-4595-855A-9018798E3459}"/>
    <cellStyle name="Moneda 4" xfId="21" xr:uid="{142F5214-DC7A-41E9-BF94-F9616D5E4677}"/>
    <cellStyle name="Moneda 4 2" xfId="71" xr:uid="{58511435-DB6D-4F25-91FA-18B7D679474C}"/>
    <cellStyle name="Moneda 4 3" xfId="106" xr:uid="{8D681A09-C2AF-4B34-874E-6096C84947FA}"/>
    <cellStyle name="Moneda 40" xfId="70" xr:uid="{7D7A7CC7-0A85-4FC4-84E5-D30B30A57A9E}"/>
    <cellStyle name="Moneda 41" xfId="93" xr:uid="{ED25AFC2-A53F-4A37-A9C2-8FFE75F3ADCF}"/>
    <cellStyle name="Moneda 42" xfId="94" xr:uid="{EB2742CB-7B68-48B5-B4E3-5DE18F5BA3B1}"/>
    <cellStyle name="Moneda 5" xfId="10" xr:uid="{09AD62DA-40B3-46C3-AC59-04C1FA7CA5D7}"/>
    <cellStyle name="Moneda 5 2" xfId="100" xr:uid="{FFB4914F-9403-4D49-940D-A20CD47A5E3E}"/>
    <cellStyle name="Moneda 6" xfId="22" xr:uid="{0AE61919-7D6F-4143-A323-1B0087B84277}"/>
    <cellStyle name="Moneda 6 2" xfId="92" xr:uid="{DCFCBE0D-8476-49EC-B06C-9B7955E802C6}"/>
    <cellStyle name="Moneda 6 3" xfId="107" xr:uid="{AF245D24-4810-47E4-ACF5-C550365F3AEA}"/>
    <cellStyle name="Moneda 6 4" xfId="137" xr:uid="{13D61EEA-1B1F-4791-B651-B9959AAFC045}"/>
    <cellStyle name="Moneda 7" xfId="23" xr:uid="{5C18F64E-31B5-44DE-A0E9-FE355FB053FF}"/>
    <cellStyle name="Moneda 7 2" xfId="91" xr:uid="{F514E4A0-B643-45B0-B7C3-42DF37019FE1}"/>
    <cellStyle name="Moneda 7 3" xfId="108" xr:uid="{AD2DA678-7A16-4670-B84B-6F980F7C2CE3}"/>
    <cellStyle name="Moneda 7 4" xfId="138" xr:uid="{6427A842-C70F-48AB-B9F2-D1913F5EA7BF}"/>
    <cellStyle name="Moneda 8" xfId="18" xr:uid="{95C7D1EA-EB8B-409B-893E-BB49E85F7257}"/>
    <cellStyle name="Moneda 8 2" xfId="101" xr:uid="{AADC0A54-D79D-4147-B9E2-CDAF91D656BF}"/>
    <cellStyle name="Moneda 9" xfId="24" xr:uid="{727A5E7A-0DDC-404B-9BC6-108A66FF79A2}"/>
    <cellStyle name="Moneda 9 2" xfId="109" xr:uid="{EC92AB6E-36DE-41D8-86C4-524D2AEF527B}"/>
    <cellStyle name="Normal" xfId="0" builtinId="0"/>
    <cellStyle name="Normal 2" xfId="1" xr:uid="{00000000-0005-0000-0000-000002000000}"/>
    <cellStyle name="Normal 3" xfId="5" xr:uid="{15D46B6A-AA2A-4660-81ED-F18C3C5B4218}"/>
    <cellStyle name="Normal 3 2" xfId="14" xr:uid="{8BD5C710-F804-4750-9058-AB8BD8735E9D}"/>
    <cellStyle name="Normal 3 3" xfId="15" xr:uid="{E1513D76-D17F-4E16-8EB8-2221681BF3C9}"/>
    <cellStyle name="Normal 4" xfId="36" xr:uid="{531664A2-1A6C-4824-A8CC-17C510B1D615}"/>
    <cellStyle name="Porcentaje 2" xfId="72" xr:uid="{B94B8351-F1CE-40AE-839A-87BF39E7E8FD}"/>
    <cellStyle name="常规 4" xfId="12" xr:uid="{9AFBA0C4-B989-411F-B191-9F98ABEF72E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4ADEB6-EFD5-4662-8584-AA371B92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4"/>
  <sheetViews>
    <sheetView showGridLines="0" tabSelected="1" view="pageBreakPreview" topLeftCell="A104" zoomScaleNormal="100" zoomScaleSheetLayoutView="100" workbookViewId="0">
      <selection activeCell="C138" sqref="C13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6" customWidth="1"/>
    <col min="3" max="3" width="98" style="22" customWidth="1"/>
    <col min="4" max="4" width="14.5703125" style="22" customWidth="1"/>
    <col min="5" max="5" width="12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0"/>
      <c r="B2" s="31"/>
      <c r="C2" s="95" t="s">
        <v>25</v>
      </c>
      <c r="D2" s="91" t="s">
        <v>24</v>
      </c>
      <c r="E2" s="92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6"/>
      <c r="D3" s="37" t="s">
        <v>27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3" t="s">
        <v>26</v>
      </c>
      <c r="D4" s="97" t="s">
        <v>28</v>
      </c>
      <c r="E4" s="98"/>
      <c r="F4" s="1"/>
      <c r="G4" s="1"/>
      <c r="H4" s="1"/>
      <c r="I4" s="1"/>
      <c r="J4" s="2"/>
      <c r="K4" s="3"/>
    </row>
    <row r="5" spans="1:14" customFormat="1" ht="20.100000000000001" customHeight="1" thickBot="1">
      <c r="A5" s="32"/>
      <c r="B5" s="33"/>
      <c r="C5" s="94"/>
      <c r="D5" s="99" t="s">
        <v>29</v>
      </c>
      <c r="E5" s="100"/>
      <c r="F5" s="4"/>
      <c r="G5" s="4"/>
      <c r="H5" s="4"/>
      <c r="I5" s="4"/>
      <c r="J5" s="4"/>
      <c r="K5" s="4"/>
      <c r="L5" s="90"/>
      <c r="M5" s="90"/>
      <c r="N5" s="6"/>
    </row>
    <row r="6" spans="1:14" ht="20.100000000000001" customHeight="1">
      <c r="A6" s="7"/>
      <c r="B6" s="7"/>
      <c r="C6" s="7"/>
      <c r="D6" s="7"/>
      <c r="E6" s="7"/>
      <c r="L6" s="90"/>
      <c r="M6" s="90"/>
    </row>
    <row r="7" spans="1:14" ht="20.100000000000001" customHeight="1">
      <c r="A7" s="8" t="s">
        <v>0</v>
      </c>
      <c r="B7" s="8"/>
      <c r="C7" s="39">
        <f ca="1">NOW()</f>
        <v>45342.501397569446</v>
      </c>
      <c r="D7" s="8" t="s">
        <v>1</v>
      </c>
      <c r="E7" s="62">
        <v>20240200257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88" t="s">
        <v>22</v>
      </c>
      <c r="B11" s="89"/>
      <c r="C11" s="10" t="s">
        <v>32</v>
      </c>
      <c r="D11" s="11" t="s">
        <v>23</v>
      </c>
      <c r="E11" s="34" t="s">
        <v>31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9">
        <f ca="1">NOW()</f>
        <v>45342.501397453707</v>
      </c>
      <c r="D15" s="11" t="s">
        <v>7</v>
      </c>
      <c r="E15" s="13" t="s">
        <v>95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96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5.5" customHeight="1">
      <c r="A19" s="8" t="s">
        <v>9</v>
      </c>
      <c r="B19" s="8"/>
      <c r="C19" s="10"/>
      <c r="D19" s="11" t="s">
        <v>20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21</v>
      </c>
      <c r="B21" s="8"/>
      <c r="C21" s="29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61" t="s">
        <v>14</v>
      </c>
      <c r="F23" s="40" t="s">
        <v>35</v>
      </c>
      <c r="G23" s="40" t="s">
        <v>36</v>
      </c>
      <c r="L23" s="16"/>
      <c r="M23" s="16"/>
    </row>
    <row r="24" spans="1:13" ht="20.100000000000001" customHeight="1">
      <c r="A24" s="112" t="s">
        <v>97</v>
      </c>
      <c r="B24" s="109" t="s">
        <v>98</v>
      </c>
      <c r="C24" s="108" t="s">
        <v>99</v>
      </c>
      <c r="D24" s="104">
        <v>3</v>
      </c>
      <c r="E24" s="77"/>
      <c r="F24" s="65">
        <v>332.64</v>
      </c>
      <c r="G24" s="65">
        <f t="shared" ref="G24:G88" si="0">D24*F24</f>
        <v>997.92</v>
      </c>
      <c r="L24" s="16"/>
      <c r="M24" s="16"/>
    </row>
    <row r="25" spans="1:13" ht="20.100000000000001" customHeight="1">
      <c r="A25" s="112" t="s">
        <v>100</v>
      </c>
      <c r="B25" s="110" t="s">
        <v>101</v>
      </c>
      <c r="C25" s="107" t="s">
        <v>102</v>
      </c>
      <c r="D25" s="104">
        <v>3</v>
      </c>
      <c r="E25" s="77"/>
      <c r="F25" s="65">
        <v>332.64</v>
      </c>
      <c r="G25" s="65">
        <f t="shared" si="0"/>
        <v>997.92</v>
      </c>
      <c r="L25" s="16"/>
      <c r="M25" s="16"/>
    </row>
    <row r="26" spans="1:13" ht="20.100000000000001" customHeight="1">
      <c r="A26" s="112" t="s">
        <v>103</v>
      </c>
      <c r="B26" s="109" t="s">
        <v>104</v>
      </c>
      <c r="C26" s="108" t="s">
        <v>105</v>
      </c>
      <c r="D26" s="104">
        <v>3</v>
      </c>
      <c r="E26" s="77"/>
      <c r="F26" s="65">
        <v>332.64</v>
      </c>
      <c r="G26" s="65">
        <f t="shared" si="0"/>
        <v>997.92</v>
      </c>
      <c r="L26" s="16"/>
      <c r="M26" s="16"/>
    </row>
    <row r="27" spans="1:13" ht="20.100000000000001" customHeight="1">
      <c r="A27" s="112" t="s">
        <v>106</v>
      </c>
      <c r="B27" s="110" t="s">
        <v>107</v>
      </c>
      <c r="C27" s="107" t="s">
        <v>108</v>
      </c>
      <c r="D27" s="104">
        <v>3</v>
      </c>
      <c r="E27" s="77"/>
      <c r="F27" s="65">
        <v>332.64</v>
      </c>
      <c r="G27" s="65">
        <f t="shared" si="0"/>
        <v>997.92</v>
      </c>
      <c r="L27" s="16"/>
      <c r="M27" s="16"/>
    </row>
    <row r="28" spans="1:13" ht="20.100000000000001" customHeight="1">
      <c r="A28" s="112" t="s">
        <v>109</v>
      </c>
      <c r="B28" s="109" t="s">
        <v>110</v>
      </c>
      <c r="C28" s="108" t="s">
        <v>111</v>
      </c>
      <c r="D28" s="104">
        <v>3</v>
      </c>
      <c r="E28" s="77"/>
      <c r="F28" s="65">
        <v>332.64</v>
      </c>
      <c r="G28" s="65">
        <f t="shared" si="0"/>
        <v>997.92</v>
      </c>
      <c r="L28" s="16"/>
      <c r="M28" s="16"/>
    </row>
    <row r="29" spans="1:13" ht="20.100000000000001" customHeight="1">
      <c r="A29" s="112" t="s">
        <v>112</v>
      </c>
      <c r="B29" s="109" t="s">
        <v>113</v>
      </c>
      <c r="C29" s="107" t="s">
        <v>114</v>
      </c>
      <c r="D29" s="104">
        <v>1</v>
      </c>
      <c r="E29" s="77"/>
      <c r="F29" s="65">
        <v>332.64</v>
      </c>
      <c r="G29" s="65">
        <f t="shared" si="0"/>
        <v>332.64</v>
      </c>
      <c r="L29" s="16"/>
      <c r="M29" s="16"/>
    </row>
    <row r="30" spans="1:13" ht="20.100000000000001" customHeight="1">
      <c r="A30" s="112" t="s">
        <v>115</v>
      </c>
      <c r="B30" s="109" t="s">
        <v>116</v>
      </c>
      <c r="C30" s="108" t="s">
        <v>117</v>
      </c>
      <c r="D30" s="104">
        <v>2</v>
      </c>
      <c r="E30" s="77"/>
      <c r="F30" s="65">
        <v>332.64</v>
      </c>
      <c r="G30" s="65">
        <f t="shared" si="0"/>
        <v>665.28</v>
      </c>
      <c r="L30" s="16"/>
      <c r="M30" s="16"/>
    </row>
    <row r="31" spans="1:13" ht="20.100000000000001" customHeight="1">
      <c r="A31" s="112" t="s">
        <v>115</v>
      </c>
      <c r="B31" s="109" t="s">
        <v>118</v>
      </c>
      <c r="C31" s="108" t="s">
        <v>117</v>
      </c>
      <c r="D31" s="104">
        <v>1</v>
      </c>
      <c r="E31" s="77"/>
      <c r="F31" s="65">
        <v>332.64</v>
      </c>
      <c r="G31" s="65">
        <f t="shared" si="0"/>
        <v>332.64</v>
      </c>
      <c r="L31" s="16"/>
      <c r="M31" s="16"/>
    </row>
    <row r="32" spans="1:13" ht="20.100000000000001" customHeight="1">
      <c r="A32" s="112" t="s">
        <v>119</v>
      </c>
      <c r="B32" s="110" t="s">
        <v>120</v>
      </c>
      <c r="C32" s="107" t="s">
        <v>121</v>
      </c>
      <c r="D32" s="104">
        <v>3</v>
      </c>
      <c r="E32" s="77"/>
      <c r="F32" s="65">
        <v>332.64</v>
      </c>
      <c r="G32" s="65">
        <f t="shared" si="0"/>
        <v>997.92</v>
      </c>
      <c r="L32" s="16"/>
      <c r="M32" s="16"/>
    </row>
    <row r="33" spans="1:13" ht="20.100000000000001" customHeight="1">
      <c r="A33" s="112" t="s">
        <v>122</v>
      </c>
      <c r="B33" s="109" t="s">
        <v>123</v>
      </c>
      <c r="C33" s="108" t="s">
        <v>124</v>
      </c>
      <c r="D33" s="104">
        <v>3</v>
      </c>
      <c r="E33" s="77"/>
      <c r="F33" s="65">
        <v>332.64</v>
      </c>
      <c r="G33" s="65">
        <f t="shared" si="0"/>
        <v>997.92</v>
      </c>
      <c r="L33" s="16"/>
      <c r="M33" s="16"/>
    </row>
    <row r="34" spans="1:13" ht="20.100000000000001" customHeight="1">
      <c r="A34" s="112" t="s">
        <v>125</v>
      </c>
      <c r="B34" s="110" t="s">
        <v>126</v>
      </c>
      <c r="C34" s="107" t="s">
        <v>127</v>
      </c>
      <c r="D34" s="104">
        <v>2</v>
      </c>
      <c r="E34" s="77"/>
      <c r="F34" s="65">
        <v>332.64</v>
      </c>
      <c r="G34" s="65">
        <f t="shared" si="0"/>
        <v>665.28</v>
      </c>
      <c r="L34" s="16"/>
      <c r="M34" s="16"/>
    </row>
    <row r="35" spans="1:13" ht="20.100000000000001" customHeight="1">
      <c r="A35" s="112" t="s">
        <v>128</v>
      </c>
      <c r="B35" s="109" t="s">
        <v>129</v>
      </c>
      <c r="C35" s="108" t="s">
        <v>130</v>
      </c>
      <c r="D35" s="104">
        <v>3</v>
      </c>
      <c r="E35" s="77"/>
      <c r="F35" s="65">
        <v>332.64</v>
      </c>
      <c r="G35" s="65">
        <f t="shared" si="0"/>
        <v>997.92</v>
      </c>
      <c r="L35" s="16"/>
      <c r="M35" s="16"/>
    </row>
    <row r="36" spans="1:13" ht="20.100000000000001" customHeight="1">
      <c r="A36" s="112" t="s">
        <v>131</v>
      </c>
      <c r="B36" s="110" t="s">
        <v>132</v>
      </c>
      <c r="C36" s="107" t="s">
        <v>133</v>
      </c>
      <c r="D36" s="104">
        <v>1</v>
      </c>
      <c r="E36" s="77"/>
      <c r="F36" s="65">
        <v>332.64</v>
      </c>
      <c r="G36" s="65">
        <f t="shared" si="0"/>
        <v>332.64</v>
      </c>
      <c r="L36" s="16"/>
      <c r="M36" s="16"/>
    </row>
    <row r="37" spans="1:13" ht="20.100000000000001" customHeight="1">
      <c r="A37" s="112" t="s">
        <v>131</v>
      </c>
      <c r="B37" s="110" t="s">
        <v>134</v>
      </c>
      <c r="C37" s="107" t="s">
        <v>133</v>
      </c>
      <c r="D37" s="104">
        <v>2</v>
      </c>
      <c r="E37" s="77"/>
      <c r="F37" s="65">
        <v>332.64</v>
      </c>
      <c r="G37" s="65">
        <f t="shared" si="0"/>
        <v>665.28</v>
      </c>
      <c r="L37" s="16"/>
      <c r="M37" s="16"/>
    </row>
    <row r="38" spans="1:13" ht="20.100000000000001" customHeight="1">
      <c r="A38" s="112" t="s">
        <v>135</v>
      </c>
      <c r="B38" s="109" t="s">
        <v>136</v>
      </c>
      <c r="C38" s="108" t="s">
        <v>137</v>
      </c>
      <c r="D38" s="104">
        <v>1</v>
      </c>
      <c r="E38" s="77"/>
      <c r="F38" s="65">
        <v>332.64</v>
      </c>
      <c r="G38" s="65">
        <f t="shared" si="0"/>
        <v>332.64</v>
      </c>
      <c r="L38" s="16"/>
      <c r="M38" s="16"/>
    </row>
    <row r="39" spans="1:13" ht="20.100000000000001" customHeight="1">
      <c r="A39" s="112" t="s">
        <v>135</v>
      </c>
      <c r="B39" s="109" t="s">
        <v>138</v>
      </c>
      <c r="C39" s="108" t="s">
        <v>137</v>
      </c>
      <c r="D39" s="104">
        <v>2</v>
      </c>
      <c r="E39" s="77"/>
      <c r="F39" s="65">
        <v>332.64</v>
      </c>
      <c r="G39" s="65">
        <f t="shared" si="0"/>
        <v>665.28</v>
      </c>
      <c r="L39" s="16"/>
      <c r="M39" s="16"/>
    </row>
    <row r="40" spans="1:13" ht="20.100000000000001" customHeight="1">
      <c r="A40" s="112" t="s">
        <v>139</v>
      </c>
      <c r="B40" s="110" t="s">
        <v>140</v>
      </c>
      <c r="C40" s="107" t="s">
        <v>141</v>
      </c>
      <c r="D40" s="104">
        <v>3</v>
      </c>
      <c r="E40" s="77"/>
      <c r="F40" s="65">
        <v>332.64</v>
      </c>
      <c r="G40" s="65">
        <f t="shared" si="0"/>
        <v>997.92</v>
      </c>
      <c r="L40" s="16"/>
      <c r="M40" s="16"/>
    </row>
    <row r="41" spans="1:13" ht="20.100000000000001" customHeight="1">
      <c r="A41" s="112" t="s">
        <v>142</v>
      </c>
      <c r="B41" s="109" t="s">
        <v>143</v>
      </c>
      <c r="C41" s="108" t="s">
        <v>144</v>
      </c>
      <c r="D41" s="104">
        <v>2</v>
      </c>
      <c r="E41" s="77"/>
      <c r="F41" s="65">
        <v>332.64</v>
      </c>
      <c r="G41" s="65">
        <f t="shared" si="0"/>
        <v>665.28</v>
      </c>
      <c r="L41" s="16"/>
      <c r="M41" s="16"/>
    </row>
    <row r="42" spans="1:13" ht="20.100000000000001" customHeight="1">
      <c r="A42" s="112" t="s">
        <v>142</v>
      </c>
      <c r="B42" s="109" t="s">
        <v>145</v>
      </c>
      <c r="C42" s="108" t="s">
        <v>144</v>
      </c>
      <c r="D42" s="104">
        <v>1</v>
      </c>
      <c r="E42" s="77"/>
      <c r="F42" s="65">
        <v>332.64</v>
      </c>
      <c r="G42" s="65">
        <f t="shared" si="0"/>
        <v>332.64</v>
      </c>
      <c r="L42" s="16"/>
      <c r="M42" s="16"/>
    </row>
    <row r="43" spans="1:13" ht="20.100000000000001" customHeight="1">
      <c r="A43" s="112" t="s">
        <v>146</v>
      </c>
      <c r="B43" s="111"/>
      <c r="C43" s="111"/>
      <c r="D43" s="105">
        <v>43</v>
      </c>
      <c r="E43" s="77"/>
      <c r="F43" s="65"/>
      <c r="G43" s="65"/>
      <c r="L43" s="16"/>
      <c r="M43" s="16"/>
    </row>
    <row r="44" spans="1:13" ht="20.100000000000001" customHeight="1">
      <c r="A44" s="112" t="s">
        <v>147</v>
      </c>
      <c r="B44" s="110" t="s">
        <v>148</v>
      </c>
      <c r="C44" s="107" t="s">
        <v>149</v>
      </c>
      <c r="D44" s="104">
        <v>3</v>
      </c>
      <c r="E44" s="77"/>
      <c r="F44" s="65">
        <v>332.64</v>
      </c>
      <c r="G44" s="65">
        <f t="shared" si="0"/>
        <v>997.92</v>
      </c>
      <c r="L44" s="16"/>
      <c r="M44" s="16"/>
    </row>
    <row r="45" spans="1:13" ht="20.100000000000001" customHeight="1">
      <c r="A45" s="112" t="s">
        <v>150</v>
      </c>
      <c r="B45" s="109" t="s">
        <v>151</v>
      </c>
      <c r="C45" s="108" t="s">
        <v>152</v>
      </c>
      <c r="D45" s="104">
        <v>3</v>
      </c>
      <c r="E45" s="77"/>
      <c r="F45" s="65">
        <v>332.64</v>
      </c>
      <c r="G45" s="65">
        <f t="shared" si="0"/>
        <v>997.92</v>
      </c>
      <c r="L45" s="16"/>
      <c r="M45" s="16"/>
    </row>
    <row r="46" spans="1:13" ht="20.100000000000001" customHeight="1">
      <c r="A46" s="112" t="s">
        <v>153</v>
      </c>
      <c r="B46" s="110" t="s">
        <v>154</v>
      </c>
      <c r="C46" s="107" t="s">
        <v>155</v>
      </c>
      <c r="D46" s="104">
        <v>3</v>
      </c>
      <c r="E46" s="77"/>
      <c r="F46" s="65">
        <v>332.64</v>
      </c>
      <c r="G46" s="65">
        <f t="shared" si="0"/>
        <v>997.92</v>
      </c>
      <c r="L46" s="16"/>
      <c r="M46" s="16"/>
    </row>
    <row r="47" spans="1:13" ht="20.100000000000001" customHeight="1">
      <c r="A47" s="112" t="s">
        <v>156</v>
      </c>
      <c r="B47" s="109" t="s">
        <v>157</v>
      </c>
      <c r="C47" s="108" t="s">
        <v>158</v>
      </c>
      <c r="D47" s="104">
        <v>3</v>
      </c>
      <c r="E47" s="77"/>
      <c r="F47" s="65">
        <v>332.64</v>
      </c>
      <c r="G47" s="65">
        <f t="shared" si="0"/>
        <v>997.92</v>
      </c>
      <c r="L47" s="16"/>
      <c r="M47" s="16"/>
    </row>
    <row r="48" spans="1:13" ht="20.100000000000001" customHeight="1">
      <c r="A48" s="112" t="s">
        <v>159</v>
      </c>
      <c r="B48" s="110" t="s">
        <v>160</v>
      </c>
      <c r="C48" s="107" t="s">
        <v>161</v>
      </c>
      <c r="D48" s="104">
        <v>3</v>
      </c>
      <c r="E48" s="77"/>
      <c r="F48" s="65">
        <v>332.64</v>
      </c>
      <c r="G48" s="65">
        <f t="shared" si="0"/>
        <v>997.92</v>
      </c>
      <c r="L48" s="16"/>
      <c r="M48" s="16"/>
    </row>
    <row r="49" spans="1:13" ht="20.100000000000001" customHeight="1">
      <c r="A49" s="112" t="s">
        <v>162</v>
      </c>
      <c r="B49" s="109" t="s">
        <v>163</v>
      </c>
      <c r="C49" s="108" t="s">
        <v>164</v>
      </c>
      <c r="D49" s="104">
        <v>3</v>
      </c>
      <c r="E49" s="77"/>
      <c r="F49" s="65">
        <v>332.64</v>
      </c>
      <c r="G49" s="65">
        <f t="shared" si="0"/>
        <v>997.92</v>
      </c>
      <c r="L49" s="16"/>
      <c r="M49" s="16"/>
    </row>
    <row r="50" spans="1:13" ht="20.100000000000001" customHeight="1">
      <c r="A50" s="112" t="s">
        <v>165</v>
      </c>
      <c r="B50" s="110" t="s">
        <v>166</v>
      </c>
      <c r="C50" s="107" t="s">
        <v>167</v>
      </c>
      <c r="D50" s="104">
        <v>3</v>
      </c>
      <c r="E50" s="77"/>
      <c r="F50" s="65">
        <v>332.64</v>
      </c>
      <c r="G50" s="65">
        <f t="shared" si="0"/>
        <v>997.92</v>
      </c>
      <c r="L50" s="16"/>
      <c r="M50" s="16"/>
    </row>
    <row r="51" spans="1:13" ht="20.100000000000001" customHeight="1">
      <c r="A51" s="112" t="s">
        <v>168</v>
      </c>
      <c r="B51" s="113" t="s">
        <v>169</v>
      </c>
      <c r="C51" s="114" t="s">
        <v>170</v>
      </c>
      <c r="D51" s="115">
        <v>3</v>
      </c>
      <c r="E51" s="77"/>
      <c r="F51" s="65">
        <v>332.64</v>
      </c>
      <c r="G51" s="65">
        <f t="shared" si="0"/>
        <v>997.92</v>
      </c>
      <c r="L51" s="16"/>
      <c r="M51" s="16"/>
    </row>
    <row r="52" spans="1:13" ht="20.100000000000001" customHeight="1">
      <c r="A52" s="112" t="s">
        <v>171</v>
      </c>
      <c r="B52" s="110" t="s">
        <v>172</v>
      </c>
      <c r="C52" s="107" t="s">
        <v>173</v>
      </c>
      <c r="D52" s="104">
        <v>3</v>
      </c>
      <c r="E52" s="77"/>
      <c r="F52" s="65">
        <v>332.64</v>
      </c>
      <c r="G52" s="65">
        <f t="shared" si="0"/>
        <v>997.92</v>
      </c>
      <c r="L52" s="16"/>
      <c r="M52" s="16"/>
    </row>
    <row r="53" spans="1:13" ht="20.100000000000001" customHeight="1">
      <c r="A53" s="112" t="s">
        <v>174</v>
      </c>
      <c r="B53" s="109" t="s">
        <v>175</v>
      </c>
      <c r="C53" s="108" t="s">
        <v>176</v>
      </c>
      <c r="D53" s="104">
        <v>3</v>
      </c>
      <c r="E53" s="77"/>
      <c r="F53" s="65">
        <v>332.64</v>
      </c>
      <c r="G53" s="65">
        <f t="shared" si="0"/>
        <v>997.92</v>
      </c>
      <c r="L53" s="16"/>
      <c r="M53" s="16"/>
    </row>
    <row r="54" spans="1:13" ht="20.100000000000001" customHeight="1">
      <c r="A54" s="112" t="s">
        <v>177</v>
      </c>
      <c r="B54" s="110" t="s">
        <v>178</v>
      </c>
      <c r="C54" s="107" t="s">
        <v>179</v>
      </c>
      <c r="D54" s="104">
        <v>2</v>
      </c>
      <c r="E54" s="77"/>
      <c r="F54" s="65">
        <v>332.64</v>
      </c>
      <c r="G54" s="65">
        <f t="shared" si="0"/>
        <v>665.28</v>
      </c>
      <c r="L54" s="16"/>
      <c r="M54" s="16"/>
    </row>
    <row r="55" spans="1:13" ht="20.100000000000001" customHeight="1">
      <c r="A55" s="112" t="s">
        <v>180</v>
      </c>
      <c r="B55" s="109" t="s">
        <v>181</v>
      </c>
      <c r="C55" s="108" t="s">
        <v>182</v>
      </c>
      <c r="D55" s="104">
        <v>1</v>
      </c>
      <c r="E55" s="77"/>
      <c r="F55" s="65">
        <v>332.64</v>
      </c>
      <c r="G55" s="65">
        <f t="shared" si="0"/>
        <v>332.64</v>
      </c>
      <c r="L55" s="16"/>
      <c r="M55" s="16"/>
    </row>
    <row r="56" spans="1:13" ht="20.100000000000001" customHeight="1">
      <c r="A56" s="112" t="s">
        <v>180</v>
      </c>
      <c r="B56" s="109" t="s">
        <v>183</v>
      </c>
      <c r="C56" s="108" t="s">
        <v>182</v>
      </c>
      <c r="D56" s="104">
        <v>1</v>
      </c>
      <c r="E56" s="77"/>
      <c r="F56" s="65">
        <v>332.64</v>
      </c>
      <c r="G56" s="65">
        <f t="shared" si="0"/>
        <v>332.64</v>
      </c>
      <c r="L56" s="16"/>
      <c r="M56" s="16"/>
    </row>
    <row r="57" spans="1:13" ht="20.100000000000001" customHeight="1">
      <c r="A57" s="112" t="s">
        <v>184</v>
      </c>
      <c r="B57" s="110" t="s">
        <v>185</v>
      </c>
      <c r="C57" s="107" t="s">
        <v>186</v>
      </c>
      <c r="D57" s="104">
        <v>0</v>
      </c>
      <c r="E57" s="77"/>
      <c r="F57" s="65">
        <v>332.64</v>
      </c>
      <c r="G57" s="65">
        <f t="shared" si="0"/>
        <v>0</v>
      </c>
      <c r="L57" s="16"/>
      <c r="M57" s="16"/>
    </row>
    <row r="58" spans="1:13" ht="20.100000000000001" customHeight="1">
      <c r="A58" s="112" t="s">
        <v>146</v>
      </c>
      <c r="B58" s="111"/>
      <c r="C58" s="111"/>
      <c r="D58" s="105">
        <v>37</v>
      </c>
      <c r="E58" s="77"/>
      <c r="F58" s="65"/>
      <c r="G58" s="65"/>
      <c r="L58" s="16"/>
      <c r="M58" s="16"/>
    </row>
    <row r="59" spans="1:13" ht="20.100000000000001" customHeight="1">
      <c r="A59" s="112" t="s">
        <v>187</v>
      </c>
      <c r="B59" s="109" t="s">
        <v>188</v>
      </c>
      <c r="C59" s="108" t="s">
        <v>189</v>
      </c>
      <c r="D59" s="104">
        <v>3</v>
      </c>
      <c r="E59" s="77"/>
      <c r="F59" s="65">
        <v>332.64</v>
      </c>
      <c r="G59" s="65">
        <f t="shared" si="0"/>
        <v>997.92</v>
      </c>
      <c r="L59" s="16"/>
      <c r="M59" s="16"/>
    </row>
    <row r="60" spans="1:13" ht="20.100000000000001" customHeight="1">
      <c r="A60" s="112" t="s">
        <v>190</v>
      </c>
      <c r="B60" s="110" t="s">
        <v>191</v>
      </c>
      <c r="C60" s="107" t="s">
        <v>192</v>
      </c>
      <c r="D60" s="104">
        <v>3</v>
      </c>
      <c r="E60" s="77"/>
      <c r="F60" s="65">
        <v>332.64</v>
      </c>
      <c r="G60" s="65">
        <f t="shared" si="0"/>
        <v>997.92</v>
      </c>
      <c r="L60" s="16"/>
      <c r="M60" s="16"/>
    </row>
    <row r="61" spans="1:13" ht="20.100000000000001" customHeight="1">
      <c r="A61" s="112" t="s">
        <v>193</v>
      </c>
      <c r="B61" s="109" t="s">
        <v>194</v>
      </c>
      <c r="C61" s="108" t="s">
        <v>195</v>
      </c>
      <c r="D61" s="104">
        <v>3</v>
      </c>
      <c r="E61" s="77"/>
      <c r="F61" s="65">
        <v>332.64</v>
      </c>
      <c r="G61" s="65">
        <f t="shared" si="0"/>
        <v>997.92</v>
      </c>
      <c r="L61" s="16"/>
      <c r="M61" s="16"/>
    </row>
    <row r="62" spans="1:13" ht="20.100000000000001" customHeight="1">
      <c r="A62" s="112" t="s">
        <v>196</v>
      </c>
      <c r="B62" s="110" t="s">
        <v>197</v>
      </c>
      <c r="C62" s="107" t="s">
        <v>198</v>
      </c>
      <c r="D62" s="104">
        <v>3</v>
      </c>
      <c r="E62" s="77"/>
      <c r="F62" s="65">
        <v>332.64</v>
      </c>
      <c r="G62" s="65">
        <f t="shared" si="0"/>
        <v>997.92</v>
      </c>
      <c r="L62" s="16"/>
      <c r="M62" s="16"/>
    </row>
    <row r="63" spans="1:13" ht="20.100000000000001" customHeight="1">
      <c r="A63" s="112" t="s">
        <v>199</v>
      </c>
      <c r="B63" s="109" t="s">
        <v>200</v>
      </c>
      <c r="C63" s="108" t="s">
        <v>201</v>
      </c>
      <c r="D63" s="104">
        <v>3</v>
      </c>
      <c r="E63" s="77"/>
      <c r="F63" s="65">
        <v>332.64</v>
      </c>
      <c r="G63" s="65">
        <f t="shared" si="0"/>
        <v>997.92</v>
      </c>
      <c r="L63" s="16"/>
      <c r="M63" s="16"/>
    </row>
    <row r="64" spans="1:13" ht="20.100000000000001" customHeight="1">
      <c r="A64" s="112" t="s">
        <v>202</v>
      </c>
      <c r="B64" s="110" t="s">
        <v>203</v>
      </c>
      <c r="C64" s="107" t="s">
        <v>204</v>
      </c>
      <c r="D64" s="104">
        <v>3</v>
      </c>
      <c r="E64" s="77"/>
      <c r="F64" s="65">
        <v>332.64</v>
      </c>
      <c r="G64" s="65">
        <f t="shared" si="0"/>
        <v>997.92</v>
      </c>
      <c r="L64" s="16"/>
      <c r="M64" s="16"/>
    </row>
    <row r="65" spans="1:13" ht="20.100000000000001" customHeight="1">
      <c r="A65" s="112" t="s">
        <v>205</v>
      </c>
      <c r="B65" s="109" t="s">
        <v>206</v>
      </c>
      <c r="C65" s="108" t="s">
        <v>207</v>
      </c>
      <c r="D65" s="104">
        <v>3</v>
      </c>
      <c r="E65" s="77"/>
      <c r="F65" s="65">
        <v>332.64</v>
      </c>
      <c r="G65" s="65">
        <f t="shared" si="0"/>
        <v>997.92</v>
      </c>
      <c r="L65" s="16"/>
      <c r="M65" s="16"/>
    </row>
    <row r="66" spans="1:13" ht="20.100000000000001" customHeight="1">
      <c r="A66" s="112" t="s">
        <v>208</v>
      </c>
      <c r="B66" s="110" t="s">
        <v>209</v>
      </c>
      <c r="C66" s="107" t="s">
        <v>210</v>
      </c>
      <c r="D66" s="104">
        <v>3</v>
      </c>
      <c r="E66" s="77"/>
      <c r="F66" s="65">
        <v>332.64</v>
      </c>
      <c r="G66" s="65">
        <f t="shared" si="0"/>
        <v>997.92</v>
      </c>
      <c r="L66" s="16"/>
      <c r="M66" s="16"/>
    </row>
    <row r="67" spans="1:13" ht="20.100000000000001" customHeight="1">
      <c r="A67" s="112" t="s">
        <v>211</v>
      </c>
      <c r="B67" s="109" t="s">
        <v>212</v>
      </c>
      <c r="C67" s="108" t="s">
        <v>213</v>
      </c>
      <c r="D67" s="104">
        <v>3</v>
      </c>
      <c r="E67" s="77"/>
      <c r="F67" s="65">
        <v>332.64</v>
      </c>
      <c r="G67" s="65">
        <f t="shared" si="0"/>
        <v>997.92</v>
      </c>
      <c r="L67" s="16"/>
      <c r="M67" s="16"/>
    </row>
    <row r="68" spans="1:13" ht="20.100000000000001" customHeight="1">
      <c r="A68" s="112" t="s">
        <v>214</v>
      </c>
      <c r="B68" s="110" t="s">
        <v>215</v>
      </c>
      <c r="C68" s="107" t="s">
        <v>216</v>
      </c>
      <c r="D68" s="104">
        <v>3</v>
      </c>
      <c r="E68" s="77"/>
      <c r="F68" s="65">
        <v>332.64</v>
      </c>
      <c r="G68" s="65">
        <f t="shared" si="0"/>
        <v>997.92</v>
      </c>
      <c r="L68" s="16"/>
      <c r="M68" s="16"/>
    </row>
    <row r="69" spans="1:13" ht="20.100000000000001" customHeight="1">
      <c r="A69" s="112" t="s">
        <v>217</v>
      </c>
      <c r="B69" s="109" t="s">
        <v>218</v>
      </c>
      <c r="C69" s="108" t="s">
        <v>219</v>
      </c>
      <c r="D69" s="104">
        <v>3</v>
      </c>
      <c r="E69" s="77"/>
      <c r="F69" s="65">
        <v>332.64</v>
      </c>
      <c r="G69" s="65">
        <f t="shared" si="0"/>
        <v>997.92</v>
      </c>
      <c r="L69" s="16"/>
      <c r="M69" s="16"/>
    </row>
    <row r="70" spans="1:13" ht="20.100000000000001" customHeight="1">
      <c r="A70" s="112" t="s">
        <v>220</v>
      </c>
      <c r="B70" s="110" t="s">
        <v>221</v>
      </c>
      <c r="C70" s="107" t="s">
        <v>222</v>
      </c>
      <c r="D70" s="104">
        <v>3</v>
      </c>
      <c r="E70" s="77"/>
      <c r="F70" s="65">
        <v>332.64</v>
      </c>
      <c r="G70" s="65">
        <f t="shared" si="0"/>
        <v>997.92</v>
      </c>
      <c r="L70" s="16"/>
      <c r="M70" s="16"/>
    </row>
    <row r="71" spans="1:13" ht="20.100000000000001" customHeight="1">
      <c r="A71" s="112" t="s">
        <v>223</v>
      </c>
      <c r="B71" s="109" t="s">
        <v>224</v>
      </c>
      <c r="C71" s="108" t="s">
        <v>225</v>
      </c>
      <c r="D71" s="104">
        <v>1</v>
      </c>
      <c r="E71" s="77"/>
      <c r="F71" s="65">
        <v>332.64</v>
      </c>
      <c r="G71" s="65">
        <f t="shared" si="0"/>
        <v>332.64</v>
      </c>
      <c r="L71" s="16"/>
      <c r="M71" s="16"/>
    </row>
    <row r="72" spans="1:13" ht="20.100000000000001" customHeight="1">
      <c r="A72" s="112" t="s">
        <v>226</v>
      </c>
      <c r="B72" s="110" t="s">
        <v>227</v>
      </c>
      <c r="C72" s="107" t="s">
        <v>228</v>
      </c>
      <c r="D72" s="104">
        <v>2</v>
      </c>
      <c r="E72" s="77"/>
      <c r="F72" s="65">
        <v>332.64</v>
      </c>
      <c r="G72" s="65">
        <f t="shared" si="0"/>
        <v>665.28</v>
      </c>
      <c r="L72" s="16"/>
      <c r="M72" s="16"/>
    </row>
    <row r="73" spans="1:13" ht="20.100000000000001" customHeight="1">
      <c r="A73" s="112" t="s">
        <v>229</v>
      </c>
      <c r="B73" s="109" t="s">
        <v>230</v>
      </c>
      <c r="C73" s="108" t="s">
        <v>231</v>
      </c>
      <c r="D73" s="104">
        <v>0</v>
      </c>
      <c r="E73" s="77"/>
      <c r="F73" s="65">
        <v>332.64</v>
      </c>
      <c r="G73" s="65">
        <f t="shared" si="0"/>
        <v>0</v>
      </c>
      <c r="L73" s="16"/>
      <c r="M73" s="16"/>
    </row>
    <row r="74" spans="1:13" ht="20.100000000000001" customHeight="1">
      <c r="A74" s="103"/>
      <c r="B74" s="102"/>
      <c r="C74" s="101"/>
      <c r="D74" s="106">
        <v>39</v>
      </c>
      <c r="E74" s="77"/>
      <c r="F74" s="65"/>
      <c r="G74" s="65"/>
      <c r="L74" s="16"/>
      <c r="M74" s="16"/>
    </row>
    <row r="75" spans="1:13" ht="20.100000000000001" customHeight="1">
      <c r="A75" s="124" t="s">
        <v>59</v>
      </c>
      <c r="B75" s="125">
        <v>210127379</v>
      </c>
      <c r="C75" s="126" t="s">
        <v>60</v>
      </c>
      <c r="D75" s="127">
        <v>5</v>
      </c>
      <c r="E75" s="77"/>
      <c r="F75" s="65">
        <v>25</v>
      </c>
      <c r="G75" s="65">
        <f t="shared" si="0"/>
        <v>125</v>
      </c>
      <c r="L75" s="16"/>
      <c r="M75" s="16"/>
    </row>
    <row r="76" spans="1:13" ht="20.100000000000001" customHeight="1">
      <c r="A76" s="124" t="s">
        <v>61</v>
      </c>
      <c r="B76" s="125">
        <v>201226140</v>
      </c>
      <c r="C76" s="126" t="s">
        <v>62</v>
      </c>
      <c r="D76" s="127">
        <v>5</v>
      </c>
      <c r="E76" s="77"/>
      <c r="F76" s="65">
        <v>25</v>
      </c>
      <c r="G76" s="65">
        <f t="shared" si="0"/>
        <v>125</v>
      </c>
      <c r="L76" s="16"/>
      <c r="M76" s="16"/>
    </row>
    <row r="77" spans="1:13" ht="20.100000000000001" customHeight="1">
      <c r="A77" s="124" t="s">
        <v>63</v>
      </c>
      <c r="B77" s="125">
        <v>2306000619</v>
      </c>
      <c r="C77" s="126" t="s">
        <v>247</v>
      </c>
      <c r="D77" s="127">
        <v>5</v>
      </c>
      <c r="E77" s="77"/>
      <c r="F77" s="65">
        <v>25</v>
      </c>
      <c r="G77" s="65">
        <f t="shared" si="0"/>
        <v>125</v>
      </c>
      <c r="L77" s="16"/>
      <c r="M77" s="16"/>
    </row>
    <row r="78" spans="1:13" ht="20.100000000000001" customHeight="1">
      <c r="A78" s="124" t="s">
        <v>64</v>
      </c>
      <c r="B78" s="125">
        <v>2306000620</v>
      </c>
      <c r="C78" s="126" t="s">
        <v>65</v>
      </c>
      <c r="D78" s="127">
        <v>5</v>
      </c>
      <c r="E78" s="77"/>
      <c r="F78" s="65">
        <v>25</v>
      </c>
      <c r="G78" s="65">
        <f t="shared" si="0"/>
        <v>125</v>
      </c>
      <c r="L78" s="16"/>
      <c r="M78" s="16"/>
    </row>
    <row r="79" spans="1:13" ht="20.100000000000001" customHeight="1">
      <c r="A79" s="124" t="s">
        <v>67</v>
      </c>
      <c r="B79" s="125">
        <v>2306000621</v>
      </c>
      <c r="C79" s="126" t="s">
        <v>66</v>
      </c>
      <c r="D79" s="127">
        <v>5</v>
      </c>
      <c r="E79" s="77"/>
      <c r="F79" s="65">
        <v>25</v>
      </c>
      <c r="G79" s="65">
        <f t="shared" si="0"/>
        <v>125</v>
      </c>
      <c r="L79" s="16"/>
      <c r="M79" s="16"/>
    </row>
    <row r="80" spans="1:13" ht="20.100000000000001" customHeight="1">
      <c r="A80" s="124" t="s">
        <v>68</v>
      </c>
      <c r="B80" s="125">
        <v>2306000622</v>
      </c>
      <c r="C80" s="126" t="s">
        <v>69</v>
      </c>
      <c r="D80" s="127">
        <v>5</v>
      </c>
      <c r="E80" s="77"/>
      <c r="F80" s="65">
        <v>25</v>
      </c>
      <c r="G80" s="65">
        <f t="shared" si="0"/>
        <v>125</v>
      </c>
      <c r="L80" s="16"/>
      <c r="M80" s="16"/>
    </row>
    <row r="81" spans="1:13" ht="20.100000000000001" customHeight="1">
      <c r="A81" s="124" t="s">
        <v>70</v>
      </c>
      <c r="B81" s="125">
        <v>210127384</v>
      </c>
      <c r="C81" s="126" t="s">
        <v>71</v>
      </c>
      <c r="D81" s="127">
        <v>5</v>
      </c>
      <c r="E81" s="77"/>
      <c r="F81" s="65">
        <v>25</v>
      </c>
      <c r="G81" s="65">
        <f t="shared" si="0"/>
        <v>125</v>
      </c>
      <c r="L81" s="16"/>
      <c r="M81" s="16"/>
    </row>
    <row r="82" spans="1:13" ht="20.100000000000001" customHeight="1">
      <c r="A82" s="124"/>
      <c r="B82" s="125"/>
      <c r="C82" s="126"/>
      <c r="D82" s="128">
        <v>35</v>
      </c>
      <c r="E82" s="77"/>
      <c r="F82" s="65">
        <v>25</v>
      </c>
      <c r="G82" s="65">
        <f t="shared" si="0"/>
        <v>875</v>
      </c>
      <c r="L82" s="16"/>
      <c r="M82" s="16"/>
    </row>
    <row r="83" spans="1:13" ht="20.100000000000001" customHeight="1">
      <c r="A83" s="129" t="s">
        <v>72</v>
      </c>
      <c r="B83" s="130" t="s">
        <v>73</v>
      </c>
      <c r="C83" s="131" t="s">
        <v>74</v>
      </c>
      <c r="D83" s="132">
        <v>1</v>
      </c>
      <c r="E83" s="77"/>
      <c r="F83" s="65"/>
      <c r="G83" s="65">
        <f t="shared" si="0"/>
        <v>0</v>
      </c>
      <c r="L83" s="16"/>
      <c r="M83" s="16"/>
    </row>
    <row r="84" spans="1:13" ht="20.100000000000001" customHeight="1">
      <c r="A84" s="129" t="s">
        <v>75</v>
      </c>
      <c r="B84" s="133" t="s">
        <v>76</v>
      </c>
      <c r="C84" s="134" t="s">
        <v>77</v>
      </c>
      <c r="D84" s="135">
        <v>0</v>
      </c>
      <c r="E84" s="77"/>
      <c r="F84" s="65">
        <v>60.48</v>
      </c>
      <c r="G84" s="65">
        <f t="shared" si="0"/>
        <v>0</v>
      </c>
      <c r="L84" s="16"/>
      <c r="M84" s="16"/>
    </row>
    <row r="85" spans="1:13" ht="20.100000000000001" customHeight="1">
      <c r="A85" s="129" t="s">
        <v>78</v>
      </c>
      <c r="B85" s="130" t="s">
        <v>79</v>
      </c>
      <c r="C85" s="131" t="s">
        <v>80</v>
      </c>
      <c r="D85" s="135">
        <v>1</v>
      </c>
      <c r="E85" s="77"/>
      <c r="F85" s="65">
        <v>60.48</v>
      </c>
      <c r="G85" s="65">
        <f t="shared" si="0"/>
        <v>60.48</v>
      </c>
      <c r="L85" s="16"/>
      <c r="M85" s="16"/>
    </row>
    <row r="86" spans="1:13" ht="20.100000000000001" customHeight="1">
      <c r="A86" s="129" t="s">
        <v>81</v>
      </c>
      <c r="B86" s="133" t="s">
        <v>82</v>
      </c>
      <c r="C86" s="134" t="s">
        <v>83</v>
      </c>
      <c r="D86" s="135">
        <v>1</v>
      </c>
      <c r="E86" s="77"/>
      <c r="F86" s="65">
        <v>60.48</v>
      </c>
      <c r="G86" s="65">
        <f t="shared" si="0"/>
        <v>60.48</v>
      </c>
      <c r="L86" s="16"/>
      <c r="M86" s="16"/>
    </row>
    <row r="87" spans="1:13" ht="20.100000000000001" customHeight="1">
      <c r="A87" s="129" t="s">
        <v>84</v>
      </c>
      <c r="B87" s="130" t="s">
        <v>85</v>
      </c>
      <c r="C87" s="131" t="s">
        <v>86</v>
      </c>
      <c r="D87" s="135">
        <v>1</v>
      </c>
      <c r="E87" s="77"/>
      <c r="F87" s="65">
        <v>60.48</v>
      </c>
      <c r="G87" s="65">
        <f t="shared" si="0"/>
        <v>60.48</v>
      </c>
      <c r="L87" s="16"/>
      <c r="M87" s="16"/>
    </row>
    <row r="88" spans="1:13" ht="20.100000000000001" customHeight="1">
      <c r="A88" s="130"/>
      <c r="B88" s="130"/>
      <c r="C88" s="131"/>
      <c r="D88" s="136">
        <v>4</v>
      </c>
      <c r="E88" s="77"/>
      <c r="F88" s="65">
        <v>60.48</v>
      </c>
      <c r="G88" s="65">
        <f t="shared" si="0"/>
        <v>241.92</v>
      </c>
      <c r="L88" s="16"/>
      <c r="M88" s="16"/>
    </row>
    <row r="89" spans="1:13" ht="20.100000000000001" customHeight="1">
      <c r="A89" s="71"/>
      <c r="B89" s="71"/>
      <c r="C89" s="24"/>
      <c r="D89" s="72"/>
      <c r="E89" s="19"/>
      <c r="F89" s="66" t="s">
        <v>37</v>
      </c>
      <c r="G89" s="67">
        <f>SUM(G24:G88)</f>
        <v>40426.95999999997</v>
      </c>
    </row>
    <row r="90" spans="1:13" ht="20.100000000000001" customHeight="1">
      <c r="A90" s="71"/>
      <c r="B90" s="71"/>
      <c r="C90" s="24"/>
      <c r="D90" s="72"/>
      <c r="E90" s="19"/>
      <c r="F90" s="68" t="s">
        <v>38</v>
      </c>
      <c r="G90" s="67">
        <f>+G89*0.12</f>
        <v>4851.2351999999964</v>
      </c>
    </row>
    <row r="91" spans="1:13" ht="20.100000000000001" customHeight="1">
      <c r="A91" s="71"/>
      <c r="B91" s="71"/>
      <c r="C91" s="24"/>
      <c r="D91" s="72"/>
      <c r="E91" s="19"/>
      <c r="F91" s="66" t="s">
        <v>39</v>
      </c>
      <c r="G91" s="67">
        <f>+G89+G90</f>
        <v>45278.195199999966</v>
      </c>
    </row>
    <row r="92" spans="1:13" ht="20.100000000000001" customHeight="1">
      <c r="A92" s="71"/>
      <c r="B92" s="71"/>
      <c r="C92" s="24"/>
      <c r="D92" s="72"/>
      <c r="E92" s="19"/>
      <c r="F92" s="69"/>
      <c r="G92" s="70"/>
    </row>
    <row r="93" spans="1:13" ht="20.100000000000001" customHeight="1">
      <c r="A93" s="19"/>
      <c r="B93" s="137"/>
      <c r="C93" s="138" t="s">
        <v>248</v>
      </c>
      <c r="D93" s="74"/>
      <c r="E93" s="19"/>
      <c r="F93" s="19"/>
      <c r="G93" s="19"/>
    </row>
    <row r="94" spans="1:13" ht="20.100000000000001" customHeight="1">
      <c r="A94" s="19"/>
      <c r="B94" s="138" t="s">
        <v>40</v>
      </c>
      <c r="C94" s="138" t="s">
        <v>87</v>
      </c>
      <c r="D94" s="74"/>
      <c r="E94" s="19"/>
      <c r="F94" s="19"/>
      <c r="G94" s="19"/>
    </row>
    <row r="95" spans="1:13" ht="20.100000000000001" customHeight="1">
      <c r="A95" s="19"/>
      <c r="B95" s="137">
        <v>1</v>
      </c>
      <c r="C95" s="139" t="s">
        <v>88</v>
      </c>
      <c r="D95" s="74"/>
      <c r="E95" s="19"/>
      <c r="F95" s="19"/>
      <c r="G95" s="19"/>
    </row>
    <row r="96" spans="1:13" ht="20.100000000000001" customHeight="1">
      <c r="A96" s="19"/>
      <c r="B96" s="137">
        <v>1</v>
      </c>
      <c r="C96" s="139" t="s">
        <v>89</v>
      </c>
      <c r="D96" s="74"/>
      <c r="E96" s="19"/>
      <c r="F96" s="19"/>
      <c r="G96" s="19"/>
    </row>
    <row r="97" spans="1:7" ht="20.100000000000001" customHeight="1">
      <c r="A97" s="19"/>
      <c r="B97" s="137">
        <v>1</v>
      </c>
      <c r="C97" s="139" t="s">
        <v>58</v>
      </c>
      <c r="D97" s="74"/>
      <c r="E97" s="19"/>
      <c r="F97" s="19"/>
      <c r="G97" s="19"/>
    </row>
    <row r="98" spans="1:7" ht="20.100000000000001" customHeight="1">
      <c r="A98" s="19"/>
      <c r="B98" s="137">
        <v>3</v>
      </c>
      <c r="C98" s="139" t="s">
        <v>90</v>
      </c>
      <c r="D98" s="74"/>
      <c r="E98" s="19"/>
      <c r="F98" s="19"/>
      <c r="G98" s="19"/>
    </row>
    <row r="99" spans="1:7" ht="20.100000000000001" customHeight="1">
      <c r="A99" s="19"/>
      <c r="B99" s="138">
        <v>6</v>
      </c>
      <c r="C99" s="139"/>
      <c r="D99" s="74"/>
      <c r="E99" s="19"/>
      <c r="F99" s="19"/>
      <c r="G99" s="19"/>
    </row>
    <row r="100" spans="1:7" ht="20.100000000000001" customHeight="1">
      <c r="A100" s="19"/>
      <c r="B100" s="116" t="s">
        <v>40</v>
      </c>
      <c r="C100" s="117" t="s">
        <v>87</v>
      </c>
      <c r="D100" s="74"/>
      <c r="E100" s="19"/>
      <c r="F100" s="19"/>
      <c r="G100" s="19"/>
    </row>
    <row r="101" spans="1:7" ht="20.100000000000001" customHeight="1">
      <c r="A101" s="19"/>
      <c r="B101" s="118">
        <v>2</v>
      </c>
      <c r="C101" s="119" t="s">
        <v>232</v>
      </c>
      <c r="D101" s="74"/>
      <c r="E101" s="19"/>
      <c r="F101" s="19"/>
      <c r="G101" s="19"/>
    </row>
    <row r="102" spans="1:7" ht="20.100000000000001" customHeight="1">
      <c r="A102" s="19"/>
      <c r="B102" s="118">
        <v>1</v>
      </c>
      <c r="C102" s="119" t="s">
        <v>233</v>
      </c>
      <c r="D102" s="74"/>
      <c r="E102" s="19"/>
      <c r="F102" s="19"/>
      <c r="G102" s="19"/>
    </row>
    <row r="103" spans="1:7" ht="20.100000000000001" customHeight="1">
      <c r="A103" s="19"/>
      <c r="B103" s="118">
        <v>1</v>
      </c>
      <c r="C103" s="119" t="s">
        <v>234</v>
      </c>
      <c r="D103" s="74"/>
      <c r="E103" s="19"/>
      <c r="F103" s="19"/>
      <c r="G103" s="19"/>
    </row>
    <row r="104" spans="1:7" ht="20.100000000000001" customHeight="1">
      <c r="A104" s="19"/>
      <c r="B104" s="116">
        <v>4</v>
      </c>
      <c r="C104" s="119"/>
      <c r="D104" s="74"/>
      <c r="E104" s="19"/>
      <c r="F104" s="19"/>
      <c r="G104" s="19"/>
    </row>
    <row r="105" spans="1:7" ht="20.100000000000001" customHeight="1">
      <c r="A105" s="19"/>
      <c r="B105" s="118"/>
      <c r="C105" s="121" t="s">
        <v>235</v>
      </c>
      <c r="D105" s="74"/>
      <c r="E105" s="19"/>
      <c r="F105" s="19"/>
      <c r="G105" s="19"/>
    </row>
    <row r="106" spans="1:7" ht="20.100000000000001" customHeight="1">
      <c r="A106" s="19"/>
      <c r="B106" s="118">
        <v>1</v>
      </c>
      <c r="C106" s="119" t="s">
        <v>236</v>
      </c>
      <c r="D106" s="74"/>
      <c r="E106" s="19"/>
      <c r="F106" s="19"/>
      <c r="G106" s="19"/>
    </row>
    <row r="107" spans="1:7" ht="20.100000000000001" customHeight="1">
      <c r="A107" s="19"/>
      <c r="B107" s="118">
        <v>1</v>
      </c>
      <c r="C107" s="119" t="s">
        <v>237</v>
      </c>
      <c r="D107" s="74"/>
      <c r="E107" s="19"/>
      <c r="F107" s="19"/>
      <c r="G107" s="19"/>
    </row>
    <row r="108" spans="1:7" ht="20.100000000000001" customHeight="1">
      <c r="A108" s="19"/>
      <c r="B108" s="118">
        <v>1</v>
      </c>
      <c r="C108" s="119" t="s">
        <v>238</v>
      </c>
      <c r="D108" s="74"/>
      <c r="E108" s="19"/>
      <c r="F108" s="19"/>
      <c r="G108" s="19"/>
    </row>
    <row r="109" spans="1:7" ht="20.100000000000001" customHeight="1">
      <c r="A109" s="19"/>
      <c r="B109" s="118">
        <v>1</v>
      </c>
      <c r="C109" s="119" t="s">
        <v>239</v>
      </c>
      <c r="D109" s="74"/>
      <c r="E109" s="19"/>
      <c r="F109" s="19"/>
      <c r="G109" s="19"/>
    </row>
    <row r="110" spans="1:7" ht="20.100000000000001" customHeight="1">
      <c r="A110" s="19"/>
      <c r="B110" s="118">
        <v>1</v>
      </c>
      <c r="C110" s="119" t="s">
        <v>240</v>
      </c>
      <c r="D110" s="74"/>
      <c r="E110" s="19"/>
      <c r="F110" s="19"/>
      <c r="G110" s="19"/>
    </row>
    <row r="111" spans="1:7" ht="20.100000000000001" customHeight="1">
      <c r="A111" s="19"/>
      <c r="B111" s="118">
        <v>4</v>
      </c>
      <c r="C111" s="120" t="s">
        <v>241</v>
      </c>
      <c r="D111" s="74"/>
      <c r="E111" s="19"/>
      <c r="F111" s="19"/>
      <c r="G111" s="19"/>
    </row>
    <row r="112" spans="1:7" ht="20.100000000000001" customHeight="1">
      <c r="A112" s="19"/>
      <c r="B112" s="116">
        <v>9</v>
      </c>
      <c r="C112" s="120"/>
      <c r="D112" s="74"/>
      <c r="E112" s="19"/>
      <c r="F112" s="19"/>
      <c r="G112" s="19"/>
    </row>
    <row r="113" spans="1:7" ht="20.100000000000001" customHeight="1">
      <c r="A113" s="19"/>
      <c r="B113" s="118"/>
      <c r="C113" s="121" t="s">
        <v>242</v>
      </c>
      <c r="D113" s="74"/>
      <c r="E113" s="19"/>
      <c r="F113" s="19"/>
      <c r="G113" s="19"/>
    </row>
    <row r="114" spans="1:7" ht="20.100000000000001" customHeight="1">
      <c r="A114" s="19"/>
      <c r="B114" s="118">
        <v>1</v>
      </c>
      <c r="C114" s="119" t="s">
        <v>236</v>
      </c>
      <c r="D114" s="74"/>
      <c r="E114" s="19"/>
      <c r="F114" s="19"/>
      <c r="G114" s="19"/>
    </row>
    <row r="115" spans="1:7" ht="20.100000000000001" customHeight="1">
      <c r="A115" s="19"/>
      <c r="B115" s="118">
        <v>1</v>
      </c>
      <c r="C115" s="119" t="s">
        <v>237</v>
      </c>
      <c r="D115" s="74"/>
      <c r="E115" s="19"/>
      <c r="F115" s="19"/>
      <c r="G115" s="19"/>
    </row>
    <row r="116" spans="1:7" ht="20.100000000000001" customHeight="1">
      <c r="A116" s="19"/>
      <c r="B116" s="118">
        <v>1</v>
      </c>
      <c r="C116" s="119" t="s">
        <v>238</v>
      </c>
      <c r="D116" s="74"/>
      <c r="E116" s="19"/>
      <c r="F116" s="19"/>
      <c r="G116" s="19"/>
    </row>
    <row r="117" spans="1:7" ht="20.100000000000001" customHeight="1">
      <c r="A117" s="19"/>
      <c r="B117" s="118">
        <v>1</v>
      </c>
      <c r="C117" s="119" t="s">
        <v>239</v>
      </c>
      <c r="D117" s="74"/>
      <c r="E117" s="19"/>
      <c r="F117" s="19"/>
      <c r="G117" s="19"/>
    </row>
    <row r="118" spans="1:7" ht="20.100000000000001" customHeight="1">
      <c r="A118" s="19"/>
      <c r="B118" s="118">
        <v>1</v>
      </c>
      <c r="C118" s="119" t="s">
        <v>240</v>
      </c>
      <c r="D118" s="74"/>
      <c r="E118" s="19"/>
      <c r="F118" s="19"/>
      <c r="G118" s="19"/>
    </row>
    <row r="119" spans="1:7" ht="20.100000000000001" customHeight="1">
      <c r="A119" s="19"/>
      <c r="B119" s="118">
        <v>4</v>
      </c>
      <c r="C119" s="119" t="s">
        <v>241</v>
      </c>
      <c r="D119" s="74"/>
      <c r="E119" s="19"/>
      <c r="F119" s="19"/>
      <c r="G119" s="19"/>
    </row>
    <row r="120" spans="1:7" ht="20.100000000000001" customHeight="1">
      <c r="A120" s="19"/>
      <c r="B120" s="116">
        <v>9</v>
      </c>
      <c r="C120" s="120"/>
      <c r="D120" s="74"/>
      <c r="E120" s="19"/>
      <c r="F120" s="19"/>
      <c r="G120" s="19"/>
    </row>
    <row r="121" spans="1:7" ht="20.100000000000001" customHeight="1">
      <c r="A121" s="19"/>
      <c r="B121" s="118"/>
      <c r="C121" s="121" t="s">
        <v>243</v>
      </c>
      <c r="D121" s="74"/>
      <c r="E121" s="19"/>
      <c r="F121" s="19"/>
      <c r="G121" s="19"/>
    </row>
    <row r="122" spans="1:7" ht="20.100000000000001" customHeight="1">
      <c r="A122" s="19"/>
      <c r="B122" s="118">
        <v>1</v>
      </c>
      <c r="C122" s="119" t="s">
        <v>236</v>
      </c>
      <c r="D122" s="74"/>
      <c r="E122" s="19"/>
      <c r="F122" s="19"/>
      <c r="G122" s="19"/>
    </row>
    <row r="123" spans="1:7" ht="20.100000000000001" customHeight="1">
      <c r="A123" s="19"/>
      <c r="B123" s="118">
        <v>1</v>
      </c>
      <c r="C123" s="119" t="s">
        <v>237</v>
      </c>
      <c r="D123" s="74"/>
      <c r="E123" s="19"/>
      <c r="F123" s="19"/>
      <c r="G123" s="19"/>
    </row>
    <row r="124" spans="1:7" ht="20.100000000000001" customHeight="1">
      <c r="A124" s="19"/>
      <c r="B124" s="118">
        <v>1</v>
      </c>
      <c r="C124" s="119" t="s">
        <v>238</v>
      </c>
      <c r="D124" s="74"/>
      <c r="E124" s="19"/>
      <c r="F124" s="19"/>
      <c r="G124" s="19"/>
    </row>
    <row r="125" spans="1:7" ht="20.100000000000001" customHeight="1">
      <c r="A125" s="19"/>
      <c r="B125" s="118">
        <v>1</v>
      </c>
      <c r="C125" s="119" t="s">
        <v>239</v>
      </c>
      <c r="D125" s="74"/>
      <c r="E125" s="19"/>
      <c r="F125" s="19"/>
      <c r="G125" s="19"/>
    </row>
    <row r="126" spans="1:7" ht="20.100000000000001" customHeight="1">
      <c r="A126" s="19"/>
      <c r="B126" s="118">
        <v>1</v>
      </c>
      <c r="C126" s="119" t="s">
        <v>240</v>
      </c>
      <c r="D126" s="74"/>
      <c r="E126" s="19"/>
      <c r="F126" s="19"/>
      <c r="G126" s="19"/>
    </row>
    <row r="127" spans="1:7" ht="20.100000000000001" customHeight="1">
      <c r="A127" s="19"/>
      <c r="B127" s="122">
        <v>4</v>
      </c>
      <c r="C127" s="119" t="s">
        <v>241</v>
      </c>
      <c r="D127" s="74"/>
      <c r="E127" s="19"/>
      <c r="F127" s="19"/>
      <c r="G127" s="19"/>
    </row>
    <row r="128" spans="1:7" ht="20.100000000000001" customHeight="1">
      <c r="A128" s="19"/>
      <c r="B128" s="123">
        <v>9</v>
      </c>
      <c r="C128" s="120"/>
      <c r="D128" s="74"/>
      <c r="E128" s="19"/>
      <c r="F128" s="19"/>
      <c r="G128" s="19"/>
    </row>
    <row r="129" spans="1:7" ht="20.100000000000001" customHeight="1">
      <c r="A129" s="19"/>
      <c r="B129" s="77">
        <v>1</v>
      </c>
      <c r="C129" s="86" t="s">
        <v>244</v>
      </c>
      <c r="D129" s="74"/>
      <c r="E129" s="19"/>
      <c r="F129" s="19"/>
      <c r="G129" s="19"/>
    </row>
    <row r="130" spans="1:7" ht="20.100000000000001" customHeight="1">
      <c r="A130" s="19"/>
      <c r="B130" s="87"/>
      <c r="C130" s="85"/>
      <c r="D130" s="74"/>
      <c r="E130" s="19"/>
      <c r="F130" s="19"/>
      <c r="G130" s="19"/>
    </row>
    <row r="131" spans="1:7" ht="20.100000000000001" customHeight="1">
      <c r="A131" s="19"/>
      <c r="B131" s="87">
        <v>1</v>
      </c>
      <c r="C131" s="85" t="s">
        <v>245</v>
      </c>
      <c r="D131" s="74"/>
      <c r="E131" s="19"/>
      <c r="F131" s="19"/>
      <c r="G131" s="19"/>
    </row>
    <row r="132" spans="1:7" ht="20.100000000000001" customHeight="1">
      <c r="A132" s="19"/>
      <c r="B132" s="87">
        <v>6</v>
      </c>
      <c r="C132" s="85" t="s">
        <v>91</v>
      </c>
      <c r="D132" s="74"/>
      <c r="E132" s="19"/>
      <c r="F132" s="19"/>
      <c r="G132" s="19"/>
    </row>
    <row r="133" spans="1:7" ht="20.100000000000001" customHeight="1">
      <c r="A133" s="19"/>
      <c r="B133" s="87">
        <v>1</v>
      </c>
      <c r="C133" s="85" t="s">
        <v>92</v>
      </c>
      <c r="D133" s="74"/>
      <c r="E133" s="19"/>
      <c r="F133" s="19"/>
      <c r="G133" s="19"/>
    </row>
    <row r="134" spans="1:7" ht="20.100000000000001" customHeight="1">
      <c r="A134" s="19"/>
      <c r="B134" s="87">
        <v>1</v>
      </c>
      <c r="C134" s="85" t="s">
        <v>93</v>
      </c>
      <c r="D134" s="74"/>
      <c r="E134" s="19"/>
      <c r="F134" s="19"/>
      <c r="G134" s="19"/>
    </row>
    <row r="135" spans="1:7" ht="20.100000000000001" customHeight="1">
      <c r="A135" s="19"/>
      <c r="B135" s="87">
        <v>1</v>
      </c>
      <c r="C135" s="85" t="s">
        <v>94</v>
      </c>
      <c r="D135" s="74"/>
      <c r="E135" s="19"/>
      <c r="F135" s="19"/>
      <c r="G135" s="19"/>
    </row>
    <row r="136" spans="1:7" ht="20.100000000000001" customHeight="1">
      <c r="A136" s="19"/>
      <c r="B136" s="87">
        <v>2</v>
      </c>
      <c r="C136" s="85" t="s">
        <v>246</v>
      </c>
      <c r="D136" s="74"/>
      <c r="E136" s="19"/>
      <c r="F136" s="19"/>
      <c r="G136" s="19"/>
    </row>
    <row r="137" spans="1:7" ht="20.100000000000001" customHeight="1">
      <c r="A137" s="19"/>
      <c r="B137" s="73"/>
      <c r="C137" s="64"/>
      <c r="D137" s="19"/>
      <c r="E137" s="19"/>
      <c r="F137" s="19"/>
      <c r="G137" s="19"/>
    </row>
    <row r="138" spans="1:7" ht="20.100000000000001" customHeight="1">
      <c r="A138" s="19"/>
      <c r="B138" s="73"/>
      <c r="C138" s="64"/>
      <c r="D138" s="19"/>
      <c r="E138" s="19"/>
      <c r="F138" s="19"/>
      <c r="G138" s="19"/>
    </row>
    <row r="139" spans="1:7" ht="20.100000000000001" customHeight="1">
      <c r="A139" s="19"/>
      <c r="B139" s="20"/>
      <c r="C139" s="79"/>
      <c r="D139" s="19"/>
      <c r="E139" s="19"/>
      <c r="F139" s="19"/>
      <c r="G139" s="19"/>
    </row>
    <row r="140" spans="1:7" ht="20.100000000000001" customHeight="1">
      <c r="A140" s="19"/>
      <c r="B140" s="80"/>
      <c r="C140" s="81" t="s">
        <v>47</v>
      </c>
      <c r="D140" s="19"/>
      <c r="E140" s="19"/>
      <c r="F140" s="19"/>
      <c r="G140" s="19"/>
    </row>
    <row r="141" spans="1:7" ht="20.100000000000001" customHeight="1">
      <c r="A141" s="19"/>
      <c r="B141" s="80"/>
      <c r="C141" s="81" t="s">
        <v>48</v>
      </c>
      <c r="D141" s="19"/>
      <c r="E141" s="19"/>
      <c r="F141" s="19"/>
      <c r="G141" s="19"/>
    </row>
    <row r="142" spans="1:7" ht="20.100000000000001" customHeight="1">
      <c r="A142" s="19"/>
      <c r="B142" s="80"/>
      <c r="C142" s="81" t="s">
        <v>49</v>
      </c>
      <c r="D142" s="19"/>
      <c r="E142" s="19"/>
      <c r="F142" s="19"/>
      <c r="G142" s="19"/>
    </row>
    <row r="143" spans="1:7" ht="20.100000000000001" customHeight="1">
      <c r="A143" s="19"/>
      <c r="B143" s="80"/>
      <c r="C143" s="81" t="s">
        <v>50</v>
      </c>
      <c r="D143" s="19"/>
      <c r="E143" s="19"/>
      <c r="F143" s="19"/>
      <c r="G143" s="19"/>
    </row>
    <row r="144" spans="1:7" ht="20.100000000000001" customHeight="1">
      <c r="A144" s="19"/>
      <c r="B144" s="80"/>
      <c r="C144" s="81"/>
      <c r="D144" s="19"/>
      <c r="E144" s="19"/>
      <c r="F144" s="19"/>
      <c r="G144" s="19"/>
    </row>
    <row r="145" spans="1:7" ht="20.100000000000001" customHeight="1">
      <c r="A145" s="19"/>
      <c r="B145" s="82" t="s">
        <v>23</v>
      </c>
      <c r="C145" s="83" t="s">
        <v>51</v>
      </c>
      <c r="D145" s="19"/>
      <c r="E145" s="19"/>
      <c r="F145" s="19"/>
      <c r="G145" s="19"/>
    </row>
    <row r="146" spans="1:7" ht="20.100000000000001" customHeight="1">
      <c r="A146" s="19"/>
      <c r="B146" s="82"/>
      <c r="C146" s="83" t="s">
        <v>52</v>
      </c>
      <c r="D146" s="19"/>
      <c r="E146" s="19"/>
      <c r="F146" s="19"/>
      <c r="G146" s="19"/>
    </row>
    <row r="147" spans="1:7" ht="20.100000000000001" customHeight="1">
      <c r="A147" s="19"/>
      <c r="B147" s="82"/>
      <c r="C147" s="83" t="s">
        <v>53</v>
      </c>
      <c r="D147" s="19"/>
      <c r="E147" s="19"/>
      <c r="F147" s="19"/>
      <c r="G147" s="19"/>
    </row>
    <row r="148" spans="1:7" ht="20.100000000000001" customHeight="1">
      <c r="A148" s="19"/>
      <c r="B148" s="75"/>
      <c r="C148" s="19"/>
      <c r="D148" s="19"/>
      <c r="E148" s="19"/>
      <c r="F148" s="19"/>
      <c r="G148" s="19"/>
    </row>
    <row r="149" spans="1:7" ht="20.100000000000001" customHeight="1" thickBot="1">
      <c r="A149" s="19"/>
      <c r="B149" s="19" t="s">
        <v>42</v>
      </c>
      <c r="C149" s="76"/>
      <c r="D149" s="19"/>
      <c r="E149" s="19"/>
      <c r="F149" s="19"/>
      <c r="G149" s="19"/>
    </row>
    <row r="150" spans="1:7" ht="20.100000000000001" customHeight="1">
      <c r="A150" s="19"/>
      <c r="B150" s="19"/>
      <c r="C150" s="19"/>
      <c r="D150" s="19"/>
      <c r="E150" s="19"/>
      <c r="F150" s="19"/>
      <c r="G150" s="19"/>
    </row>
    <row r="151" spans="1:7" ht="20.100000000000001" customHeight="1">
      <c r="A151" s="19"/>
      <c r="B151" s="19"/>
      <c r="C151" s="19"/>
      <c r="D151" s="19"/>
      <c r="E151" s="19"/>
      <c r="F151" s="19"/>
      <c r="G151" s="19"/>
    </row>
    <row r="152" spans="1:7" ht="20.100000000000001" customHeight="1" thickBot="1">
      <c r="A152" s="19"/>
      <c r="B152" s="19" t="s">
        <v>43</v>
      </c>
      <c r="C152" s="76"/>
      <c r="D152" s="19"/>
      <c r="E152" s="19"/>
      <c r="F152" s="19"/>
      <c r="G152" s="19"/>
    </row>
    <row r="153" spans="1:7" ht="20.100000000000001" customHeight="1">
      <c r="A153" s="19"/>
      <c r="B153" s="19"/>
      <c r="C153" s="19"/>
      <c r="D153" s="19"/>
      <c r="E153" s="19"/>
      <c r="F153" s="19"/>
      <c r="G153" s="19"/>
    </row>
    <row r="154" spans="1:7" ht="20.100000000000001" customHeight="1">
      <c r="A154" s="19"/>
      <c r="B154" s="19"/>
      <c r="C154" s="19"/>
      <c r="D154" s="19"/>
      <c r="E154" s="19"/>
      <c r="F154" s="19"/>
      <c r="G154" s="19"/>
    </row>
    <row r="155" spans="1:7" ht="20.100000000000001" customHeight="1" thickBot="1">
      <c r="A155" s="19"/>
      <c r="B155" s="19" t="s">
        <v>17</v>
      </c>
      <c r="C155" s="76"/>
      <c r="D155" s="19"/>
      <c r="E155" s="19"/>
      <c r="F155" s="19"/>
      <c r="G155" s="19"/>
    </row>
    <row r="156" spans="1:7" ht="20.100000000000001" customHeight="1">
      <c r="A156" s="19"/>
      <c r="B156" s="19"/>
      <c r="C156" s="19"/>
      <c r="D156" s="19"/>
      <c r="E156" s="19"/>
      <c r="F156" s="19"/>
      <c r="G156" s="19"/>
    </row>
    <row r="157" spans="1:7" ht="20.100000000000001" customHeight="1">
      <c r="A157" s="19"/>
      <c r="B157" s="19"/>
      <c r="C157" s="19"/>
      <c r="D157" s="19"/>
      <c r="E157" s="19"/>
      <c r="F157" s="19"/>
      <c r="G157" s="19"/>
    </row>
    <row r="158" spans="1:7" ht="20.100000000000001" customHeight="1" thickBot="1">
      <c r="A158" s="19"/>
      <c r="B158" s="19" t="s">
        <v>44</v>
      </c>
      <c r="C158" s="76"/>
      <c r="D158" s="19"/>
      <c r="E158" s="19"/>
      <c r="F158" s="19"/>
      <c r="G158" s="19"/>
    </row>
    <row r="159" spans="1:7" ht="20.100000000000001" customHeight="1">
      <c r="A159" s="19"/>
      <c r="B159" s="19"/>
      <c r="C159" s="19"/>
      <c r="D159" s="19"/>
      <c r="E159" s="19"/>
      <c r="F159" s="19"/>
      <c r="G159" s="19"/>
    </row>
    <row r="160" spans="1:7" ht="20.100000000000001" customHeight="1">
      <c r="A160" s="19"/>
      <c r="B160" s="19"/>
      <c r="C160" s="19"/>
      <c r="D160" s="19"/>
      <c r="E160" s="19"/>
      <c r="F160" s="19"/>
      <c r="G160" s="19"/>
    </row>
    <row r="161" spans="1:7" ht="20.100000000000001" customHeight="1" thickBot="1">
      <c r="A161" s="19"/>
      <c r="B161" s="19" t="s">
        <v>19</v>
      </c>
      <c r="C161" s="76"/>
      <c r="D161" s="19"/>
      <c r="E161" s="19"/>
      <c r="F161" s="19"/>
      <c r="G161" s="19"/>
    </row>
    <row r="162" spans="1:7" ht="20.100000000000001" customHeight="1">
      <c r="A162" s="19"/>
      <c r="B162" s="75"/>
      <c r="C162" s="19"/>
      <c r="D162" s="19"/>
      <c r="E162" s="19"/>
      <c r="F162" s="19"/>
      <c r="G162" s="19"/>
    </row>
    <row r="163" spans="1:7" ht="20.100000000000001" customHeight="1">
      <c r="A163" s="19"/>
      <c r="B163" s="75"/>
      <c r="C163" s="19"/>
      <c r="D163" s="19"/>
      <c r="E163" s="19"/>
      <c r="F163" s="19"/>
      <c r="G163" s="19"/>
    </row>
    <row r="164" spans="1:7" ht="20.100000000000001" customHeight="1">
      <c r="A164" s="19"/>
      <c r="B164" s="75"/>
      <c r="C164" s="19"/>
      <c r="D164" s="19"/>
      <c r="E164" s="19"/>
      <c r="F164" s="19"/>
      <c r="G164" s="19"/>
    </row>
  </sheetData>
  <mergeCells count="8">
    <mergeCell ref="A74:C74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2BFA-25E9-48E9-941E-B20F39B257FA}">
  <dimension ref="A1:O43"/>
  <sheetViews>
    <sheetView view="pageBreakPreview" topLeftCell="A10" zoomScaleNormal="100" zoomScaleSheetLayoutView="100" workbookViewId="0">
      <selection activeCell="C33" sqref="C3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6" customWidth="1"/>
    <col min="3" max="3" width="86.28515625" style="22" customWidth="1"/>
    <col min="4" max="4" width="23.140625" style="22" customWidth="1"/>
    <col min="5" max="5" width="21.28515625" style="22" customWidth="1"/>
    <col min="6" max="6" width="19.140625" style="22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30"/>
      <c r="B2" s="31"/>
      <c r="C2" s="95" t="s">
        <v>25</v>
      </c>
      <c r="D2" s="91" t="s">
        <v>24</v>
      </c>
      <c r="E2" s="92"/>
      <c r="F2" s="54"/>
      <c r="G2" s="1"/>
      <c r="H2" s="1"/>
      <c r="I2" s="1"/>
      <c r="J2" s="1"/>
      <c r="K2" s="2"/>
      <c r="L2" s="3"/>
    </row>
    <row r="3" spans="1:15" customFormat="1" ht="20.100000000000001" customHeight="1" thickBot="1">
      <c r="A3" s="35"/>
      <c r="B3" s="36"/>
      <c r="C3" s="96"/>
      <c r="D3" s="37" t="s">
        <v>27</v>
      </c>
      <c r="E3" s="38"/>
      <c r="F3" s="53"/>
      <c r="G3" s="1"/>
      <c r="H3" s="1"/>
      <c r="I3" s="1"/>
      <c r="J3" s="1"/>
      <c r="K3" s="2"/>
      <c r="L3" s="3"/>
    </row>
    <row r="4" spans="1:15" customFormat="1" ht="20.100000000000001" customHeight="1" thickBot="1">
      <c r="A4" s="35"/>
      <c r="B4" s="36"/>
      <c r="C4" s="93" t="s">
        <v>26</v>
      </c>
      <c r="D4" s="97" t="s">
        <v>28</v>
      </c>
      <c r="E4" s="98"/>
      <c r="F4" s="52"/>
      <c r="G4" s="1"/>
      <c r="H4" s="1"/>
      <c r="I4" s="1"/>
      <c r="J4" s="1"/>
      <c r="K4" s="2"/>
      <c r="L4" s="3"/>
    </row>
    <row r="5" spans="1:15" customFormat="1" ht="20.100000000000001" customHeight="1" thickBot="1">
      <c r="A5" s="32"/>
      <c r="B5" s="33"/>
      <c r="C5" s="94"/>
      <c r="D5" s="99" t="s">
        <v>29</v>
      </c>
      <c r="E5" s="100"/>
      <c r="F5" s="52"/>
      <c r="G5" s="4"/>
      <c r="H5" s="4"/>
      <c r="I5" s="4"/>
      <c r="J5" s="4"/>
      <c r="K5" s="4"/>
      <c r="L5" s="4"/>
      <c r="M5" s="90"/>
      <c r="N5" s="90"/>
      <c r="O5" s="6"/>
    </row>
    <row r="6" spans="1:15" ht="20.100000000000001" customHeight="1">
      <c r="A6" s="7"/>
      <c r="B6" s="7"/>
      <c r="C6" s="7"/>
      <c r="D6" s="7"/>
      <c r="E6" s="7"/>
      <c r="F6" s="7"/>
      <c r="M6" s="90"/>
      <c r="N6" s="90"/>
    </row>
    <row r="7" spans="1:15" ht="20.100000000000001" customHeight="1">
      <c r="A7" s="8" t="s">
        <v>0</v>
      </c>
      <c r="B7" s="8"/>
      <c r="C7" s="39">
        <f ca="1">NOW()</f>
        <v>45342.501397569446</v>
      </c>
      <c r="D7" s="8" t="s">
        <v>1</v>
      </c>
      <c r="E7" s="62">
        <v>20231201891</v>
      </c>
      <c r="F7" s="55"/>
      <c r="M7" s="5"/>
      <c r="N7" s="5"/>
    </row>
    <row r="8" spans="1:15" ht="20.100000000000001" customHeight="1">
      <c r="A8" s="9"/>
      <c r="B8" s="9"/>
      <c r="C8" s="9"/>
      <c r="D8" s="9"/>
      <c r="E8" s="9"/>
      <c r="F8" s="9"/>
      <c r="M8" s="5"/>
      <c r="N8" s="5"/>
    </row>
    <row r="9" spans="1:15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F9" s="56"/>
      <c r="M9" s="5"/>
      <c r="N9" s="5"/>
    </row>
    <row r="10" spans="1:15" ht="20.100000000000001" customHeight="1">
      <c r="A10" s="9"/>
      <c r="B10" s="9"/>
      <c r="C10" s="9"/>
      <c r="D10" s="9"/>
      <c r="E10" s="9"/>
      <c r="F10" s="9"/>
      <c r="M10" s="5"/>
      <c r="N10" s="5"/>
    </row>
    <row r="11" spans="1:15" ht="20.100000000000001" customHeight="1">
      <c r="A11" s="88" t="s">
        <v>22</v>
      </c>
      <c r="B11" s="89"/>
      <c r="C11" s="10" t="s">
        <v>32</v>
      </c>
      <c r="D11" s="11" t="s">
        <v>23</v>
      </c>
      <c r="E11" s="34" t="s">
        <v>31</v>
      </c>
      <c r="F11" s="57"/>
      <c r="M11" s="5"/>
      <c r="N11" s="5"/>
    </row>
    <row r="12" spans="1:15" ht="20.100000000000001" customHeight="1">
      <c r="A12" s="9"/>
      <c r="B12" s="9"/>
      <c r="C12" s="9"/>
      <c r="D12" s="9"/>
      <c r="E12" s="9"/>
      <c r="F12" s="9"/>
      <c r="M12" s="5"/>
      <c r="N12" s="5"/>
    </row>
    <row r="13" spans="1:15" ht="20.100000000000001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F13" s="14"/>
      <c r="M13" s="5"/>
      <c r="N13" s="5"/>
    </row>
    <row r="14" spans="1:15" ht="20.100000000000001" customHeight="1">
      <c r="A14" s="9"/>
      <c r="B14" s="9"/>
      <c r="C14" s="9"/>
      <c r="D14" s="9"/>
      <c r="E14" s="9"/>
      <c r="F14" s="9"/>
      <c r="M14" s="5"/>
      <c r="N14" s="5"/>
    </row>
    <row r="15" spans="1:15" ht="20.100000000000001" customHeight="1">
      <c r="A15" s="8" t="s">
        <v>6</v>
      </c>
      <c r="B15" s="8"/>
      <c r="C15" s="39">
        <v>45286</v>
      </c>
      <c r="D15" s="11" t="s">
        <v>7</v>
      </c>
      <c r="E15" s="13" t="s">
        <v>46</v>
      </c>
      <c r="F15" s="58"/>
      <c r="M15" s="5"/>
      <c r="N15" s="5"/>
    </row>
    <row r="16" spans="1:15" ht="20.100000000000001" customHeight="1">
      <c r="A16" s="9"/>
      <c r="B16" s="9"/>
      <c r="C16" s="9"/>
      <c r="D16" s="9"/>
      <c r="E16" s="9"/>
      <c r="F16" s="9"/>
      <c r="M16" s="5"/>
      <c r="N16" s="5"/>
    </row>
    <row r="17" spans="1:14" ht="20.100000000000001" customHeight="1">
      <c r="A17" s="8" t="s">
        <v>8</v>
      </c>
      <c r="B17" s="8"/>
      <c r="C17" s="10" t="s">
        <v>45</v>
      </c>
      <c r="D17" s="14"/>
      <c r="E17" s="15"/>
      <c r="F17" s="15"/>
      <c r="M17" s="5"/>
      <c r="N17" s="5"/>
    </row>
    <row r="18" spans="1:14" ht="20.100000000000001" customHeight="1">
      <c r="A18" s="9"/>
      <c r="B18" s="9"/>
      <c r="C18" s="9"/>
      <c r="D18" s="9"/>
      <c r="E18" s="9"/>
      <c r="F18" s="9"/>
      <c r="M18" s="5"/>
      <c r="N18" s="5"/>
    </row>
    <row r="19" spans="1:14" ht="20.100000000000001" customHeight="1">
      <c r="A19" s="8" t="s">
        <v>9</v>
      </c>
      <c r="B19" s="8"/>
      <c r="C19" s="10"/>
      <c r="D19" s="11" t="s">
        <v>20</v>
      </c>
      <c r="E19" s="13"/>
      <c r="F19" s="58"/>
      <c r="M19" s="5"/>
      <c r="N19" s="5"/>
    </row>
    <row r="20" spans="1:14" ht="20.100000000000001" customHeight="1">
      <c r="A20" s="9"/>
      <c r="B20" s="9"/>
      <c r="C20" s="9"/>
      <c r="D20" s="9"/>
      <c r="E20" s="9"/>
      <c r="F20" s="9"/>
      <c r="M20" s="5"/>
      <c r="N20" s="5"/>
    </row>
    <row r="21" spans="1:14" ht="20.100000000000001" customHeight="1">
      <c r="A21" s="8" t="s">
        <v>21</v>
      </c>
      <c r="B21" s="8"/>
      <c r="C21" s="29"/>
      <c r="D21" s="17"/>
      <c r="E21" s="18"/>
      <c r="F21" s="18"/>
      <c r="M21" s="5"/>
      <c r="N21" s="5"/>
    </row>
    <row r="22" spans="1:14" ht="20.100000000000001" customHeight="1">
      <c r="A22" s="19"/>
      <c r="B22" s="20"/>
      <c r="C22" s="19"/>
      <c r="D22" s="19"/>
      <c r="E22" s="19"/>
      <c r="F22" s="19"/>
      <c r="M22" s="16"/>
      <c r="N22" s="16"/>
    </row>
    <row r="23" spans="1:14" ht="34.5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9" t="s">
        <v>41</v>
      </c>
      <c r="G23" s="40" t="s">
        <v>35</v>
      </c>
      <c r="H23" s="40" t="s">
        <v>36</v>
      </c>
      <c r="M23" s="16"/>
      <c r="N23" s="16"/>
    </row>
    <row r="24" spans="1:14" ht="20.100000000000001" customHeight="1">
      <c r="A24" s="48">
        <v>359025</v>
      </c>
      <c r="B24" s="48" t="s">
        <v>56</v>
      </c>
      <c r="C24" s="78" t="s">
        <v>57</v>
      </c>
      <c r="D24" s="48">
        <v>1</v>
      </c>
      <c r="E24" s="84"/>
      <c r="F24" s="84">
        <v>47004</v>
      </c>
      <c r="G24" s="41">
        <v>1062.5</v>
      </c>
      <c r="H24" s="42">
        <f t="shared" ref="H24:H25" si="0">D24*G24</f>
        <v>1062.5</v>
      </c>
      <c r="M24" s="16"/>
      <c r="N24" s="16"/>
    </row>
    <row r="25" spans="1:14" ht="20.100000000000001" customHeight="1">
      <c r="A25" s="48">
        <v>309010</v>
      </c>
      <c r="B25" s="48" t="s">
        <v>54</v>
      </c>
      <c r="C25" s="63" t="s">
        <v>55</v>
      </c>
      <c r="D25" s="48">
        <v>1</v>
      </c>
      <c r="E25" s="60"/>
      <c r="F25" s="60">
        <v>46188</v>
      </c>
      <c r="G25" s="41">
        <v>750</v>
      </c>
      <c r="H25" s="42">
        <f t="shared" si="0"/>
        <v>750</v>
      </c>
      <c r="M25" s="16"/>
      <c r="N25" s="16"/>
    </row>
    <row r="26" spans="1:14" ht="20.100000000000001" customHeight="1">
      <c r="B26" s="23"/>
      <c r="C26" s="23"/>
      <c r="G26" s="45" t="s">
        <v>37</v>
      </c>
      <c r="H26" s="46">
        <f>SUM(H24:H25)</f>
        <v>1812.5</v>
      </c>
    </row>
    <row r="27" spans="1:14" ht="20.100000000000001" customHeight="1">
      <c r="B27" s="23"/>
      <c r="C27" s="23"/>
      <c r="G27" s="45" t="s">
        <v>38</v>
      </c>
      <c r="H27" s="47">
        <f>+H26*0.12</f>
        <v>217.5</v>
      </c>
    </row>
    <row r="28" spans="1:14" ht="20.100000000000001" customHeight="1">
      <c r="B28" s="23"/>
      <c r="C28" s="23"/>
      <c r="G28" s="45" t="s">
        <v>39</v>
      </c>
      <c r="H28" s="47">
        <f>+H26+H27</f>
        <v>2030</v>
      </c>
    </row>
    <row r="29" spans="1:14" ht="20.100000000000001" customHeight="1">
      <c r="B29" s="50"/>
      <c r="C29" s="51"/>
      <c r="G29" s="43"/>
      <c r="H29" s="44"/>
    </row>
    <row r="30" spans="1:14" ht="20.100000000000001" customHeight="1">
      <c r="B30" s="19"/>
      <c r="C30" s="49"/>
      <c r="G30" s="43"/>
      <c r="H30" s="44"/>
    </row>
    <row r="31" spans="1:14" ht="20.100000000000001" customHeight="1" thickBot="1">
      <c r="A31" s="24" t="s">
        <v>15</v>
      </c>
      <c r="B31" s="23"/>
      <c r="C31" s="25"/>
      <c r="G31" s="43"/>
      <c r="H31" s="44"/>
    </row>
    <row r="32" spans="1:14" ht="20.100000000000001" customHeight="1">
      <c r="A32" s="24"/>
      <c r="B32" s="23"/>
      <c r="C32" s="23"/>
      <c r="G32" s="43"/>
      <c r="H32" s="44"/>
    </row>
    <row r="33" spans="1:8" ht="20.100000000000001" customHeight="1">
      <c r="A33" s="24"/>
      <c r="B33" s="23"/>
      <c r="C33" s="23"/>
      <c r="G33" s="43"/>
      <c r="H33" s="44"/>
    </row>
    <row r="34" spans="1:8" ht="20.100000000000001" customHeight="1" thickBot="1">
      <c r="A34" s="24" t="s">
        <v>16</v>
      </c>
      <c r="B34" s="23"/>
      <c r="C34" s="25"/>
      <c r="G34" s="43"/>
      <c r="H34" s="44"/>
    </row>
    <row r="35" spans="1:8" ht="20.100000000000001" customHeight="1">
      <c r="A35" s="24"/>
      <c r="B35" s="23"/>
      <c r="C35" s="23"/>
      <c r="G35" s="43"/>
      <c r="H35" s="44"/>
    </row>
    <row r="36" spans="1:8" ht="20.100000000000001" customHeight="1">
      <c r="A36" s="24"/>
    </row>
    <row r="37" spans="1:8" ht="20.100000000000001" customHeight="1" thickBot="1">
      <c r="A37" s="24" t="s">
        <v>17</v>
      </c>
      <c r="C37" s="27"/>
    </row>
    <row r="38" spans="1:8" ht="20.100000000000001" customHeight="1">
      <c r="A38" s="24"/>
    </row>
    <row r="39" spans="1:8" ht="20.100000000000001" customHeight="1">
      <c r="A39" s="24"/>
    </row>
    <row r="40" spans="1:8" ht="20.100000000000001" customHeight="1" thickBot="1">
      <c r="A40" s="24" t="s">
        <v>18</v>
      </c>
      <c r="C40" s="27"/>
    </row>
    <row r="41" spans="1:8" ht="20.100000000000001" customHeight="1">
      <c r="A41" s="24"/>
    </row>
    <row r="42" spans="1:8" ht="20.100000000000001" customHeight="1">
      <c r="A42" s="24"/>
    </row>
    <row r="43" spans="1:8" ht="20.100000000000001" customHeight="1" thickBot="1">
      <c r="A43" s="24" t="s">
        <v>19</v>
      </c>
      <c r="C43" s="27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29:C30">
    <cfRule type="duplicateValues" dxfId="0" priority="3"/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2024-02-20T17:02:17Z</cp:lastPrinted>
  <dcterms:created xsi:type="dcterms:W3CDTF">2023-01-26T13:28:36Z</dcterms:created>
  <dcterms:modified xsi:type="dcterms:W3CDTF">2024-02-20T20:05:02Z</dcterms:modified>
</cp:coreProperties>
</file>