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MNIHOSPITAL\"/>
    </mc:Choice>
  </mc:AlternateContent>
  <xr:revisionPtr revIDLastSave="0" documentId="13_ncr:1_{1317012D-6737-46BB-98A2-DBF406E8FFDC}" xr6:coauthVersionLast="47" xr6:coauthVersionMax="47" xr10:uidLastSave="{00000000-0000-0000-0000-000000000000}"/>
  <bookViews>
    <workbookView xWindow="-120" yWindow="-120" windowWidth="24240" windowHeight="13140" xr2:uid="{2B347A06-3A6C-4478-82DC-F4437A4A4E5E}"/>
  </bookViews>
  <sheets>
    <sheet name="TUTOR AO" sheetId="1" r:id="rId1"/>
    <sheet name="MAQUINA SAC" sheetId="2" r:id="rId2"/>
  </sheets>
  <definedNames>
    <definedName name="_xlnm.Print_Area" localSheetId="1">'MAQUINA SAC'!$A$1:$G$66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9" i="1"/>
  <c r="G80" i="1"/>
  <c r="G81" i="1"/>
  <c r="G82" i="1"/>
  <c r="G51" i="1" l="1"/>
  <c r="G28" i="2" l="1"/>
  <c r="G27" i="2"/>
  <c r="G26" i="2"/>
  <c r="G25" i="2"/>
  <c r="G24" i="2"/>
  <c r="G29" i="2" l="1"/>
  <c r="G30" i="2" s="1"/>
  <c r="G25" i="1" l="1"/>
  <c r="G26" i="1"/>
  <c r="G27" i="1"/>
  <c r="G28" i="1"/>
  <c r="G29" i="1"/>
  <c r="G30" i="1"/>
  <c r="G31" i="1"/>
  <c r="B118" i="1" l="1"/>
  <c r="B103" i="1"/>
  <c r="G49" i="1"/>
  <c r="G48" i="1"/>
  <c r="G47" i="1"/>
  <c r="G45" i="1"/>
  <c r="G44" i="1"/>
  <c r="G43" i="1"/>
  <c r="G42" i="1"/>
  <c r="G41" i="1"/>
  <c r="G39" i="1"/>
  <c r="G38" i="1"/>
  <c r="G37" i="1"/>
  <c r="G36" i="1"/>
  <c r="G35" i="1"/>
  <c r="G34" i="1"/>
  <c r="G33" i="1"/>
  <c r="G24" i="1"/>
  <c r="G83" i="1" l="1"/>
  <c r="G84" i="1" s="1"/>
  <c r="G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A4ABF4A-38DD-4769-98EC-9898915F86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C5E6D96-8A53-49BF-B085-0647804FCA2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D0BEF5E-0D99-432E-AB60-BF468990A3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D1E59AF-064D-4206-AD5B-9842D32947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<sst xmlns="http://schemas.openxmlformats.org/spreadsheetml/2006/main" count="248" uniqueCount="193">
  <si>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</si>
  <si>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</si>
  <si>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</si>
  <si>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</si>
  <si>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</si>
  <si>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</si>
  <si>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</si>
  <si>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</si>
  <si>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</si>
  <si>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</si>
  <si>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</si>
  <si>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</si>
  <si>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</si>
  <si>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</si>
  <si>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</si>
  <si>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</si>
  <si>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</si>
  <si>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</si>
  <si>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</si>
  <si>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</si>
  <si>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</si>
  <si>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</si>
  <si>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</si>
  <si>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</si>
  <si>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</si>
  <si>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 xml:space="preserve">TUTOR AO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</si>
  <si>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</si>
  <si>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</si>
  <si>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</si>
  <si>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</si>
  <si>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</si>
  <si>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</si>
  <si>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</si>
  <si>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</si>
  <si>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</si>
  <si>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</si>
  <si>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</si>
  <si>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</si>
  <si>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1290k</t>
  </si>
  <si>
    <t>BARRA DE ACERO X 350 MM</t>
  </si>
  <si>
    <t>BARRA DE ACERO X 400 MM</t>
  </si>
  <si>
    <t>CLAVO SHANZ 5.0X180 MM</t>
  </si>
  <si>
    <t>CLAVO SHANZ 5.0X225 MM</t>
  </si>
  <si>
    <t>CLAVO SHANZ 6.5X225 MM</t>
  </si>
  <si>
    <t>CLAVO SHANZ 4.5X225 MM</t>
  </si>
  <si>
    <t>CLAVO SHANZ 4.5X200 MM</t>
  </si>
  <si>
    <t>CLAVO SHANZ 6.0X210 MM TRANSINDESMAL</t>
  </si>
  <si>
    <t>ROTULAS SENCILLAS</t>
  </si>
  <si>
    <t>ROTULA TUBO A TUBO</t>
  </si>
  <si>
    <t>ROTULA TRANSVERSA/METAFISIARIA</t>
  </si>
  <si>
    <t>1290E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</si>
  <si>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</si>
  <si>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</si>
  <si>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</si>
  <si>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</si>
  <si>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</si>
  <si>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</si>
  <si>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</si>
  <si>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</si>
  <si>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</si>
  <si>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</si>
  <si>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IVA 12%</t>
  </si>
  <si>
    <t>TOTAL</t>
  </si>
  <si>
    <t>FIJADOR EXTERNO AO</t>
  </si>
  <si>
    <t>CANTIDAD</t>
  </si>
  <si>
    <t>DESCRIPCION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</si>
  <si>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</si>
  <si>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</si>
  <si>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</si>
  <si>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</si>
  <si>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</si>
  <si>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</si>
  <si>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</si>
  <si>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</si>
  <si>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</si>
  <si>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</si>
  <si>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</si>
  <si>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</si>
  <si>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LLAVE JACOBS</t>
  </si>
  <si>
    <t>OBSERVACIONES</t>
  </si>
  <si>
    <t>DR. CHIMBO</t>
  </si>
  <si>
    <t>2:30PM</t>
  </si>
  <si>
    <t>BOZA CASTAÑEDA LIDIA DE LOURDES</t>
  </si>
  <si>
    <t>HUMANA</t>
  </si>
  <si>
    <t>0919146167</t>
  </si>
  <si>
    <t>SAC-A8-D2(12X8)</t>
  </si>
  <si>
    <t>SAC-A7-D2(16X12)</t>
  </si>
  <si>
    <t>SAC-A3-D2(7.5X10)</t>
  </si>
  <si>
    <t>SAC-A2-D2(15X10)</t>
  </si>
  <si>
    <t>INSTRUMENTAL</t>
  </si>
  <si>
    <t>No. REFERENCIA</t>
  </si>
  <si>
    <t xml:space="preserve">ENVASE PLASTICO 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</si>
  <si>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</si>
  <si>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</si>
  <si>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</si>
  <si>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</si>
  <si>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</si>
  <si>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</si>
  <si>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</si>
  <si>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</si>
  <si>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RECIBIDO </t>
  </si>
  <si>
    <t xml:space="preserve">ENTREGADO </t>
  </si>
  <si>
    <t>INSTRUMENTADOR</t>
  </si>
  <si>
    <t xml:space="preserve">VERIFICADO </t>
  </si>
  <si>
    <t>MOTOR AUXEIN # 4</t>
  </si>
  <si>
    <t>ADAPTADORES ANCLAJE RAPIDO</t>
  </si>
  <si>
    <t>INTERCAMBIADOR BATERIA</t>
  </si>
  <si>
    <t>PORTA BATERIA</t>
  </si>
  <si>
    <t>RECIBIDO</t>
  </si>
  <si>
    <t>ENTREGADO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</si>
  <si>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</si>
  <si>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</si>
  <si>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</si>
  <si>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</si>
  <si>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</si>
  <si>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</si>
  <si>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</si>
  <si>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</si>
  <si>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</si>
  <si>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REGULADOR S/N 000162135/20</t>
  </si>
  <si>
    <t>MAQUINA SAC S/N 2106010071004</t>
  </si>
  <si>
    <t>AV. ROMEO CASTILLO S/N Y AV. JUAN TANCA MARENGO</t>
  </si>
  <si>
    <t>LOTE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</si>
  <si>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</si>
  <si>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</si>
  <si>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</si>
  <si>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</si>
  <si>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</si>
  <si>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 xml:space="preserve">CLAVOS DE RUSH 2.0*230mm ACERO </t>
  </si>
  <si>
    <t>186-20-24</t>
  </si>
  <si>
    <t xml:space="preserve">CLAVOS DE RUSH 2.0*240mm ACERO </t>
  </si>
  <si>
    <t>185.25-24</t>
  </si>
  <si>
    <t xml:space="preserve">CLAVO DE RUSH 2.5*240MM ACERO </t>
  </si>
  <si>
    <t>186.30-10</t>
  </si>
  <si>
    <t xml:space="preserve">CLAVOS DE RUSH 3.0*100mm ACERO </t>
  </si>
  <si>
    <t>186.30-12</t>
  </si>
  <si>
    <t xml:space="preserve">CLAVOS DE RUSH 3.0*120mm ACERO </t>
  </si>
  <si>
    <t>186.30-14</t>
  </si>
  <si>
    <t xml:space="preserve">CLAVOS DE RUSH 3.0*140mm ACERO </t>
  </si>
  <si>
    <t>186.30-15</t>
  </si>
  <si>
    <t xml:space="preserve">CLAVOS DE RUSH 3.0*150mm ACERO </t>
  </si>
  <si>
    <t>186.30-16</t>
  </si>
  <si>
    <t xml:space="preserve">CLAVOS DE RUSH 3.0*160mm ACERO </t>
  </si>
  <si>
    <t>186.30-18</t>
  </si>
  <si>
    <t>190804943</t>
  </si>
  <si>
    <t xml:space="preserve">CLAVOS DE RUSH 3.0*180mm ACERO </t>
  </si>
  <si>
    <t>186.30-20</t>
  </si>
  <si>
    <t xml:space="preserve">CLAVOS DE RUSH 3.0*200mm ACERO </t>
  </si>
  <si>
    <t>186.30-22</t>
  </si>
  <si>
    <t xml:space="preserve">CLAVOS DE RUSH 3.0*220mm ACERO </t>
  </si>
  <si>
    <t>186.30-23</t>
  </si>
  <si>
    <t xml:space="preserve">CLAVOS DE RUSH 3.0*230mm ACERO </t>
  </si>
  <si>
    <t>186.30-24</t>
  </si>
  <si>
    <t xml:space="preserve">CLAVOS DE RUSH 3.0*240mm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</si>
  <si>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</si>
  <si>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</si>
  <si>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</si>
  <si>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</si>
  <si>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</si>
  <si>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</si>
  <si>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</si>
  <si>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</si>
  <si>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</si>
  <si>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>200112185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</si>
  <si>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</si>
  <si>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</si>
  <si>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</si>
  <si>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</si>
  <si>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</si>
  <si>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</si>
  <si>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</si>
  <si>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</si>
  <si>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</si>
  <si>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</si>
  <si>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</si>
  <si>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</si>
  <si>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</si>
  <si>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</si>
  <si>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 ACERO </t>
  </si>
  <si>
    <t>186.50-22</t>
  </si>
  <si>
    <t xml:space="preserve">CLAVOS DE RUSH 5.0*22mm ACERO </t>
  </si>
  <si>
    <t>186.50-24</t>
  </si>
  <si>
    <t xml:space="preserve">CLAVOS DE RUSH 5.0*24mm ACERO </t>
  </si>
  <si>
    <t>186.50-26</t>
  </si>
  <si>
    <t>200112186</t>
  </si>
  <si>
    <t xml:space="preserve">CLAVOS DE RUSH 5.0*26mm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</si>
  <si>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</si>
  <si>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</si>
  <si>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</si>
  <si>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</si>
  <si>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</si>
  <si>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</si>
  <si>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>BATERIAS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</si>
</sst>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7" fillId="0" borderId="0"/>
    <xf numFmtId="42" fontId="1" fillId="0" borderId="0" applyFont="0" applyFill="0" applyBorder="0" applyAlignment="0" applyProtection="0"/>
    <xf numFmtId="0" fontId="7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2" applyFont="1" applyBorder="1"/>
    <xf numFmtId="0" fontId="8" fillId="0" borderId="11" xfId="2" applyFont="1" applyBorder="1"/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8" fillId="0" borderId="0" xfId="2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2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12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wrapText="1" readingOrder="1"/>
      <protection locked="0"/>
    </xf>
    <xf numFmtId="165" fontId="4" fillId="0" borderId="12" xfId="0" applyNumberFormat="1" applyFont="1" applyBorder="1"/>
    <xf numFmtId="166" fontId="12" fillId="0" borderId="12" xfId="3" applyNumberFormat="1" applyFont="1" applyFill="1" applyBorder="1" applyAlignment="1"/>
    <xf numFmtId="0" fontId="4" fillId="0" borderId="15" xfId="4" applyFont="1" applyBorder="1" applyAlignment="1" applyProtection="1">
      <alignment horizontal="center" readingOrder="1"/>
      <protection locked="0"/>
    </xf>
    <xf numFmtId="0" fontId="4" fillId="0" borderId="15" xfId="4" applyFont="1" applyBorder="1" applyAlignment="1" applyProtection="1">
      <alignment horizontal="left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4" fontId="4" fillId="0" borderId="12" xfId="0" applyNumberFormat="1" applyFont="1" applyBorder="1"/>
    <xf numFmtId="0" fontId="17" fillId="2" borderId="12" xfId="0" applyFont="1" applyFill="1" applyBorder="1" applyAlignment="1">
      <alignment horizontal="left"/>
    </xf>
    <xf numFmtId="0" fontId="16" fillId="0" borderId="12" xfId="0" applyFont="1" applyBorder="1" applyAlignment="1" applyProtection="1">
      <alignment horizontal="left" wrapText="1" readingOrder="1"/>
      <protection locked="0"/>
    </xf>
    <xf numFmtId="3" fontId="4" fillId="0" borderId="12" xfId="0" applyNumberFormat="1" applyFont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2" xfId="0" applyFont="1" applyFill="1" applyBorder="1"/>
    <xf numFmtId="0" fontId="2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165" fontId="2" fillId="0" borderId="16" xfId="1" applyNumberFormat="1" applyFont="1" applyBorder="1" applyAlignment="1"/>
    <xf numFmtId="165" fontId="2" fillId="0" borderId="12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49" fontId="4" fillId="0" borderId="0" xfId="0" applyNumberFormat="1" applyFont="1"/>
    <xf numFmtId="0" fontId="18" fillId="0" borderId="0" xfId="0" applyFont="1"/>
    <xf numFmtId="0" fontId="18" fillId="0" borderId="17" xfId="0" applyFont="1" applyBorder="1"/>
    <xf numFmtId="49" fontId="4" fillId="0" borderId="0" xfId="0" applyNumberFormat="1" applyFont="1" applyAlignment="1">
      <alignment horizontal="center"/>
    </xf>
    <xf numFmtId="0" fontId="4" fillId="0" borderId="17" xfId="0" applyFont="1" applyBorder="1"/>
    <xf numFmtId="0" fontId="12" fillId="0" borderId="0" xfId="0" applyFont="1" applyAlignment="1">
      <alignment horizontal="left"/>
    </xf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8" fillId="0" borderId="6" xfId="0" applyFont="1" applyBorder="1"/>
    <xf numFmtId="0" fontId="18" fillId="0" borderId="7" xfId="0" applyFont="1" applyBorder="1" applyAlignment="1">
      <alignment horizontal="center"/>
    </xf>
    <xf numFmtId="0" fontId="21" fillId="0" borderId="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2" fillId="0" borderId="10" xfId="2" applyFont="1" applyBorder="1"/>
    <xf numFmtId="0" fontId="22" fillId="0" borderId="11" xfId="2" applyFont="1" applyBorder="1"/>
    <xf numFmtId="0" fontId="22" fillId="0" borderId="0" xfId="2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4" fillId="0" borderId="12" xfId="0" applyFont="1" applyBorder="1" applyAlignment="1">
      <alignment horizontal="left"/>
    </xf>
    <xf numFmtId="0" fontId="12" fillId="0" borderId="12" xfId="0" applyFont="1" applyBorder="1" applyAlignment="1">
      <alignment wrapText="1"/>
    </xf>
    <xf numFmtId="166" fontId="4" fillId="0" borderId="12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center" readingOrder="1"/>
    </xf>
    <xf numFmtId="0" fontId="2" fillId="5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2" fontId="24" fillId="0" borderId="0" xfId="2" applyNumberFormat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2" applyFont="1"/>
    <xf numFmtId="2" fontId="25" fillId="0" borderId="0" xfId="2" applyNumberFormat="1" applyFont="1" applyAlignment="1">
      <alignment horizontal="left"/>
    </xf>
    <xf numFmtId="0" fontId="26" fillId="0" borderId="0" xfId="0" applyFont="1"/>
    <xf numFmtId="0" fontId="26" fillId="0" borderId="17" xfId="0" applyFont="1" applyBorder="1"/>
    <xf numFmtId="0" fontId="12" fillId="0" borderId="17" xfId="0" applyFont="1" applyBorder="1" applyAlignment="1">
      <alignment wrapText="1"/>
    </xf>
    <xf numFmtId="165" fontId="2" fillId="0" borderId="12" xfId="2" applyNumberFormat="1" applyFont="1" applyBorder="1" applyAlignment="1">
      <alignment horizontal="right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2" applyFont="1" applyAlignment="1">
      <alignment horizontal="center"/>
    </xf>
    <xf numFmtId="0" fontId="27" fillId="0" borderId="0" xfId="2" applyFont="1" applyAlignment="1">
      <alignment horizontal="left"/>
    </xf>
    <xf numFmtId="0" fontId="14" fillId="4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2" fontId="24" fillId="0" borderId="0" xfId="2" applyNumberFormat="1" applyFont="1" applyAlignment="1">
      <alignment horizontal="left" wrapText="1"/>
    </xf>
    <xf numFmtId="0" fontId="23" fillId="4" borderId="18" xfId="2" applyFont="1" applyFill="1" applyBorder="1" applyAlignment="1" applyProtection="1">
      <alignment horizontal="center" vertical="top"/>
      <protection locked="0"/>
    </xf>
    <xf numFmtId="0" fontId="23" fillId="4" borderId="19" xfId="2" applyFont="1" applyFill="1" applyBorder="1" applyAlignment="1" applyProtection="1">
      <alignment horizontal="center" vertical="top"/>
      <protection locked="0"/>
    </xf>
    <xf numFmtId="0" fontId="2" fillId="5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17" fillId="0" borderId="0" xfId="0" applyFont="1" applyBorder="1" applyAlignment="1">
      <alignment horizontal="left"/>
    </xf>
    <xf numFmtId="166" fontId="12" fillId="0" borderId="16" xfId="3" applyNumberFormat="1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2" xfId="2" applyFont="1" applyBorder="1" applyAlignment="1">
      <alignment horizontal="center" readingOrder="1"/>
    </xf>
    <xf numFmtId="165" fontId="2" fillId="0" borderId="0" xfId="2" applyNumberFormat="1" applyFont="1" applyBorder="1" applyAlignment="1">
      <alignment wrapText="1"/>
    </xf>
    <xf numFmtId="165" fontId="2" fillId="0" borderId="0" xfId="1" applyNumberFormat="1" applyFont="1" applyBorder="1" applyAlignment="1"/>
    <xf numFmtId="0" fontId="15" fillId="0" borderId="0" xfId="0" applyFont="1" applyBorder="1" applyAlignment="1">
      <alignment horizontal="center"/>
    </xf>
    <xf numFmtId="0" fontId="28" fillId="4" borderId="18" xfId="0" applyFont="1" applyFill="1" applyBorder="1" applyAlignment="1">
      <alignment horizontal="center"/>
    </xf>
    <xf numFmtId="0" fontId="28" fillId="4" borderId="20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21" xfId="0" applyFont="1" applyBorder="1" applyAlignment="1">
      <alignment horizontal="left"/>
    </xf>
  </cellXfs>
  <cellStyles count="6">
    <cellStyle name="Moneda" xfId="1" builtinId="4"/>
    <cellStyle name="Moneda [0] 2" xfId="3" xr:uid="{78028C88-6252-4467-B48D-9CF33460772F}"/>
    <cellStyle name="Moneda 51" xfId="5" xr:uid="{F568AB16-7B0E-4E69-A88C-FBC59D488887}"/>
    <cellStyle name="Normal" xfId="0" builtinId="0"/>
    <cellStyle name="Normal 2" xfId="2" xr:uid="{350929C4-DC25-4E44-9428-7DDC66D5BDA5}"/>
    <cellStyle name="Normal 3" xfId="4" xr:uid="{FC45BCB4-0048-4D04-9115-300BB8744B5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E1DB75-BCCA-452F-8EFD-88D383BA09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8A78B32-49D6-40FF-B4E4-67083AB8A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368E-6A30-43C5-82AF-56BD44EDDDAB}">
  <dimension ref="A1:P148"/>
  <sheetViews>
    <sheetView tabSelected="1" view="pageBreakPreview" topLeftCell="A118" zoomScale="60" zoomScaleNormal="100" workbookViewId="0">
      <selection activeCell="G92" sqref="G92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3" customWidth="1"/>
    <col min="3" max="3" width="64.28515625" style="4" customWidth="1"/>
    <col min="4" max="4" width="20.28515625" style="3" customWidth="1"/>
    <col min="5" max="5" width="24.140625" style="3" customWidth="1"/>
    <col min="6" max="6" width="19.28515625" style="3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1"/>
      <c r="B1" s="2"/>
      <c r="C1" s="103" t="s">
        <v>0</v>
      </c>
      <c r="D1" s="105" t="s">
        <v>1</v>
      </c>
      <c r="E1" s="106"/>
    </row>
    <row r="2" spans="1:16" ht="20.100000000000001" customHeight="1" thickBot="1" x14ac:dyDescent="0.3">
      <c r="A2" s="5"/>
      <c r="B2" s="6"/>
      <c r="C2" s="104"/>
      <c r="D2" s="7" t="s">
        <v>2</v>
      </c>
      <c r="E2" s="8"/>
    </row>
    <row r="3" spans="1:16" ht="20.100000000000001" customHeight="1" thickBot="1" x14ac:dyDescent="0.3">
      <c r="A3" s="5"/>
      <c r="B3" s="6"/>
      <c r="C3" s="107" t="s">
        <v>3</v>
      </c>
      <c r="D3" s="109" t="s">
        <v>4</v>
      </c>
      <c r="E3" s="110"/>
    </row>
    <row r="4" spans="1:16" ht="20.100000000000001" customHeight="1" thickBot="1" x14ac:dyDescent="0.3">
      <c r="A4" s="9"/>
      <c r="B4" s="10"/>
      <c r="C4" s="108"/>
      <c r="D4" s="111" t="s">
        <v>5</v>
      </c>
      <c r="E4" s="112"/>
    </row>
    <row r="5" spans="1:16" ht="20.100000000000001" customHeight="1" x14ac:dyDescent="0.25">
      <c r="A5" s="11"/>
      <c r="B5" s="11"/>
      <c r="C5" s="11"/>
      <c r="D5" s="11"/>
      <c r="E5" s="11"/>
    </row>
    <row r="6" spans="1:16" ht="20.100000000000001" customHeight="1" x14ac:dyDescent="0.2">
      <c r="A6" s="12" t="s">
        <v>6</v>
      </c>
      <c r="B6" s="12"/>
      <c r="C6" s="24">
        <v>45357</v>
      </c>
      <c r="D6" s="12" t="s">
        <v>7</v>
      </c>
      <c r="E6" s="13">
        <v>20240300331</v>
      </c>
    </row>
    <row r="7" spans="1:16" s="16" customFormat="1" ht="20.100000000000001" customHeight="1" x14ac:dyDescent="0.25">
      <c r="A7" s="14"/>
      <c r="B7" s="14"/>
      <c r="C7" s="14"/>
      <c r="D7" s="14"/>
      <c r="E7" s="14"/>
      <c r="F7" s="15"/>
    </row>
    <row r="8" spans="1:16" s="16" customFormat="1" ht="20.100000000000001" customHeight="1" x14ac:dyDescent="0.25">
      <c r="A8" s="12" t="s">
        <v>8</v>
      </c>
      <c r="B8" s="12"/>
      <c r="C8" s="17" t="s">
        <v>9</v>
      </c>
      <c r="D8" s="18" t="s">
        <v>10</v>
      </c>
      <c r="E8" s="19" t="s">
        <v>11</v>
      </c>
      <c r="F8" s="20"/>
      <c r="G8" s="20"/>
      <c r="H8" s="11"/>
    </row>
    <row r="9" spans="1:16" s="16" customFormat="1" ht="20.100000000000001" customHeight="1" x14ac:dyDescent="0.25">
      <c r="A9" s="14"/>
      <c r="B9" s="14"/>
      <c r="C9" s="14"/>
      <c r="D9" s="14"/>
      <c r="E9" s="14"/>
      <c r="F9" s="20"/>
      <c r="G9" s="20"/>
      <c r="H9" s="11"/>
    </row>
    <row r="10" spans="1:16" s="16" customFormat="1" ht="20.100000000000001" customHeight="1" x14ac:dyDescent="0.25">
      <c r="A10" s="113" t="s">
        <v>12</v>
      </c>
      <c r="B10" s="114"/>
      <c r="C10" s="17" t="s">
        <v>9</v>
      </c>
      <c r="D10" s="18" t="s">
        <v>13</v>
      </c>
      <c r="E10" s="21" t="s">
        <v>14</v>
      </c>
      <c r="F10" s="20"/>
      <c r="G10" s="20"/>
      <c r="H10" s="11"/>
      <c r="O10" s="4"/>
      <c r="P10" s="4"/>
    </row>
    <row r="11" spans="1:16" ht="20.100000000000001" customHeight="1" x14ac:dyDescent="0.25">
      <c r="A11" s="14"/>
      <c r="B11" s="14"/>
      <c r="C11" s="14"/>
      <c r="D11" s="14"/>
      <c r="E11" s="14"/>
      <c r="F11" s="4"/>
    </row>
    <row r="12" spans="1:16" ht="22.5" customHeight="1" x14ac:dyDescent="0.2">
      <c r="A12" s="12" t="s">
        <v>15</v>
      </c>
      <c r="B12" s="12"/>
      <c r="C12" s="22" t="s">
        <v>121</v>
      </c>
      <c r="D12" s="18" t="s">
        <v>17</v>
      </c>
      <c r="E12" s="17" t="s">
        <v>18</v>
      </c>
    </row>
    <row r="13" spans="1:16" ht="20.100000000000001" customHeight="1" x14ac:dyDescent="0.25">
      <c r="A13" s="14"/>
      <c r="B13" s="14"/>
      <c r="C13" s="14"/>
      <c r="D13" s="14"/>
      <c r="E13" s="14"/>
      <c r="G13" s="23"/>
    </row>
    <row r="14" spans="1:16" ht="20.100000000000001" customHeight="1" x14ac:dyDescent="0.25">
      <c r="A14" s="12" t="s">
        <v>19</v>
      </c>
      <c r="B14" s="12"/>
      <c r="C14" s="24">
        <v>44995</v>
      </c>
      <c r="D14" s="18" t="s">
        <v>20</v>
      </c>
      <c r="E14" s="25" t="s">
        <v>81</v>
      </c>
      <c r="F14" s="14"/>
    </row>
    <row r="15" spans="1:16" ht="20.100000000000001" customHeight="1" x14ac:dyDescent="0.25">
      <c r="A15" s="14"/>
      <c r="B15" s="14"/>
      <c r="C15" s="14"/>
      <c r="D15" s="14"/>
      <c r="E15" s="14"/>
      <c r="G15" s="26"/>
    </row>
    <row r="16" spans="1:16" ht="20.100000000000001" customHeight="1" x14ac:dyDescent="0.25">
      <c r="A16" s="12" t="s">
        <v>21</v>
      </c>
      <c r="B16" s="12"/>
      <c r="C16" s="17" t="s">
        <v>80</v>
      </c>
      <c r="D16" s="27"/>
      <c r="E16" s="28"/>
      <c r="F16" s="14"/>
    </row>
    <row r="17" spans="1:7" ht="33.6" customHeight="1" x14ac:dyDescent="0.25">
      <c r="A17" s="14"/>
      <c r="B17" s="14"/>
      <c r="C17" s="14"/>
      <c r="D17" s="14"/>
      <c r="E17" s="14"/>
      <c r="G17" s="27"/>
    </row>
    <row r="18" spans="1:7" ht="20.100000000000001" customHeight="1" x14ac:dyDescent="0.25">
      <c r="A18" s="12" t="s">
        <v>22</v>
      </c>
      <c r="B18" s="12"/>
      <c r="C18" s="17" t="s">
        <v>82</v>
      </c>
      <c r="D18" s="18" t="s">
        <v>23</v>
      </c>
      <c r="E18" s="25" t="s">
        <v>83</v>
      </c>
      <c r="F18" s="14"/>
    </row>
    <row r="19" spans="1:7" ht="20.100000000000001" customHeight="1" x14ac:dyDescent="0.25">
      <c r="A19" s="14"/>
      <c r="B19" s="14"/>
      <c r="C19" s="14"/>
      <c r="D19" s="14"/>
      <c r="E19" s="14"/>
      <c r="G19" s="29"/>
    </row>
    <row r="20" spans="1:7" ht="20.100000000000001" customHeight="1" x14ac:dyDescent="0.25">
      <c r="A20" s="12" t="s">
        <v>24</v>
      </c>
      <c r="B20" s="12"/>
      <c r="C20" s="30" t="s">
        <v>84</v>
      </c>
      <c r="D20" s="23"/>
      <c r="E20" s="31"/>
      <c r="F20" s="32"/>
      <c r="G20" s="33"/>
    </row>
    <row r="22" spans="1:7" ht="20.100000000000001" customHeight="1" x14ac:dyDescent="0.2">
      <c r="A22" s="102" t="s">
        <v>25</v>
      </c>
      <c r="B22" s="102"/>
      <c r="C22" s="102"/>
      <c r="D22" s="102"/>
      <c r="E22" s="102"/>
      <c r="F22" s="102"/>
      <c r="G22" s="102"/>
    </row>
    <row r="23" spans="1:7" ht="31.5" x14ac:dyDescent="0.2">
      <c r="A23" s="34" t="s">
        <v>26</v>
      </c>
      <c r="B23" s="34" t="s">
        <v>122</v>
      </c>
      <c r="C23" s="34" t="s">
        <v>27</v>
      </c>
      <c r="D23" s="34" t="s">
        <v>28</v>
      </c>
      <c r="E23" s="34" t="s">
        <v>29</v>
      </c>
      <c r="F23" s="35" t="s">
        <v>30</v>
      </c>
      <c r="G23" s="35" t="s">
        <v>31</v>
      </c>
    </row>
    <row r="24" spans="1:7" ht="20.100000000000001" customHeight="1" x14ac:dyDescent="0.2">
      <c r="A24" s="36">
        <v>17</v>
      </c>
      <c r="B24" s="36">
        <v>190703684</v>
      </c>
      <c r="C24" s="37" t="s">
        <v>32</v>
      </c>
      <c r="D24" s="38">
        <v>3</v>
      </c>
      <c r="E24" s="39"/>
      <c r="F24" s="40">
        <v>181.44</v>
      </c>
      <c r="G24" s="41">
        <f>F24*D24</f>
        <v>544.31999999999994</v>
      </c>
    </row>
    <row r="25" spans="1:7" ht="20.100000000000001" customHeight="1" x14ac:dyDescent="0.2">
      <c r="A25" s="36">
        <v>18</v>
      </c>
      <c r="B25" s="36">
        <v>190703683</v>
      </c>
      <c r="C25" s="37" t="s">
        <v>33</v>
      </c>
      <c r="D25" s="38">
        <v>2</v>
      </c>
      <c r="E25" s="39"/>
      <c r="F25" s="40">
        <v>181.44</v>
      </c>
      <c r="G25" s="41">
        <f t="shared" ref="G25:G31" si="0">F25*D25</f>
        <v>362.88</v>
      </c>
    </row>
    <row r="26" spans="1:7" ht="20.100000000000001" customHeight="1" x14ac:dyDescent="0.2">
      <c r="A26" s="36">
        <v>19</v>
      </c>
      <c r="B26" s="36">
        <v>190703682</v>
      </c>
      <c r="C26" s="37" t="s">
        <v>34</v>
      </c>
      <c r="D26" s="38">
        <v>4</v>
      </c>
      <c r="E26" s="39"/>
      <c r="F26" s="40">
        <v>181.44</v>
      </c>
      <c r="G26" s="41">
        <f t="shared" si="0"/>
        <v>725.76</v>
      </c>
    </row>
    <row r="27" spans="1:7" ht="20.100000000000001" customHeight="1" x14ac:dyDescent="0.2">
      <c r="A27" s="42">
        <v>20</v>
      </c>
      <c r="B27" s="36">
        <v>190703681</v>
      </c>
      <c r="C27" s="43" t="s">
        <v>35</v>
      </c>
      <c r="D27" s="38">
        <v>0</v>
      </c>
      <c r="E27" s="39"/>
      <c r="F27" s="40">
        <v>181.44</v>
      </c>
      <c r="G27" s="41">
        <f t="shared" si="0"/>
        <v>0</v>
      </c>
    </row>
    <row r="28" spans="1:7" ht="20.100000000000001" customHeight="1" x14ac:dyDescent="0.2">
      <c r="A28" s="36">
        <v>21</v>
      </c>
      <c r="B28" s="36">
        <v>190703680</v>
      </c>
      <c r="C28" s="44" t="s">
        <v>36</v>
      </c>
      <c r="D28" s="38">
        <v>4</v>
      </c>
      <c r="E28" s="39"/>
      <c r="F28" s="40">
        <v>181.44</v>
      </c>
      <c r="G28" s="41">
        <f t="shared" si="0"/>
        <v>725.76</v>
      </c>
    </row>
    <row r="29" spans="1:7" ht="20.100000000000001" customHeight="1" x14ac:dyDescent="0.2">
      <c r="A29" s="45">
        <v>22</v>
      </c>
      <c r="B29" s="36">
        <v>190703679</v>
      </c>
      <c r="C29" s="44" t="s">
        <v>37</v>
      </c>
      <c r="D29" s="38">
        <v>1</v>
      </c>
      <c r="E29" s="39"/>
      <c r="F29" s="40">
        <v>181.44</v>
      </c>
      <c r="G29" s="41">
        <f t="shared" si="0"/>
        <v>181.44</v>
      </c>
    </row>
    <row r="30" spans="1:7" ht="20.100000000000001" customHeight="1" x14ac:dyDescent="0.2">
      <c r="A30" s="45">
        <v>23</v>
      </c>
      <c r="B30" s="36" t="s">
        <v>38</v>
      </c>
      <c r="C30" s="44" t="s">
        <v>39</v>
      </c>
      <c r="D30" s="38">
        <v>5</v>
      </c>
      <c r="E30" s="39"/>
      <c r="F30" s="40">
        <v>181.44</v>
      </c>
      <c r="G30" s="41">
        <f t="shared" si="0"/>
        <v>907.2</v>
      </c>
    </row>
    <row r="31" spans="1:7" ht="20.100000000000001" customHeight="1" x14ac:dyDescent="0.2">
      <c r="A31" s="45">
        <v>24</v>
      </c>
      <c r="B31" s="36" t="s">
        <v>38</v>
      </c>
      <c r="C31" s="44" t="s">
        <v>40</v>
      </c>
      <c r="D31" s="38">
        <v>5</v>
      </c>
      <c r="E31" s="39"/>
      <c r="F31" s="40">
        <v>181.44</v>
      </c>
      <c r="G31" s="41">
        <f t="shared" si="0"/>
        <v>907.2</v>
      </c>
    </row>
    <row r="32" spans="1:7" ht="20.100000000000001" customHeight="1" x14ac:dyDescent="0.2">
      <c r="A32" s="45"/>
      <c r="B32" s="36"/>
      <c r="C32" s="44"/>
      <c r="D32" s="38"/>
      <c r="E32" s="39"/>
      <c r="F32" s="46"/>
      <c r="G32" s="46"/>
    </row>
    <row r="33" spans="1:7" ht="20.100000000000001" customHeight="1" x14ac:dyDescent="0.2">
      <c r="A33" s="45">
        <v>28</v>
      </c>
      <c r="B33" s="36">
        <v>190703678</v>
      </c>
      <c r="C33" s="47" t="s">
        <v>41</v>
      </c>
      <c r="D33" s="38">
        <v>30</v>
      </c>
      <c r="E33" s="48"/>
      <c r="F33" s="40">
        <v>45.36</v>
      </c>
      <c r="G33" s="41">
        <f t="shared" ref="G33:G39" si="1">F33*D33</f>
        <v>1360.8</v>
      </c>
    </row>
    <row r="34" spans="1:7" ht="20.100000000000001" customHeight="1" x14ac:dyDescent="0.2">
      <c r="A34" s="45">
        <v>28</v>
      </c>
      <c r="B34" s="36">
        <v>190703678</v>
      </c>
      <c r="C34" s="47" t="s">
        <v>42</v>
      </c>
      <c r="D34" s="38">
        <v>5</v>
      </c>
      <c r="E34" s="48"/>
      <c r="F34" s="40">
        <v>45.36</v>
      </c>
      <c r="G34" s="41">
        <f t="shared" si="1"/>
        <v>226.8</v>
      </c>
    </row>
    <row r="35" spans="1:7" ht="20.100000000000001" customHeight="1" x14ac:dyDescent="0.2">
      <c r="A35" s="45">
        <v>30</v>
      </c>
      <c r="B35" s="36">
        <v>190703677</v>
      </c>
      <c r="C35" s="47" t="s">
        <v>43</v>
      </c>
      <c r="D35" s="38">
        <v>7</v>
      </c>
      <c r="E35" s="48"/>
      <c r="F35" s="40">
        <v>45.36</v>
      </c>
      <c r="G35" s="41">
        <f t="shared" si="1"/>
        <v>317.52</v>
      </c>
    </row>
    <row r="36" spans="1:7" ht="20.100000000000001" customHeight="1" x14ac:dyDescent="0.2">
      <c r="A36" s="45">
        <v>31</v>
      </c>
      <c r="B36" s="36">
        <v>190703676</v>
      </c>
      <c r="C36" s="47" t="s">
        <v>44</v>
      </c>
      <c r="D36" s="38">
        <v>5</v>
      </c>
      <c r="E36" s="48"/>
      <c r="F36" s="40">
        <v>45.36</v>
      </c>
      <c r="G36" s="41">
        <f>F36*D36</f>
        <v>226.8</v>
      </c>
    </row>
    <row r="37" spans="1:7" ht="20.100000000000001" customHeight="1" x14ac:dyDescent="0.2">
      <c r="A37" s="45">
        <v>32</v>
      </c>
      <c r="B37" s="36">
        <v>190703676</v>
      </c>
      <c r="C37" s="47" t="s">
        <v>45</v>
      </c>
      <c r="D37" s="38">
        <v>13</v>
      </c>
      <c r="E37" s="48"/>
      <c r="F37" s="40">
        <v>45.36</v>
      </c>
      <c r="G37" s="41">
        <f>F37*D37</f>
        <v>589.67999999999995</v>
      </c>
    </row>
    <row r="38" spans="1:7" ht="20.100000000000001" customHeight="1" x14ac:dyDescent="0.2">
      <c r="A38" s="45">
        <v>33</v>
      </c>
      <c r="B38" s="36">
        <v>15324</v>
      </c>
      <c r="C38" s="47" t="s">
        <v>42</v>
      </c>
      <c r="D38" s="38">
        <v>5</v>
      </c>
      <c r="E38" s="48"/>
      <c r="F38" s="40">
        <v>45.36</v>
      </c>
      <c r="G38" s="41">
        <f t="shared" ref="G38" si="2">F38*D38</f>
        <v>226.8</v>
      </c>
    </row>
    <row r="39" spans="1:7" ht="20.100000000000001" customHeight="1" x14ac:dyDescent="0.2">
      <c r="A39" s="45">
        <v>38</v>
      </c>
      <c r="B39" s="36">
        <v>190703675</v>
      </c>
      <c r="C39" s="44" t="s">
        <v>46</v>
      </c>
      <c r="D39" s="38">
        <v>5</v>
      </c>
      <c r="E39" s="48"/>
      <c r="F39" s="40">
        <v>45.36</v>
      </c>
      <c r="G39" s="41">
        <f t="shared" si="1"/>
        <v>226.8</v>
      </c>
    </row>
    <row r="40" spans="1:7" ht="20.100000000000001" customHeight="1" x14ac:dyDescent="0.2">
      <c r="A40" s="45"/>
      <c r="B40" s="36"/>
      <c r="C40" s="44"/>
      <c r="D40" s="38"/>
      <c r="E40" s="48"/>
      <c r="F40" s="46"/>
      <c r="G40" s="46"/>
    </row>
    <row r="41" spans="1:7" ht="20.100000000000001" customHeight="1" x14ac:dyDescent="0.2">
      <c r="A41" s="36">
        <v>627</v>
      </c>
      <c r="B41" s="36">
        <v>190703672</v>
      </c>
      <c r="C41" s="37" t="s">
        <v>47</v>
      </c>
      <c r="D41" s="38">
        <v>14</v>
      </c>
      <c r="E41" s="48"/>
      <c r="F41" s="40">
        <v>120.96</v>
      </c>
      <c r="G41" s="41">
        <f t="shared" ref="G41:G45" si="3">F41*D41</f>
        <v>1693.4399999999998</v>
      </c>
    </row>
    <row r="42" spans="1:7" ht="20.100000000000001" customHeight="1" x14ac:dyDescent="0.2">
      <c r="A42" s="49">
        <v>210010</v>
      </c>
      <c r="B42" s="36">
        <v>221052774</v>
      </c>
      <c r="C42" s="37" t="s">
        <v>48</v>
      </c>
      <c r="D42" s="38">
        <v>12</v>
      </c>
      <c r="E42" s="48"/>
      <c r="F42" s="40">
        <v>151.19999999999999</v>
      </c>
      <c r="G42" s="41">
        <f t="shared" si="3"/>
        <v>1814.3999999999999</v>
      </c>
    </row>
    <row r="43" spans="1:7" ht="20.100000000000001" customHeight="1" x14ac:dyDescent="0.2">
      <c r="A43" s="36">
        <v>630</v>
      </c>
      <c r="B43" s="36">
        <v>150416</v>
      </c>
      <c r="C43" s="37" t="s">
        <v>49</v>
      </c>
      <c r="D43" s="38">
        <v>3</v>
      </c>
      <c r="E43" s="48"/>
      <c r="F43" s="40">
        <v>226.8</v>
      </c>
      <c r="G43" s="41">
        <f t="shared" si="3"/>
        <v>680.40000000000009</v>
      </c>
    </row>
    <row r="44" spans="1:7" ht="20.100000000000001" customHeight="1" x14ac:dyDescent="0.2">
      <c r="A44" s="36">
        <v>630</v>
      </c>
      <c r="B44" s="36" t="s">
        <v>50</v>
      </c>
      <c r="C44" s="37" t="s">
        <v>49</v>
      </c>
      <c r="D44" s="38">
        <v>3</v>
      </c>
      <c r="E44" s="48"/>
      <c r="F44" s="40">
        <v>226.8</v>
      </c>
      <c r="G44" s="41">
        <f t="shared" si="3"/>
        <v>680.40000000000009</v>
      </c>
    </row>
    <row r="45" spans="1:7" ht="20.100000000000001" customHeight="1" x14ac:dyDescent="0.2">
      <c r="A45" s="36">
        <v>631</v>
      </c>
      <c r="B45" s="36">
        <v>1620</v>
      </c>
      <c r="C45" s="37" t="s">
        <v>51</v>
      </c>
      <c r="D45" s="38">
        <v>1</v>
      </c>
      <c r="E45" s="48"/>
      <c r="F45" s="40">
        <v>272.16000000000003</v>
      </c>
      <c r="G45" s="41">
        <f t="shared" si="3"/>
        <v>272.16000000000003</v>
      </c>
    </row>
    <row r="46" spans="1:7" ht="20.100000000000001" customHeight="1" x14ac:dyDescent="0.2">
      <c r="A46" s="36"/>
      <c r="B46" s="36"/>
      <c r="C46" s="37"/>
      <c r="D46" s="38"/>
      <c r="E46" s="48"/>
      <c r="F46" s="46"/>
      <c r="G46" s="46"/>
    </row>
    <row r="47" spans="1:7" ht="20.100000000000001" customHeight="1" x14ac:dyDescent="0.2">
      <c r="A47" s="36">
        <v>185769</v>
      </c>
      <c r="B47" s="36" t="s">
        <v>52</v>
      </c>
      <c r="C47" s="37" t="s">
        <v>53</v>
      </c>
      <c r="D47" s="36">
        <v>2</v>
      </c>
      <c r="E47" s="48"/>
      <c r="F47" s="40">
        <v>25</v>
      </c>
      <c r="G47" s="41">
        <f t="shared" ref="G47:G49" si="4">F47*D47</f>
        <v>50</v>
      </c>
    </row>
    <row r="48" spans="1:7" ht="20.100000000000001" customHeight="1" x14ac:dyDescent="0.2">
      <c r="A48" s="50" t="s">
        <v>54</v>
      </c>
      <c r="B48" s="36" t="s">
        <v>55</v>
      </c>
      <c r="C48" s="51" t="s">
        <v>56</v>
      </c>
      <c r="D48" s="36">
        <v>6</v>
      </c>
      <c r="E48" s="48"/>
      <c r="F48" s="40">
        <v>25</v>
      </c>
      <c r="G48" s="41">
        <f t="shared" si="4"/>
        <v>150</v>
      </c>
    </row>
    <row r="49" spans="1:7" ht="20.100000000000001" customHeight="1" x14ac:dyDescent="0.2">
      <c r="A49" s="49" t="s">
        <v>57</v>
      </c>
      <c r="B49" s="45" t="s">
        <v>58</v>
      </c>
      <c r="C49" s="44" t="s">
        <v>59</v>
      </c>
      <c r="D49" s="36">
        <v>3</v>
      </c>
      <c r="E49" s="48"/>
      <c r="F49" s="40">
        <v>25</v>
      </c>
      <c r="G49" s="41">
        <f t="shared" si="4"/>
        <v>75</v>
      </c>
    </row>
    <row r="50" spans="1:7" ht="20.100000000000001" customHeight="1" x14ac:dyDescent="0.2">
      <c r="A50" s="49"/>
      <c r="B50" s="45"/>
      <c r="C50" s="44"/>
      <c r="D50" s="36"/>
      <c r="E50" s="48"/>
      <c r="F50" s="40"/>
      <c r="G50" s="131"/>
    </row>
    <row r="51" spans="1:7" ht="20.100000000000001" customHeight="1" x14ac:dyDescent="0.2">
      <c r="A51" s="132" t="s">
        <v>123</v>
      </c>
      <c r="B51" s="132">
        <v>4504474515</v>
      </c>
      <c r="C51" s="133" t="s">
        <v>124</v>
      </c>
      <c r="D51" s="132">
        <v>1</v>
      </c>
      <c r="E51" s="134"/>
      <c r="F51" s="40">
        <v>136.08000000000001</v>
      </c>
      <c r="G51" s="41">
        <f t="shared" ref="G51:G82" si="5">F51*D51</f>
        <v>136.08000000000001</v>
      </c>
    </row>
    <row r="52" spans="1:7" ht="20.100000000000001" customHeight="1" x14ac:dyDescent="0.2">
      <c r="A52" s="132" t="s">
        <v>125</v>
      </c>
      <c r="B52" s="132">
        <v>4504598604</v>
      </c>
      <c r="C52" s="133" t="s">
        <v>126</v>
      </c>
      <c r="D52" s="132">
        <v>2</v>
      </c>
      <c r="E52" s="134"/>
      <c r="F52" s="40">
        <v>136.08000000000001</v>
      </c>
      <c r="G52" s="41">
        <f t="shared" si="5"/>
        <v>272.16000000000003</v>
      </c>
    </row>
    <row r="53" spans="1:7" ht="20.100000000000001" customHeight="1" x14ac:dyDescent="0.2">
      <c r="A53" s="132" t="s">
        <v>127</v>
      </c>
      <c r="B53" s="132">
        <v>4502836029</v>
      </c>
      <c r="C53" s="133" t="s">
        <v>128</v>
      </c>
      <c r="D53" s="132">
        <v>2</v>
      </c>
      <c r="E53" s="134"/>
      <c r="F53" s="40">
        <v>136.08000000000001</v>
      </c>
      <c r="G53" s="41">
        <f t="shared" si="5"/>
        <v>272.16000000000003</v>
      </c>
    </row>
    <row r="54" spans="1:7" ht="20.100000000000001" customHeight="1" x14ac:dyDescent="0.2">
      <c r="A54" s="132" t="s">
        <v>129</v>
      </c>
      <c r="B54" s="132">
        <v>4504694733</v>
      </c>
      <c r="C54" s="133" t="s">
        <v>130</v>
      </c>
      <c r="D54" s="132">
        <v>3</v>
      </c>
      <c r="E54" s="134"/>
      <c r="F54" s="40">
        <v>136.08000000000001</v>
      </c>
      <c r="G54" s="41">
        <f t="shared" si="5"/>
        <v>408.24</v>
      </c>
    </row>
    <row r="55" spans="1:7" ht="20.100000000000001" customHeight="1" x14ac:dyDescent="0.2">
      <c r="A55" s="132"/>
      <c r="B55" s="132"/>
      <c r="C55" s="133"/>
      <c r="D55" s="132"/>
      <c r="E55" s="134"/>
      <c r="F55" s="40"/>
      <c r="G55" s="41"/>
    </row>
    <row r="56" spans="1:7" ht="20.100000000000001" customHeight="1" x14ac:dyDescent="0.2">
      <c r="A56" s="132" t="s">
        <v>131</v>
      </c>
      <c r="B56" s="132">
        <v>190502378</v>
      </c>
      <c r="C56" s="133" t="s">
        <v>132</v>
      </c>
      <c r="D56" s="132">
        <v>2</v>
      </c>
      <c r="E56" s="134"/>
      <c r="F56" s="40">
        <v>136.08000000000001</v>
      </c>
      <c r="G56" s="41">
        <f t="shared" si="5"/>
        <v>272.16000000000003</v>
      </c>
    </row>
    <row r="57" spans="1:7" ht="20.100000000000001" customHeight="1" x14ac:dyDescent="0.2">
      <c r="A57" s="132"/>
      <c r="B57" s="132"/>
      <c r="C57" s="133"/>
      <c r="D57" s="132"/>
      <c r="E57" s="134"/>
      <c r="F57" s="40"/>
      <c r="G57" s="41"/>
    </row>
    <row r="58" spans="1:7" ht="20.100000000000001" customHeight="1" x14ac:dyDescent="0.2">
      <c r="A58" s="36" t="s">
        <v>133</v>
      </c>
      <c r="B58" s="36"/>
      <c r="C58" s="37" t="s">
        <v>134</v>
      </c>
      <c r="D58" s="36">
        <v>0</v>
      </c>
      <c r="E58" s="135"/>
      <c r="F58" s="40">
        <v>136.08000000000001</v>
      </c>
      <c r="G58" s="41">
        <f t="shared" si="5"/>
        <v>0</v>
      </c>
    </row>
    <row r="59" spans="1:7" ht="20.100000000000001" customHeight="1" x14ac:dyDescent="0.2">
      <c r="A59" s="36" t="s">
        <v>135</v>
      </c>
      <c r="B59" s="36"/>
      <c r="C59" s="37" t="s">
        <v>136</v>
      </c>
      <c r="D59" s="36">
        <v>0</v>
      </c>
      <c r="E59" s="135"/>
      <c r="F59" s="40">
        <v>136.08000000000001</v>
      </c>
      <c r="G59" s="41">
        <f t="shared" si="5"/>
        <v>0</v>
      </c>
    </row>
    <row r="60" spans="1:7" ht="20.100000000000001" customHeight="1" x14ac:dyDescent="0.2">
      <c r="A60" s="36" t="s">
        <v>137</v>
      </c>
      <c r="B60" s="36"/>
      <c r="C60" s="37" t="s">
        <v>138</v>
      </c>
      <c r="D60" s="36">
        <v>0</v>
      </c>
      <c r="E60" s="135"/>
      <c r="F60" s="40">
        <v>136.08000000000001</v>
      </c>
      <c r="G60" s="41">
        <f t="shared" si="5"/>
        <v>0</v>
      </c>
    </row>
    <row r="61" spans="1:7" ht="20.100000000000001" customHeight="1" x14ac:dyDescent="0.2">
      <c r="A61" s="36" t="s">
        <v>139</v>
      </c>
      <c r="B61" s="36"/>
      <c r="C61" s="37" t="s">
        <v>140</v>
      </c>
      <c r="D61" s="36">
        <v>0</v>
      </c>
      <c r="E61" s="135"/>
      <c r="F61" s="40">
        <v>136.08000000000001</v>
      </c>
      <c r="G61" s="41">
        <f t="shared" si="5"/>
        <v>0</v>
      </c>
    </row>
    <row r="62" spans="1:7" ht="20.100000000000001" customHeight="1" x14ac:dyDescent="0.2">
      <c r="A62" s="36" t="s">
        <v>141</v>
      </c>
      <c r="B62" s="36">
        <v>190804947</v>
      </c>
      <c r="C62" s="37" t="s">
        <v>142</v>
      </c>
      <c r="D62" s="36">
        <v>2</v>
      </c>
      <c r="E62" s="135"/>
      <c r="F62" s="40">
        <v>136.08000000000001</v>
      </c>
      <c r="G62" s="41">
        <f t="shared" si="5"/>
        <v>272.16000000000003</v>
      </c>
    </row>
    <row r="63" spans="1:7" ht="20.100000000000001" customHeight="1" x14ac:dyDescent="0.2">
      <c r="A63" s="36" t="s">
        <v>143</v>
      </c>
      <c r="B63" s="36" t="s">
        <v>144</v>
      </c>
      <c r="C63" s="37" t="s">
        <v>145</v>
      </c>
      <c r="D63" s="36">
        <v>9</v>
      </c>
      <c r="E63" s="135"/>
      <c r="F63" s="40">
        <v>136.08000000000001</v>
      </c>
      <c r="G63" s="41">
        <f t="shared" si="5"/>
        <v>1224.72</v>
      </c>
    </row>
    <row r="64" spans="1:7" ht="20.100000000000001" customHeight="1" x14ac:dyDescent="0.2">
      <c r="A64" s="36" t="s">
        <v>146</v>
      </c>
      <c r="B64" s="36">
        <v>190804950</v>
      </c>
      <c r="C64" s="37" t="s">
        <v>147</v>
      </c>
      <c r="D64" s="36">
        <v>4</v>
      </c>
      <c r="E64" s="135"/>
      <c r="F64" s="40">
        <v>136.08000000000001</v>
      </c>
      <c r="G64" s="41">
        <f t="shared" si="5"/>
        <v>544.32000000000005</v>
      </c>
    </row>
    <row r="65" spans="1:7" ht="20.100000000000001" customHeight="1" x14ac:dyDescent="0.2">
      <c r="A65" s="36" t="s">
        <v>148</v>
      </c>
      <c r="B65" s="36"/>
      <c r="C65" s="37" t="s">
        <v>149</v>
      </c>
      <c r="D65" s="36">
        <v>0</v>
      </c>
      <c r="E65" s="135"/>
      <c r="F65" s="40">
        <v>136.08000000000001</v>
      </c>
      <c r="G65" s="41">
        <f t="shared" si="5"/>
        <v>0</v>
      </c>
    </row>
    <row r="66" spans="1:7" ht="20.100000000000001" customHeight="1" x14ac:dyDescent="0.2">
      <c r="A66" s="36" t="s">
        <v>150</v>
      </c>
      <c r="B66" s="36"/>
      <c r="C66" s="37" t="s">
        <v>151</v>
      </c>
      <c r="D66" s="36">
        <v>0</v>
      </c>
      <c r="E66" s="135"/>
      <c r="F66" s="40">
        <v>136.08000000000001</v>
      </c>
      <c r="G66" s="41">
        <f t="shared" si="5"/>
        <v>0</v>
      </c>
    </row>
    <row r="67" spans="1:7" ht="20.100000000000001" customHeight="1" x14ac:dyDescent="0.2">
      <c r="A67" s="36" t="s">
        <v>152</v>
      </c>
      <c r="B67" s="36"/>
      <c r="C67" s="37" t="s">
        <v>153</v>
      </c>
      <c r="D67" s="36">
        <v>0</v>
      </c>
      <c r="E67" s="135"/>
      <c r="F67" s="40">
        <v>136.08000000000001</v>
      </c>
      <c r="G67" s="41">
        <f t="shared" si="5"/>
        <v>0</v>
      </c>
    </row>
    <row r="68" spans="1:7" ht="20.100000000000001" customHeight="1" x14ac:dyDescent="0.2">
      <c r="A68" s="36" t="s">
        <v>154</v>
      </c>
      <c r="B68" s="36"/>
      <c r="C68" s="37" t="s">
        <v>155</v>
      </c>
      <c r="D68" s="36">
        <v>0</v>
      </c>
      <c r="E68" s="135"/>
      <c r="F68" s="40">
        <v>136.08000000000001</v>
      </c>
      <c r="G68" s="41">
        <f t="shared" si="5"/>
        <v>0</v>
      </c>
    </row>
    <row r="69" spans="1:7" ht="20.100000000000001" customHeight="1" x14ac:dyDescent="0.2">
      <c r="A69" s="36" t="s">
        <v>156</v>
      </c>
      <c r="B69" s="36"/>
      <c r="C69" s="37" t="s">
        <v>157</v>
      </c>
      <c r="D69" s="36">
        <v>0</v>
      </c>
      <c r="E69" s="135"/>
      <c r="F69" s="40">
        <v>136.08000000000001</v>
      </c>
      <c r="G69" s="41">
        <f t="shared" si="5"/>
        <v>0</v>
      </c>
    </row>
    <row r="70" spans="1:7" ht="20.100000000000001" customHeight="1" x14ac:dyDescent="0.2">
      <c r="A70" s="36" t="s">
        <v>158</v>
      </c>
      <c r="B70" s="36" t="s">
        <v>144</v>
      </c>
      <c r="C70" s="37" t="s">
        <v>159</v>
      </c>
      <c r="D70" s="36">
        <v>2</v>
      </c>
      <c r="E70" s="135"/>
      <c r="F70" s="40">
        <v>136.08000000000001</v>
      </c>
      <c r="G70" s="41">
        <f t="shared" si="5"/>
        <v>272.16000000000003</v>
      </c>
    </row>
    <row r="71" spans="1:7" ht="20.100000000000001" customHeight="1" x14ac:dyDescent="0.2">
      <c r="A71" s="36" t="s">
        <v>160</v>
      </c>
      <c r="B71" s="36" t="s">
        <v>144</v>
      </c>
      <c r="C71" s="37" t="s">
        <v>161</v>
      </c>
      <c r="D71" s="36">
        <v>2</v>
      </c>
      <c r="E71" s="135"/>
      <c r="F71" s="40">
        <v>136.08000000000001</v>
      </c>
      <c r="G71" s="41">
        <f t="shared" si="5"/>
        <v>272.16000000000003</v>
      </c>
    </row>
    <row r="72" spans="1:7" ht="20.100000000000001" customHeight="1" x14ac:dyDescent="0.2">
      <c r="A72" s="36"/>
      <c r="B72" s="36"/>
      <c r="C72" s="37"/>
      <c r="D72" s="36"/>
      <c r="E72" s="135"/>
      <c r="F72" s="40"/>
      <c r="G72" s="41"/>
    </row>
    <row r="73" spans="1:7" ht="20.100000000000001" customHeight="1" x14ac:dyDescent="0.2">
      <c r="A73" s="36" t="s">
        <v>162</v>
      </c>
      <c r="B73" s="36" t="s">
        <v>163</v>
      </c>
      <c r="C73" s="37" t="s">
        <v>164</v>
      </c>
      <c r="D73" s="36">
        <v>4</v>
      </c>
      <c r="E73" s="135"/>
      <c r="F73" s="40">
        <v>136.08000000000001</v>
      </c>
      <c r="G73" s="41">
        <f t="shared" si="5"/>
        <v>544.32000000000005</v>
      </c>
    </row>
    <row r="74" spans="1:7" ht="20.100000000000001" customHeight="1" x14ac:dyDescent="0.2">
      <c r="A74" s="36" t="s">
        <v>165</v>
      </c>
      <c r="B74" s="36" t="s">
        <v>166</v>
      </c>
      <c r="C74" s="37" t="s">
        <v>167</v>
      </c>
      <c r="D74" s="36">
        <v>4</v>
      </c>
      <c r="E74" s="135"/>
      <c r="F74" s="40">
        <v>136.08000000000001</v>
      </c>
      <c r="G74" s="41">
        <f t="shared" si="5"/>
        <v>544.32000000000005</v>
      </c>
    </row>
    <row r="75" spans="1:7" ht="20.100000000000001" customHeight="1" x14ac:dyDescent="0.2">
      <c r="A75" s="36" t="s">
        <v>168</v>
      </c>
      <c r="B75" s="36" t="s">
        <v>169</v>
      </c>
      <c r="C75" s="37" t="s">
        <v>170</v>
      </c>
      <c r="D75" s="36">
        <v>4</v>
      </c>
      <c r="E75" s="135"/>
      <c r="F75" s="40">
        <v>136.08000000000001</v>
      </c>
      <c r="G75" s="41">
        <f t="shared" si="5"/>
        <v>544.32000000000005</v>
      </c>
    </row>
    <row r="76" spans="1:7" ht="20.100000000000001" customHeight="1" x14ac:dyDescent="0.2">
      <c r="A76" s="36" t="s">
        <v>171</v>
      </c>
      <c r="B76" s="36" t="s">
        <v>172</v>
      </c>
      <c r="C76" s="37" t="s">
        <v>173</v>
      </c>
      <c r="D76" s="36">
        <v>6</v>
      </c>
      <c r="E76" s="135"/>
      <c r="F76" s="40">
        <v>136.08000000000001</v>
      </c>
      <c r="G76" s="41">
        <f t="shared" si="5"/>
        <v>816.48</v>
      </c>
    </row>
    <row r="77" spans="1:7" ht="20.100000000000001" customHeight="1" x14ac:dyDescent="0.2">
      <c r="A77" s="36" t="s">
        <v>174</v>
      </c>
      <c r="B77" s="36" t="s">
        <v>175</v>
      </c>
      <c r="C77" s="37" t="s">
        <v>176</v>
      </c>
      <c r="D77" s="36">
        <v>8</v>
      </c>
      <c r="E77" s="135"/>
      <c r="F77" s="40">
        <v>136.08000000000001</v>
      </c>
      <c r="G77" s="41">
        <f t="shared" si="5"/>
        <v>1088.6400000000001</v>
      </c>
    </row>
    <row r="78" spans="1:7" ht="20.100000000000001" customHeight="1" x14ac:dyDescent="0.2">
      <c r="A78" s="36"/>
      <c r="B78" s="36"/>
      <c r="C78" s="37"/>
      <c r="D78" s="36"/>
      <c r="E78" s="135"/>
      <c r="F78" s="40"/>
      <c r="G78" s="41"/>
    </row>
    <row r="79" spans="1:7" ht="20.100000000000001" customHeight="1" x14ac:dyDescent="0.2">
      <c r="A79" s="36" t="s">
        <v>177</v>
      </c>
      <c r="B79" s="36" t="s">
        <v>163</v>
      </c>
      <c r="C79" s="37" t="s">
        <v>178</v>
      </c>
      <c r="D79" s="36">
        <v>2</v>
      </c>
      <c r="E79" s="135"/>
      <c r="F79" s="40">
        <v>136.08000000000001</v>
      </c>
      <c r="G79" s="41">
        <f t="shared" si="5"/>
        <v>272.16000000000003</v>
      </c>
    </row>
    <row r="80" spans="1:7" ht="20.100000000000001" customHeight="1" x14ac:dyDescent="0.2">
      <c r="A80" s="36" t="s">
        <v>179</v>
      </c>
      <c r="B80" s="36" t="s">
        <v>163</v>
      </c>
      <c r="C80" s="37" t="s">
        <v>180</v>
      </c>
      <c r="D80" s="36">
        <v>9</v>
      </c>
      <c r="E80" s="135"/>
      <c r="F80" s="40">
        <v>136.08000000000001</v>
      </c>
      <c r="G80" s="41">
        <f t="shared" si="5"/>
        <v>1224.72</v>
      </c>
    </row>
    <row r="81" spans="1:7" ht="20.100000000000001" customHeight="1" x14ac:dyDescent="0.2">
      <c r="A81" s="36" t="s">
        <v>181</v>
      </c>
      <c r="B81" s="36" t="s">
        <v>163</v>
      </c>
      <c r="C81" s="37" t="s">
        <v>182</v>
      </c>
      <c r="D81" s="36">
        <v>8</v>
      </c>
      <c r="E81" s="135"/>
      <c r="F81" s="40">
        <v>136.08000000000001</v>
      </c>
      <c r="G81" s="41">
        <f t="shared" si="5"/>
        <v>1088.6400000000001</v>
      </c>
    </row>
    <row r="82" spans="1:7" ht="20.100000000000001" customHeight="1" x14ac:dyDescent="0.2">
      <c r="A82" s="36" t="s">
        <v>183</v>
      </c>
      <c r="B82" s="36" t="s">
        <v>184</v>
      </c>
      <c r="C82" s="37" t="s">
        <v>185</v>
      </c>
      <c r="D82" s="36">
        <v>13</v>
      </c>
      <c r="E82" s="135"/>
      <c r="F82" s="40">
        <v>136.08000000000001</v>
      </c>
      <c r="G82" s="41">
        <f t="shared" si="5"/>
        <v>1769.0400000000002</v>
      </c>
    </row>
    <row r="83" spans="1:7" ht="20.100000000000001" customHeight="1" x14ac:dyDescent="0.25">
      <c r="B83" s="52"/>
      <c r="C83" s="52"/>
      <c r="D83" s="53"/>
      <c r="E83" s="53"/>
      <c r="F83" s="96" t="s">
        <v>60</v>
      </c>
      <c r="G83" s="54">
        <f>SUM(G24:G82)</f>
        <v>24784.519999999997</v>
      </c>
    </row>
    <row r="84" spans="1:7" ht="20.100000000000001" customHeight="1" x14ac:dyDescent="0.25">
      <c r="B84" s="52"/>
      <c r="C84" s="52"/>
      <c r="D84" s="53"/>
      <c r="E84" s="53"/>
      <c r="F84" s="96" t="s">
        <v>61</v>
      </c>
      <c r="G84" s="55">
        <f>+G83*0.12</f>
        <v>2974.1423999999997</v>
      </c>
    </row>
    <row r="85" spans="1:7" ht="20.100000000000001" customHeight="1" x14ac:dyDescent="0.25">
      <c r="B85" s="52"/>
      <c r="C85" s="52"/>
      <c r="D85" s="53"/>
      <c r="E85" s="53"/>
      <c r="F85" s="96" t="s">
        <v>62</v>
      </c>
      <c r="G85" s="55">
        <f>+G83+G84</f>
        <v>27758.662399999997</v>
      </c>
    </row>
    <row r="86" spans="1:7" ht="20.100000000000001" customHeight="1" x14ac:dyDescent="0.25">
      <c r="B86" s="52"/>
      <c r="C86" s="52"/>
      <c r="D86" s="53"/>
      <c r="E86" s="53"/>
      <c r="F86" s="136"/>
      <c r="G86" s="137"/>
    </row>
    <row r="87" spans="1:7" ht="20.100000000000001" customHeight="1" x14ac:dyDescent="0.25">
      <c r="B87" s="52"/>
      <c r="C87" s="52"/>
      <c r="D87" s="53"/>
      <c r="E87" s="53"/>
      <c r="F87" s="136"/>
      <c r="G87" s="137"/>
    </row>
    <row r="89" spans="1:7" ht="20.100000000000001" customHeight="1" x14ac:dyDescent="0.25">
      <c r="C89" s="56" t="s">
        <v>63</v>
      </c>
    </row>
    <row r="90" spans="1:7" ht="20.100000000000001" customHeight="1" x14ac:dyDescent="0.25">
      <c r="B90" s="57" t="s">
        <v>64</v>
      </c>
      <c r="C90" s="57" t="s">
        <v>65</v>
      </c>
    </row>
    <row r="91" spans="1:7" ht="20.100000000000001" customHeight="1" x14ac:dyDescent="0.2">
      <c r="B91" s="38">
        <v>2</v>
      </c>
      <c r="C91" s="44" t="s">
        <v>66</v>
      </c>
    </row>
    <row r="92" spans="1:7" ht="20.100000000000001" customHeight="1" x14ac:dyDescent="0.2">
      <c r="B92" s="38">
        <v>3</v>
      </c>
      <c r="C92" s="44" t="s">
        <v>67</v>
      </c>
    </row>
    <row r="93" spans="1:7" ht="20.100000000000001" customHeight="1" x14ac:dyDescent="0.2">
      <c r="B93" s="38">
        <v>3</v>
      </c>
      <c r="C93" s="44" t="s">
        <v>68</v>
      </c>
    </row>
    <row r="94" spans="1:7" ht="20.100000000000001" customHeight="1" x14ac:dyDescent="0.2">
      <c r="B94" s="38">
        <v>1</v>
      </c>
      <c r="C94" s="44" t="s">
        <v>69</v>
      </c>
    </row>
    <row r="95" spans="1:7" ht="20.100000000000001" customHeight="1" x14ac:dyDescent="0.2">
      <c r="B95" s="38">
        <v>2</v>
      </c>
      <c r="C95" s="44" t="s">
        <v>70</v>
      </c>
    </row>
    <row r="96" spans="1:7" ht="20.100000000000001" customHeight="1" x14ac:dyDescent="0.2">
      <c r="B96" s="38">
        <v>2</v>
      </c>
      <c r="C96" s="44" t="s">
        <v>71</v>
      </c>
    </row>
    <row r="97" spans="2:3" ht="20.100000000000001" customHeight="1" x14ac:dyDescent="0.2">
      <c r="B97" s="38">
        <v>1</v>
      </c>
      <c r="C97" s="44" t="s">
        <v>72</v>
      </c>
    </row>
    <row r="98" spans="2:3" ht="20.100000000000001" customHeight="1" x14ac:dyDescent="0.2">
      <c r="B98" s="38">
        <v>1</v>
      </c>
      <c r="C98" s="44" t="s">
        <v>73</v>
      </c>
    </row>
    <row r="99" spans="2:3" ht="20.100000000000001" customHeight="1" x14ac:dyDescent="0.2">
      <c r="B99" s="38">
        <v>2</v>
      </c>
      <c r="C99" s="44" t="s">
        <v>74</v>
      </c>
    </row>
    <row r="100" spans="2:3" ht="20.100000000000001" customHeight="1" x14ac:dyDescent="0.2">
      <c r="B100" s="38">
        <v>1</v>
      </c>
      <c r="C100" s="44" t="s">
        <v>75</v>
      </c>
    </row>
    <row r="101" spans="2:3" ht="20.100000000000001" customHeight="1" x14ac:dyDescent="0.2">
      <c r="B101" s="38">
        <v>1</v>
      </c>
      <c r="C101" s="44" t="s">
        <v>76</v>
      </c>
    </row>
    <row r="102" spans="2:3" ht="20.100000000000001" customHeight="1" x14ac:dyDescent="0.2">
      <c r="B102" s="38">
        <v>3</v>
      </c>
      <c r="C102" s="44" t="s">
        <v>77</v>
      </c>
    </row>
    <row r="103" spans="2:3" ht="20.100000000000001" customHeight="1" x14ac:dyDescent="0.25">
      <c r="B103" s="58">
        <f>SUM(B91:B102)</f>
        <v>22</v>
      </c>
      <c r="C103" s="44"/>
    </row>
    <row r="104" spans="2:3" ht="20.100000000000001" customHeight="1" x14ac:dyDescent="0.25">
      <c r="B104" s="138"/>
      <c r="C104" s="130"/>
    </row>
    <row r="105" spans="2:3" ht="20.100000000000001" customHeight="1" x14ac:dyDescent="0.25">
      <c r="B105" s="139" t="s">
        <v>186</v>
      </c>
      <c r="C105" s="140"/>
    </row>
    <row r="106" spans="2:3" ht="20.100000000000001" customHeight="1" x14ac:dyDescent="0.2">
      <c r="B106" s="141">
        <v>6</v>
      </c>
      <c r="C106" s="142" t="s">
        <v>187</v>
      </c>
    </row>
    <row r="107" spans="2:3" ht="20.100000000000001" customHeight="1" x14ac:dyDescent="0.2">
      <c r="B107" s="141">
        <v>8</v>
      </c>
      <c r="C107" s="142" t="s">
        <v>188</v>
      </c>
    </row>
    <row r="108" spans="2:3" ht="20.100000000000001" customHeight="1" x14ac:dyDescent="0.2">
      <c r="B108" s="141">
        <v>2</v>
      </c>
      <c r="C108" s="142" t="s">
        <v>189</v>
      </c>
    </row>
    <row r="109" spans="2:3" ht="20.100000000000001" customHeight="1" x14ac:dyDescent="0.2">
      <c r="B109" s="141">
        <v>1</v>
      </c>
      <c r="C109" s="143" t="s">
        <v>190</v>
      </c>
    </row>
    <row r="110" spans="2:3" ht="20.100000000000001" customHeight="1" x14ac:dyDescent="0.2">
      <c r="B110" s="141">
        <v>2</v>
      </c>
      <c r="C110" s="81" t="s">
        <v>191</v>
      </c>
    </row>
    <row r="111" spans="2:3" ht="20.100000000000001" customHeight="1" x14ac:dyDescent="0.2">
      <c r="B111" s="59"/>
      <c r="C111" s="60"/>
    </row>
    <row r="112" spans="2:3" ht="20.100000000000001" customHeight="1" x14ac:dyDescent="0.2">
      <c r="B112" s="36">
        <v>1</v>
      </c>
      <c r="C112" s="37" t="s">
        <v>104</v>
      </c>
    </row>
    <row r="113" spans="2:3" ht="20.100000000000001" customHeight="1" x14ac:dyDescent="0.2">
      <c r="B113" s="36">
        <v>5</v>
      </c>
      <c r="C113" s="37" t="s">
        <v>105</v>
      </c>
    </row>
    <row r="114" spans="2:3" ht="20.100000000000001" customHeight="1" x14ac:dyDescent="0.2">
      <c r="B114" s="36">
        <v>1</v>
      </c>
      <c r="C114" s="37" t="s">
        <v>78</v>
      </c>
    </row>
    <row r="115" spans="2:3" ht="20.100000000000001" customHeight="1" x14ac:dyDescent="0.2">
      <c r="B115" s="36">
        <v>1</v>
      </c>
      <c r="C115" s="37" t="s">
        <v>106</v>
      </c>
    </row>
    <row r="116" spans="2:3" ht="20.100000000000001" customHeight="1" x14ac:dyDescent="0.2">
      <c r="B116" s="36">
        <v>1</v>
      </c>
      <c r="C116" s="37" t="s">
        <v>107</v>
      </c>
    </row>
    <row r="117" spans="2:3" ht="20.100000000000001" customHeight="1" x14ac:dyDescent="0.2">
      <c r="B117" s="36">
        <v>2</v>
      </c>
      <c r="C117" s="37" t="s">
        <v>192</v>
      </c>
    </row>
    <row r="118" spans="2:3" ht="25.9" customHeight="1" x14ac:dyDescent="0.25">
      <c r="B118" s="57">
        <f>SUM(B113:B117)</f>
        <v>10</v>
      </c>
      <c r="C118" s="37"/>
    </row>
    <row r="119" spans="2:3" ht="25.9" customHeight="1" x14ac:dyDescent="0.25">
      <c r="B119" s="56"/>
    </row>
    <row r="120" spans="2:3" ht="25.9" customHeight="1" x14ac:dyDescent="0.25">
      <c r="B120" s="97" t="s">
        <v>110</v>
      </c>
      <c r="C120" s="98" t="s">
        <v>111</v>
      </c>
    </row>
    <row r="121" spans="2:3" ht="25.9" customHeight="1" x14ac:dyDescent="0.25">
      <c r="B121" s="99"/>
      <c r="C121" s="98" t="s">
        <v>112</v>
      </c>
    </row>
    <row r="122" spans="2:3" ht="25.9" customHeight="1" x14ac:dyDescent="0.25">
      <c r="B122" s="99"/>
      <c r="C122" s="98" t="s">
        <v>113</v>
      </c>
    </row>
    <row r="123" spans="2:3" ht="25.9" customHeight="1" x14ac:dyDescent="0.25">
      <c r="B123" s="99"/>
      <c r="C123" s="98" t="s">
        <v>114</v>
      </c>
    </row>
    <row r="124" spans="2:3" ht="25.9" customHeight="1" x14ac:dyDescent="0.25">
      <c r="B124" s="99"/>
      <c r="C124" s="98" t="s">
        <v>115</v>
      </c>
    </row>
    <row r="125" spans="2:3" ht="25.9" customHeight="1" x14ac:dyDescent="0.25">
      <c r="B125" s="99"/>
      <c r="C125" s="98"/>
    </row>
    <row r="126" spans="2:3" ht="25.9" customHeight="1" x14ac:dyDescent="0.25">
      <c r="B126" s="100" t="s">
        <v>13</v>
      </c>
      <c r="C126" s="101" t="s">
        <v>116</v>
      </c>
    </row>
    <row r="127" spans="2:3" ht="25.9" customHeight="1" x14ac:dyDescent="0.25">
      <c r="B127" s="100"/>
      <c r="C127" s="101" t="s">
        <v>117</v>
      </c>
    </row>
    <row r="128" spans="2:3" ht="25.9" customHeight="1" x14ac:dyDescent="0.25">
      <c r="B128" s="100"/>
      <c r="C128" s="101" t="s">
        <v>118</v>
      </c>
    </row>
    <row r="129" spans="2:3" ht="25.9" customHeight="1" x14ac:dyDescent="0.25">
      <c r="B129" s="56"/>
    </row>
    <row r="130" spans="2:3" ht="25.9" customHeight="1" x14ac:dyDescent="0.25">
      <c r="B130" s="56"/>
    </row>
    <row r="131" spans="2:3" ht="25.9" customHeight="1" x14ac:dyDescent="0.25">
      <c r="B131" s="56"/>
    </row>
    <row r="132" spans="2:3" s="62" customFormat="1" ht="16.5" thickBot="1" x14ac:dyDescent="0.3">
      <c r="B132" s="61" t="s">
        <v>108</v>
      </c>
      <c r="C132" s="63"/>
    </row>
    <row r="133" spans="2:3" s="62" customFormat="1" ht="15.75" x14ac:dyDescent="0.25">
      <c r="B133" s="64"/>
    </row>
    <row r="134" spans="2:3" s="62" customFormat="1" ht="15.75" x14ac:dyDescent="0.25">
      <c r="B134" s="64"/>
    </row>
    <row r="135" spans="2:3" s="62" customFormat="1" ht="15.75" x14ac:dyDescent="0.25">
      <c r="B135" s="64"/>
    </row>
    <row r="136" spans="2:3" s="62" customFormat="1" ht="16.5" thickBot="1" x14ac:dyDescent="0.3">
      <c r="B136" s="4" t="s">
        <v>109</v>
      </c>
      <c r="C136" s="63"/>
    </row>
    <row r="137" spans="2:3" s="62" customFormat="1" ht="15.75" x14ac:dyDescent="0.25">
      <c r="B137" s="64"/>
    </row>
    <row r="138" spans="2:3" s="62" customFormat="1" ht="15.75" x14ac:dyDescent="0.25">
      <c r="B138" s="64"/>
    </row>
    <row r="139" spans="2:3" s="62" customFormat="1" ht="15.75" x14ac:dyDescent="0.25">
      <c r="B139" s="64"/>
    </row>
    <row r="140" spans="2:3" s="62" customFormat="1" ht="15.75" x14ac:dyDescent="0.25">
      <c r="B140" s="64"/>
    </row>
    <row r="141" spans="2:3" s="62" customFormat="1" ht="15.75" x14ac:dyDescent="0.25">
      <c r="B141" s="64"/>
    </row>
    <row r="142" spans="2:3" s="62" customFormat="1" ht="16.5" thickBot="1" x14ac:dyDescent="0.3">
      <c r="B142" s="61" t="s">
        <v>102</v>
      </c>
      <c r="C142" s="63"/>
    </row>
    <row r="143" spans="2:3" ht="20.100000000000001" customHeight="1" x14ac:dyDescent="0.2">
      <c r="B143" s="4"/>
    </row>
    <row r="144" spans="2:3" ht="20.100000000000001" customHeight="1" x14ac:dyDescent="0.2">
      <c r="B144" s="4"/>
    </row>
    <row r="145" spans="2:3" ht="20.100000000000001" customHeight="1" thickBot="1" x14ac:dyDescent="0.25">
      <c r="B145" s="4" t="s">
        <v>103</v>
      </c>
      <c r="C145" s="65"/>
    </row>
    <row r="146" spans="2:3" ht="20.100000000000001" customHeight="1" x14ac:dyDescent="0.2">
      <c r="B146" s="4"/>
    </row>
    <row r="147" spans="2:3" ht="20.100000000000001" customHeight="1" x14ac:dyDescent="0.2">
      <c r="B147" s="4"/>
    </row>
    <row r="148" spans="2:3" ht="20.100000000000001" customHeight="1" thickBot="1" x14ac:dyDescent="0.25">
      <c r="B148" s="4" t="s">
        <v>79</v>
      </c>
      <c r="C148" s="65"/>
    </row>
  </sheetData>
  <mergeCells count="8">
    <mergeCell ref="B105:C105"/>
    <mergeCell ref="A22:G22"/>
    <mergeCell ref="C1:C2"/>
    <mergeCell ref="D1:E1"/>
    <mergeCell ref="C3:C4"/>
    <mergeCell ref="D3:E3"/>
    <mergeCell ref="D4:E4"/>
    <mergeCell ref="A10:B10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745C-8454-4900-AB68-838637C2FA3B}">
  <dimension ref="A1:N66"/>
  <sheetViews>
    <sheetView view="pageBreakPreview" zoomScale="60" zoomScaleNormal="100" workbookViewId="0">
      <selection activeCell="I17" sqref="I17"/>
    </sheetView>
  </sheetViews>
  <sheetFormatPr baseColWidth="10" defaultColWidth="11.42578125" defaultRowHeight="20.100000000000001" customHeight="1" x14ac:dyDescent="0.2"/>
  <cols>
    <col min="1" max="1" width="18.42578125" style="16" customWidth="1"/>
    <col min="2" max="2" width="18.7109375" style="66" customWidth="1"/>
    <col min="3" max="3" width="71.28515625" style="15" customWidth="1"/>
    <col min="4" max="4" width="23.140625" style="15" customWidth="1"/>
    <col min="5" max="5" width="23.7109375" style="15" customWidth="1"/>
    <col min="6" max="6" width="17.7109375" style="16" customWidth="1"/>
    <col min="7" max="7" width="18.285156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 x14ac:dyDescent="0.25"/>
    <row r="2" spans="1:14" s="62" customFormat="1" ht="20.100000000000001" customHeight="1" thickBot="1" x14ac:dyDescent="0.3">
      <c r="A2" s="67"/>
      <c r="B2" s="68"/>
      <c r="C2" s="103" t="s">
        <v>0</v>
      </c>
      <c r="D2" s="120" t="s">
        <v>1</v>
      </c>
      <c r="E2" s="121"/>
      <c r="F2" s="69"/>
      <c r="G2" s="69"/>
      <c r="H2" s="69"/>
      <c r="I2" s="69"/>
      <c r="J2" s="70"/>
      <c r="K2" s="71"/>
    </row>
    <row r="3" spans="1:14" s="62" customFormat="1" ht="20.100000000000001" customHeight="1" thickBot="1" x14ac:dyDescent="0.3">
      <c r="A3" s="72"/>
      <c r="B3" s="73"/>
      <c r="C3" s="104"/>
      <c r="D3" s="74" t="s">
        <v>2</v>
      </c>
      <c r="E3" s="75"/>
      <c r="F3" s="69"/>
      <c r="G3" s="69"/>
      <c r="H3" s="69"/>
      <c r="I3" s="69"/>
      <c r="J3" s="70"/>
      <c r="K3" s="71"/>
    </row>
    <row r="4" spans="1:14" s="62" customFormat="1" ht="20.100000000000001" customHeight="1" thickBot="1" x14ac:dyDescent="0.3">
      <c r="A4" s="72"/>
      <c r="B4" s="73"/>
      <c r="C4" s="122" t="s">
        <v>3</v>
      </c>
      <c r="D4" s="124" t="s">
        <v>4</v>
      </c>
      <c r="E4" s="125"/>
      <c r="F4" s="69"/>
      <c r="G4" s="69"/>
      <c r="H4" s="69"/>
      <c r="I4" s="69"/>
      <c r="J4" s="70"/>
      <c r="K4" s="71"/>
    </row>
    <row r="5" spans="1:14" s="62" customFormat="1" ht="20.100000000000001" customHeight="1" thickBot="1" x14ac:dyDescent="0.3">
      <c r="A5" s="76"/>
      <c r="B5" s="77"/>
      <c r="C5" s="123"/>
      <c r="D5" s="126" t="s">
        <v>5</v>
      </c>
      <c r="E5" s="127"/>
      <c r="F5" s="78"/>
      <c r="G5" s="78"/>
      <c r="H5" s="78"/>
      <c r="I5" s="78"/>
      <c r="J5" s="78"/>
      <c r="K5" s="78"/>
      <c r="L5" s="128"/>
      <c r="M5" s="128"/>
      <c r="N5" s="16"/>
    </row>
    <row r="6" spans="1:14" ht="20.100000000000001" customHeight="1" x14ac:dyDescent="0.25">
      <c r="A6" s="78"/>
      <c r="B6" s="78"/>
      <c r="C6" s="78"/>
      <c r="D6" s="78"/>
      <c r="E6" s="78"/>
      <c r="L6" s="128"/>
      <c r="M6" s="128"/>
    </row>
    <row r="7" spans="1:14" ht="20.100000000000001" customHeight="1" x14ac:dyDescent="0.2">
      <c r="A7" s="12" t="s">
        <v>6</v>
      </c>
      <c r="B7" s="12"/>
      <c r="C7" s="24">
        <v>45357</v>
      </c>
      <c r="D7" s="12" t="s">
        <v>7</v>
      </c>
      <c r="E7" s="13">
        <v>20240300331</v>
      </c>
      <c r="L7" s="79"/>
      <c r="M7" s="79"/>
    </row>
    <row r="8" spans="1:14" ht="20.100000000000001" customHeight="1" x14ac:dyDescent="0.25">
      <c r="A8" s="14"/>
      <c r="B8" s="14"/>
      <c r="C8" s="14"/>
      <c r="D8" s="14"/>
      <c r="E8" s="14"/>
      <c r="L8" s="79"/>
      <c r="M8" s="79"/>
    </row>
    <row r="9" spans="1:14" ht="20.100000000000001" customHeight="1" x14ac:dyDescent="0.2">
      <c r="A9" s="12" t="s">
        <v>8</v>
      </c>
      <c r="B9" s="12"/>
      <c r="C9" s="17" t="s">
        <v>9</v>
      </c>
      <c r="D9" s="18" t="s">
        <v>10</v>
      </c>
      <c r="E9" s="19" t="s">
        <v>11</v>
      </c>
      <c r="L9" s="79"/>
      <c r="M9" s="79"/>
    </row>
    <row r="10" spans="1:14" ht="20.100000000000001" customHeight="1" x14ac:dyDescent="0.25">
      <c r="A10" s="14"/>
      <c r="B10" s="14"/>
      <c r="C10" s="14"/>
      <c r="D10" s="14"/>
      <c r="E10" s="14"/>
      <c r="L10" s="79"/>
      <c r="M10" s="79"/>
    </row>
    <row r="11" spans="1:14" ht="20.100000000000001" customHeight="1" x14ac:dyDescent="0.2">
      <c r="A11" s="113" t="s">
        <v>12</v>
      </c>
      <c r="B11" s="114"/>
      <c r="C11" s="17" t="s">
        <v>9</v>
      </c>
      <c r="D11" s="18" t="s">
        <v>13</v>
      </c>
      <c r="E11" s="21" t="s">
        <v>14</v>
      </c>
      <c r="L11" s="79"/>
      <c r="M11" s="79"/>
    </row>
    <row r="12" spans="1:14" ht="20.100000000000001" customHeight="1" x14ac:dyDescent="0.25">
      <c r="A12" s="14"/>
      <c r="B12" s="14"/>
      <c r="C12" s="14"/>
      <c r="D12" s="14"/>
      <c r="E12" s="14"/>
      <c r="L12" s="79"/>
      <c r="M12" s="79"/>
    </row>
    <row r="13" spans="1:14" ht="20.100000000000001" customHeight="1" x14ac:dyDescent="0.2">
      <c r="A13" s="12" t="s">
        <v>15</v>
      </c>
      <c r="B13" s="12"/>
      <c r="C13" s="22" t="s">
        <v>16</v>
      </c>
      <c r="D13" s="18" t="s">
        <v>17</v>
      </c>
      <c r="E13" s="17" t="s">
        <v>18</v>
      </c>
      <c r="L13" s="79"/>
      <c r="M13" s="79"/>
    </row>
    <row r="14" spans="1:14" ht="20.100000000000001" customHeight="1" x14ac:dyDescent="0.25">
      <c r="A14" s="14"/>
      <c r="B14" s="14"/>
      <c r="C14" s="14"/>
      <c r="D14" s="14"/>
      <c r="E14" s="14"/>
      <c r="L14" s="79"/>
      <c r="M14" s="79"/>
    </row>
    <row r="15" spans="1:14" ht="20.100000000000001" customHeight="1" x14ac:dyDescent="0.2">
      <c r="A15" s="12" t="s">
        <v>19</v>
      </c>
      <c r="B15" s="12"/>
      <c r="C15" s="24">
        <v>44995</v>
      </c>
      <c r="D15" s="18" t="s">
        <v>20</v>
      </c>
      <c r="E15" s="25" t="s">
        <v>81</v>
      </c>
      <c r="L15" s="79"/>
      <c r="M15" s="79"/>
    </row>
    <row r="16" spans="1:14" ht="20.100000000000001" customHeight="1" x14ac:dyDescent="0.25">
      <c r="A16" s="14"/>
      <c r="B16" s="14"/>
      <c r="C16" s="14"/>
      <c r="D16" s="14"/>
      <c r="E16" s="14"/>
      <c r="L16" s="79"/>
      <c r="M16" s="79"/>
    </row>
    <row r="17" spans="1:13" ht="20.100000000000001" customHeight="1" x14ac:dyDescent="0.2">
      <c r="A17" s="12" t="s">
        <v>21</v>
      </c>
      <c r="B17" s="12"/>
      <c r="C17" s="17" t="s">
        <v>80</v>
      </c>
      <c r="D17" s="27"/>
      <c r="E17" s="28"/>
      <c r="L17" s="79"/>
      <c r="M17" s="79"/>
    </row>
    <row r="18" spans="1:13" ht="20.100000000000001" customHeight="1" x14ac:dyDescent="0.25">
      <c r="A18" s="14"/>
      <c r="B18" s="14"/>
      <c r="C18" s="14"/>
      <c r="D18" s="14"/>
      <c r="E18" s="14"/>
      <c r="L18" s="79"/>
      <c r="M18" s="79"/>
    </row>
    <row r="19" spans="1:13" ht="20.100000000000001" customHeight="1" x14ac:dyDescent="0.2">
      <c r="A19" s="12" t="s">
        <v>22</v>
      </c>
      <c r="B19" s="12"/>
      <c r="C19" s="17" t="s">
        <v>82</v>
      </c>
      <c r="D19" s="18" t="s">
        <v>23</v>
      </c>
      <c r="E19" s="25" t="s">
        <v>83</v>
      </c>
      <c r="L19" s="79"/>
      <c r="M19" s="79"/>
    </row>
    <row r="20" spans="1:13" ht="20.100000000000001" customHeight="1" x14ac:dyDescent="0.25">
      <c r="A20" s="14"/>
      <c r="B20" s="14"/>
      <c r="C20" s="14"/>
      <c r="D20" s="14"/>
      <c r="E20" s="14"/>
      <c r="L20" s="79"/>
      <c r="M20" s="79"/>
    </row>
    <row r="21" spans="1:13" ht="20.100000000000001" customHeight="1" x14ac:dyDescent="0.2">
      <c r="A21" s="12" t="s">
        <v>24</v>
      </c>
      <c r="B21" s="12"/>
      <c r="C21" s="30" t="s">
        <v>84</v>
      </c>
      <c r="D21" s="23"/>
      <c r="E21" s="31"/>
      <c r="L21" s="79"/>
      <c r="M21" s="79"/>
    </row>
    <row r="22" spans="1:13" ht="20.100000000000001" customHeight="1" x14ac:dyDescent="0.2">
      <c r="A22" s="4"/>
      <c r="B22" s="3"/>
      <c r="C22" s="4"/>
      <c r="D22" s="4"/>
      <c r="E22" s="4"/>
      <c r="L22" s="80"/>
      <c r="M22" s="80"/>
    </row>
    <row r="23" spans="1:13" ht="30.75" customHeight="1" x14ac:dyDescent="0.2">
      <c r="A23" s="34" t="s">
        <v>26</v>
      </c>
      <c r="B23" s="34" t="s">
        <v>122</v>
      </c>
      <c r="C23" s="34" t="s">
        <v>27</v>
      </c>
      <c r="D23" s="34" t="s">
        <v>28</v>
      </c>
      <c r="E23" s="34" t="s">
        <v>29</v>
      </c>
      <c r="F23" s="35" t="s">
        <v>30</v>
      </c>
      <c r="G23" s="35" t="s">
        <v>31</v>
      </c>
      <c r="L23" s="80"/>
      <c r="M23" s="80"/>
    </row>
    <row r="24" spans="1:13" ht="20.100000000000001" customHeight="1" x14ac:dyDescent="0.2">
      <c r="A24" s="36">
        <v>6202074000</v>
      </c>
      <c r="B24" s="129">
        <v>2309020741</v>
      </c>
      <c r="C24" s="37" t="s">
        <v>87</v>
      </c>
      <c r="D24" s="36">
        <v>1</v>
      </c>
      <c r="E24" s="82"/>
      <c r="F24" s="83">
        <v>529.20000000000005</v>
      </c>
      <c r="G24" s="83">
        <f t="shared" ref="G24:G25" si="0">D24*F24</f>
        <v>529.20000000000005</v>
      </c>
      <c r="H24" s="4"/>
      <c r="L24" s="80"/>
      <c r="M24" s="80"/>
    </row>
    <row r="25" spans="1:13" ht="20.100000000000001" customHeight="1" x14ac:dyDescent="0.2">
      <c r="A25" s="36">
        <v>6202082000</v>
      </c>
      <c r="B25" s="129">
        <v>2309020821</v>
      </c>
      <c r="C25" s="37" t="s">
        <v>85</v>
      </c>
      <c r="D25" s="36">
        <v>1</v>
      </c>
      <c r="E25" s="82"/>
      <c r="F25" s="83">
        <v>680.4</v>
      </c>
      <c r="G25" s="83">
        <f t="shared" si="0"/>
        <v>680.4</v>
      </c>
      <c r="H25" s="4"/>
      <c r="L25" s="80"/>
      <c r="M25" s="80"/>
    </row>
    <row r="26" spans="1:13" ht="20.100000000000001" customHeight="1" x14ac:dyDescent="0.2">
      <c r="A26" s="36">
        <v>6202073000</v>
      </c>
      <c r="B26" s="129">
        <v>2309020731</v>
      </c>
      <c r="C26" s="37" t="s">
        <v>88</v>
      </c>
      <c r="D26" s="36">
        <v>1</v>
      </c>
      <c r="E26" s="82"/>
      <c r="F26" s="83">
        <v>831.6</v>
      </c>
      <c r="G26" s="83">
        <f>D26*F26</f>
        <v>831.6</v>
      </c>
      <c r="H26" s="4"/>
      <c r="L26" s="80"/>
      <c r="M26" s="80"/>
    </row>
    <row r="27" spans="1:13" ht="20.100000000000001" customHeight="1" x14ac:dyDescent="0.2">
      <c r="A27" s="36">
        <v>6202080000</v>
      </c>
      <c r="B27" s="129">
        <v>2309020801</v>
      </c>
      <c r="C27" s="37" t="s">
        <v>86</v>
      </c>
      <c r="D27" s="36">
        <v>1</v>
      </c>
      <c r="E27" s="82"/>
      <c r="F27" s="83">
        <v>982.8</v>
      </c>
      <c r="G27" s="83">
        <f>D27*F27</f>
        <v>982.8</v>
      </c>
      <c r="H27" s="4"/>
      <c r="L27" s="80"/>
      <c r="M27" s="80"/>
    </row>
    <row r="28" spans="1:13" ht="20.100000000000001" customHeight="1" x14ac:dyDescent="0.25">
      <c r="A28" s="84"/>
      <c r="B28" s="85"/>
      <c r="C28" s="4"/>
      <c r="D28" s="3"/>
      <c r="E28"/>
      <c r="F28" s="96" t="s">
        <v>60</v>
      </c>
      <c r="G28" s="54">
        <f>SUM(G2:G27)</f>
        <v>3024</v>
      </c>
      <c r="H28" s="4"/>
      <c r="L28" s="80"/>
      <c r="M28" s="80"/>
    </row>
    <row r="29" spans="1:13" ht="20.100000000000001" customHeight="1" x14ac:dyDescent="0.25">
      <c r="A29" s="84"/>
      <c r="B29" s="85"/>
      <c r="C29" s="4"/>
      <c r="D29" s="3"/>
      <c r="E29"/>
      <c r="F29" s="96" t="s">
        <v>61</v>
      </c>
      <c r="G29" s="55">
        <f>+G28*0.12</f>
        <v>362.88</v>
      </c>
      <c r="H29" s="4"/>
      <c r="L29" s="80"/>
      <c r="M29" s="80"/>
    </row>
    <row r="30" spans="1:13" ht="20.100000000000001" customHeight="1" x14ac:dyDescent="0.25">
      <c r="A30" s="86"/>
      <c r="B30" s="86"/>
      <c r="C30" s="86"/>
      <c r="D30" s="86"/>
      <c r="E30" s="86"/>
      <c r="F30" s="96" t="s">
        <v>62</v>
      </c>
      <c r="G30" s="55">
        <f>+G28+G29</f>
        <v>3386.88</v>
      </c>
    </row>
    <row r="31" spans="1:13" ht="20.100000000000001" customHeight="1" x14ac:dyDescent="0.2">
      <c r="A31" s="4"/>
      <c r="B31" s="4"/>
      <c r="C31" s="4"/>
      <c r="D31" s="3"/>
      <c r="E31" s="3"/>
      <c r="F31" s="4"/>
      <c r="G31" s="4"/>
    </row>
    <row r="33" spans="1:5" ht="20.100000000000001" customHeight="1" x14ac:dyDescent="0.2">
      <c r="A33" s="117" t="s">
        <v>89</v>
      </c>
      <c r="B33" s="118"/>
      <c r="C33" s="118"/>
      <c r="D33" s="118"/>
      <c r="E33" s="86"/>
    </row>
    <row r="34" spans="1:5" ht="36" customHeight="1" x14ac:dyDescent="0.2">
      <c r="A34" s="87" t="s">
        <v>90</v>
      </c>
      <c r="B34" s="119" t="s">
        <v>27</v>
      </c>
      <c r="C34" s="119"/>
      <c r="D34" s="34" t="s">
        <v>28</v>
      </c>
      <c r="E34" s="86"/>
    </row>
    <row r="35" spans="1:5" ht="20.100000000000001" customHeight="1" x14ac:dyDescent="0.2">
      <c r="A35" s="36">
        <v>7</v>
      </c>
      <c r="B35" s="115" t="s">
        <v>120</v>
      </c>
      <c r="C35" s="115"/>
      <c r="D35" s="36">
        <v>1</v>
      </c>
      <c r="E35" s="86"/>
    </row>
    <row r="36" spans="1:5" ht="20.100000000000001" customHeight="1" x14ac:dyDescent="0.2">
      <c r="A36" s="36">
        <v>7</v>
      </c>
      <c r="B36" s="115" t="s">
        <v>91</v>
      </c>
      <c r="C36" s="115"/>
      <c r="D36" s="36">
        <v>1</v>
      </c>
      <c r="E36" s="86"/>
    </row>
    <row r="37" spans="1:5" ht="20.100000000000001" customHeight="1" x14ac:dyDescent="0.2">
      <c r="A37" s="36">
        <v>7</v>
      </c>
      <c r="B37" s="115" t="s">
        <v>119</v>
      </c>
      <c r="C37" s="115"/>
      <c r="D37" s="36">
        <v>1</v>
      </c>
      <c r="E37" s="86"/>
    </row>
    <row r="38" spans="1:5" ht="20.100000000000001" customHeight="1" x14ac:dyDescent="0.2">
      <c r="A38" s="36">
        <v>7</v>
      </c>
      <c r="B38" s="115" t="s">
        <v>92</v>
      </c>
      <c r="C38" s="115"/>
      <c r="D38" s="36">
        <v>1</v>
      </c>
      <c r="E38" s="86"/>
    </row>
    <row r="39" spans="1:5" ht="20.100000000000001" customHeight="1" x14ac:dyDescent="0.2">
      <c r="A39" s="88">
        <v>62060002000</v>
      </c>
      <c r="B39" s="115" t="s">
        <v>93</v>
      </c>
      <c r="C39" s="115"/>
      <c r="D39" s="36">
        <v>1</v>
      </c>
      <c r="E39" s="86"/>
    </row>
    <row r="40" spans="1:5" ht="20.100000000000001" customHeight="1" x14ac:dyDescent="0.2">
      <c r="A40" s="86"/>
      <c r="B40" s="86"/>
      <c r="C40" s="86"/>
      <c r="D40" s="86"/>
      <c r="E40" s="86"/>
    </row>
    <row r="41" spans="1:5" ht="20.100000000000001" customHeight="1" x14ac:dyDescent="0.35">
      <c r="A41" s="89" t="s">
        <v>94</v>
      </c>
      <c r="B41" s="90"/>
      <c r="C41" s="91"/>
      <c r="D41" s="91"/>
      <c r="E41" s="91"/>
    </row>
    <row r="42" spans="1:5" ht="20.100000000000001" customHeight="1" x14ac:dyDescent="0.35">
      <c r="A42" s="89"/>
      <c r="B42" s="90"/>
      <c r="C42" s="90"/>
      <c r="D42" s="91"/>
      <c r="E42" s="91"/>
    </row>
    <row r="43" spans="1:5" ht="20.100000000000001" customHeight="1" x14ac:dyDescent="0.2">
      <c r="A43" s="116" t="s">
        <v>95</v>
      </c>
      <c r="B43" s="116"/>
      <c r="C43" s="116"/>
      <c r="D43" s="116"/>
      <c r="E43" s="116"/>
    </row>
    <row r="44" spans="1:5" ht="20.100000000000001" customHeight="1" x14ac:dyDescent="0.2">
      <c r="A44" s="116"/>
      <c r="B44" s="116"/>
      <c r="C44" s="116"/>
      <c r="D44" s="116"/>
      <c r="E44" s="116"/>
    </row>
    <row r="45" spans="1:5" ht="20.100000000000001" customHeight="1" x14ac:dyDescent="0.35">
      <c r="A45" s="89"/>
      <c r="B45" s="90"/>
      <c r="C45" s="90"/>
      <c r="D45" s="91"/>
      <c r="E45" s="91"/>
    </row>
    <row r="46" spans="1:5" ht="20.100000000000001" customHeight="1" x14ac:dyDescent="0.35">
      <c r="A46" s="92" t="s">
        <v>96</v>
      </c>
      <c r="B46" s="90"/>
      <c r="C46" s="90"/>
      <c r="D46" s="91"/>
      <c r="E46" s="91"/>
    </row>
    <row r="47" spans="1:5" ht="20.100000000000001" customHeight="1" x14ac:dyDescent="0.35">
      <c r="A47" s="89" t="s">
        <v>97</v>
      </c>
      <c r="B47" s="90"/>
      <c r="C47" s="90"/>
      <c r="D47" s="91"/>
      <c r="E47" s="91"/>
    </row>
    <row r="48" spans="1:5" ht="20.100000000000001" customHeight="1" x14ac:dyDescent="0.35">
      <c r="A48" s="89" t="s">
        <v>98</v>
      </c>
      <c r="B48" s="90"/>
      <c r="C48" s="90"/>
      <c r="D48" s="91"/>
      <c r="E48" s="91"/>
    </row>
    <row r="49" spans="1:5" ht="20.100000000000001" customHeight="1" x14ac:dyDescent="0.35">
      <c r="A49" s="89" t="s">
        <v>99</v>
      </c>
      <c r="B49" s="90"/>
      <c r="C49" s="90"/>
      <c r="D49" s="91"/>
      <c r="E49" s="91"/>
    </row>
    <row r="50" spans="1:5" ht="20.100000000000001" customHeight="1" x14ac:dyDescent="0.2">
      <c r="A50" s="86"/>
      <c r="B50" s="86"/>
      <c r="C50" s="86"/>
      <c r="D50" s="86"/>
      <c r="E50" s="86"/>
    </row>
    <row r="51" spans="1:5" ht="20.100000000000001" customHeight="1" x14ac:dyDescent="0.25">
      <c r="A51"/>
      <c r="B51" s="93"/>
      <c r="C51" s="93"/>
      <c r="D51"/>
      <c r="E51"/>
    </row>
    <row r="52" spans="1:5" ht="20.100000000000001" customHeight="1" thickBot="1" x14ac:dyDescent="0.3">
      <c r="A52"/>
      <c r="B52" s="16" t="s">
        <v>100</v>
      </c>
      <c r="C52" s="94"/>
      <c r="D52"/>
      <c r="E52"/>
    </row>
    <row r="53" spans="1:5" ht="20.100000000000001" customHeight="1" x14ac:dyDescent="0.25">
      <c r="A53"/>
      <c r="B53" s="16"/>
      <c r="C53" s="93"/>
      <c r="D53"/>
      <c r="E53"/>
    </row>
    <row r="54" spans="1:5" ht="20.100000000000001" customHeight="1" x14ac:dyDescent="0.25">
      <c r="A54"/>
      <c r="B54" s="16"/>
      <c r="C54" s="93"/>
      <c r="D54"/>
      <c r="E54"/>
    </row>
    <row r="55" spans="1:5" ht="20.100000000000001" customHeight="1" thickBot="1" x14ac:dyDescent="0.3">
      <c r="A55"/>
      <c r="B55" s="16" t="s">
        <v>101</v>
      </c>
      <c r="C55" s="94"/>
      <c r="D55"/>
      <c r="E55"/>
    </row>
    <row r="56" spans="1:5" ht="20.100000000000001" customHeight="1" x14ac:dyDescent="0.25">
      <c r="A56"/>
      <c r="B56" s="16"/>
      <c r="C56" s="93"/>
      <c r="D56"/>
      <c r="E56"/>
    </row>
    <row r="57" spans="1:5" ht="20.100000000000001" customHeight="1" x14ac:dyDescent="0.25">
      <c r="A57"/>
      <c r="B57" s="16"/>
      <c r="C57" s="93"/>
      <c r="D57"/>
      <c r="E57"/>
    </row>
    <row r="58" spans="1:5" ht="20.100000000000001" customHeight="1" x14ac:dyDescent="0.25">
      <c r="A58"/>
      <c r="B58" s="16"/>
      <c r="C58" s="93"/>
      <c r="D58"/>
      <c r="E58"/>
    </row>
    <row r="59" spans="1:5" ht="20.100000000000001" customHeight="1" x14ac:dyDescent="0.25">
      <c r="A59"/>
      <c r="B59" s="16"/>
      <c r="C59"/>
      <c r="D59"/>
      <c r="E59"/>
    </row>
    <row r="60" spans="1:5" ht="20.100000000000001" customHeight="1" thickBot="1" x14ac:dyDescent="0.3">
      <c r="A60"/>
      <c r="B60" s="16" t="s">
        <v>102</v>
      </c>
      <c r="C60" s="95"/>
      <c r="D60"/>
      <c r="E60"/>
    </row>
    <row r="61" spans="1:5" ht="20.100000000000001" customHeight="1" x14ac:dyDescent="0.25">
      <c r="A61"/>
      <c r="B61" s="16"/>
      <c r="C61"/>
      <c r="D61"/>
      <c r="E61"/>
    </row>
    <row r="62" spans="1:5" ht="20.100000000000001" customHeight="1" x14ac:dyDescent="0.25">
      <c r="A62"/>
      <c r="B62" s="16"/>
      <c r="C62"/>
      <c r="D62"/>
      <c r="E62"/>
    </row>
    <row r="63" spans="1:5" ht="20.100000000000001" customHeight="1" thickBot="1" x14ac:dyDescent="0.3">
      <c r="A63"/>
      <c r="B63" s="16" t="s">
        <v>103</v>
      </c>
      <c r="C63" s="95"/>
      <c r="D63"/>
      <c r="E63"/>
    </row>
    <row r="64" spans="1:5" ht="20.100000000000001" customHeight="1" x14ac:dyDescent="0.25">
      <c r="A64"/>
      <c r="B64" s="16"/>
      <c r="C64"/>
      <c r="D64"/>
      <c r="E64"/>
    </row>
    <row r="65" spans="1:5" ht="20.100000000000001" customHeight="1" x14ac:dyDescent="0.25">
      <c r="A65"/>
      <c r="B65" s="16"/>
      <c r="C65"/>
      <c r="D65"/>
      <c r="E65"/>
    </row>
    <row r="66" spans="1:5" ht="20.100000000000001" customHeight="1" thickBot="1" x14ac:dyDescent="0.25">
      <c r="B66" s="16" t="s">
        <v>79</v>
      </c>
      <c r="C66" s="95"/>
    </row>
  </sheetData>
  <mergeCells count="15">
    <mergeCell ref="L5:M6"/>
    <mergeCell ref="C2:C3"/>
    <mergeCell ref="D2:E2"/>
    <mergeCell ref="C4:C5"/>
    <mergeCell ref="D4:E4"/>
    <mergeCell ref="D5:E5"/>
    <mergeCell ref="B38:C38"/>
    <mergeCell ref="B39:C39"/>
    <mergeCell ref="A43:E44"/>
    <mergeCell ref="A11:B11"/>
    <mergeCell ref="A33:D33"/>
    <mergeCell ref="B34:C34"/>
    <mergeCell ref="B35:C35"/>
    <mergeCell ref="B36:C36"/>
    <mergeCell ref="B37:C37"/>
  </mergeCells>
  <conditionalFormatting sqref="A24:A2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TUTOR AO</vt:lpstr>
      <vt:lpstr>MAQUINA SAC</vt:lpstr>
      <vt:lpstr>'MAQUINA SAC'!Área_de_impresión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2024-03-06T12:59:04Z</cp:lastPrinted>
  <dcterms:created xsi:type="dcterms:W3CDTF">2024-03-06T12:07:18Z</dcterms:created>
  <dcterms:modified xsi:type="dcterms:W3CDTF">2024-03-06T13:01:49Z</dcterms:modified>
</cp:coreProperties>
</file>