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\"/>
    </mc:Choice>
  </mc:AlternateContent>
  <xr:revisionPtr revIDLastSave="0" documentId="13_ncr:1_{1FE69E63-2680-4322-B87F-2D2B77CA5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Hoja1!$A$2:$G$135</definedName>
    <definedName name="_xlnm.Print_Area" localSheetId="1">Hoja2!$A$1:$H$43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4" i="1"/>
  <c r="G45" i="1"/>
  <c r="G46" i="1"/>
  <c r="G47" i="1"/>
  <c r="G48" i="1"/>
  <c r="G49" i="1"/>
  <c r="G50" i="1"/>
  <c r="H26" i="2" l="1"/>
  <c r="H25" i="2"/>
  <c r="C7" i="2"/>
  <c r="G52" i="1" l="1"/>
  <c r="G53" i="1" l="1"/>
  <c r="G54" i="1" s="1"/>
  <c r="H24" i="2" l="1"/>
  <c r="H27" i="2" l="1"/>
  <c r="H28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8F2D4B7-450B-4768-B5E5-CFC4440B2AE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F74BBFA-1074-4058-9D32-E950823337C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<sst xmlns="http://schemas.openxmlformats.org/spreadsheetml/2006/main" count="201" uniqueCount="160">
  <si>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</si>
  <si>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</si>
  <si>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</si>
  <si>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</si>
  <si>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</si>
  <si>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</si>
  <si>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</si>
  <si>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</si>
  <si>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</si>
  <si>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</si>
  <si>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</si>
  <si>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</si>
  <si>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</si>
  <si>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</si>
  <si>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</si>
  <si>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</si>
  <si>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</si>
  <si>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</si>
  <si>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</si>
  <si>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</si>
  <si>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</si>
  <si>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</si>
  <si>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</si>
  <si>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</si>
  <si>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</si>
  <si>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</si>
  <si>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</si>
  <si>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</si>
  <si>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</si>
  <si>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</si>
  <si>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</si>
  <si>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</si>
  <si>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</si>
  <si>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</si>
  <si>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</si>
  <si>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</si>
  <si>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</si>
  <si>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</si>
  <si>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</si>
  <si>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</si>
  <si>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</si>
  <si>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>FECHA DE CADUCIDAD</t>
  </si>
  <si>
    <t xml:space="preserve">RECIBIDO </t>
  </si>
  <si>
    <t xml:space="preserve">ENTREGADO </t>
  </si>
  <si>
    <t xml:space="preserve">VERIFICADO </t>
  </si>
  <si>
    <t>DR.MONTANERO</t>
  </si>
  <si>
    <t>8:00AM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</si>
  <si>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</si>
  <si>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</si>
  <si>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</si>
  <si>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</si>
  <si>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</si>
  <si>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</si>
  <si>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</si>
  <si>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A230153-736</t>
  </si>
  <si>
    <t>INJERTO  OSEO  PUTTY 1.0CC</t>
  </si>
  <si>
    <t>A230612-800</t>
  </si>
  <si>
    <t xml:space="preserve">INJERTO OSEO PUTTY 2.5.0CC </t>
  </si>
  <si>
    <t>185.117</t>
  </si>
  <si>
    <t>CLAVIJA KIRSCHNER 1.0*250 mm ACERO</t>
  </si>
  <si>
    <t>185.128</t>
  </si>
  <si>
    <t>CLAVIJA KIRSCHNER 1.2*225 mm ACERO</t>
  </si>
  <si>
    <t>185.133</t>
  </si>
  <si>
    <t>185.141</t>
  </si>
  <si>
    <t>CLAVIJA KIRSCHNER 1.5*225mm ACERO</t>
  </si>
  <si>
    <t>CLAVIJA KIRSCHNER 1.6*250mm ACERO</t>
  </si>
  <si>
    <t>185.147</t>
  </si>
  <si>
    <t>185.151</t>
  </si>
  <si>
    <t>CLAVIJA KIRSCHNER 1.8*225mm ACERO</t>
  </si>
  <si>
    <t>185.771</t>
  </si>
  <si>
    <t>CLAVIJA KIRSCHNER 2.0*250mm ACERO</t>
  </si>
  <si>
    <t>DESCRIPCION</t>
  </si>
  <si>
    <t>DESCRIPCIÓN</t>
  </si>
  <si>
    <t>ADAPTADORES ANCLAJE RAPIDO</t>
  </si>
  <si>
    <t>LLAVE JACOBS</t>
  </si>
  <si>
    <t>INTERCAMBIADOR DE BATERIA</t>
  </si>
  <si>
    <t>PORTA BATERIA</t>
  </si>
  <si>
    <t>CLAVIJA KIRSCHNER 1.4*225mm ACERO</t>
  </si>
  <si>
    <t xml:space="preserve">DR. GALARZA </t>
  </si>
  <si>
    <t>BANDEJA SUPERIOR</t>
  </si>
  <si>
    <t>BANDEJA INFERIOR</t>
  </si>
  <si>
    <t>RIOFRIO CABRERA FLORINDA ESPERANZA</t>
  </si>
  <si>
    <t>8:30AM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</si>
  <si>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</si>
  <si>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</si>
  <si>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</si>
  <si>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</si>
  <si>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</si>
  <si>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</si>
  <si>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</si>
  <si>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</si>
  <si>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</si>
  <si>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</si>
  <si>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</si>
  <si>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</si>
  <si>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</si>
  <si>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</si>
  <si>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</si>
  <si>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</si>
  <si>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</si>
  <si>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</si>
  <si>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</si>
  <si>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</si>
  <si>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</si>
  <si>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</si>
  <si>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</si>
  <si>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</si>
  <si>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</si>
  <si>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</si>
  <si>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</si>
  <si>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</si>
  <si>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</si>
  <si>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</si>
  <si>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</si>
  <si>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</si>
  <si>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</si>
  <si>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</si>
  <si>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</si>
  <si>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</si>
  <si>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</si>
  <si>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</si>
  <si>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</si>
  <si>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</si>
  <si>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INSTRUMENTAL TORNILLOS CANULADOS 6.5 TITANIO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</si>
  <si>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</si>
  <si>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</si>
  <si>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</si>
  <si>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</si>
  <si>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</si>
  <si>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</si>
  <si>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</si>
  <si>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</si>
  <si>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</si>
  <si>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MEDIDOR DE PROFUNDIDAD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</si>
  <si>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</si>
  <si>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</si>
  <si>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</si>
  <si>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</si>
  <si>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</si>
  <si>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</si>
  <si>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</si>
  <si>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</si>
  <si>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</si>
  <si>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</si>
  <si>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</si>
  <si>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</si>
  <si>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</si>
  <si>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</si>
  <si>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</si>
  <si>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</si>
  <si>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</si>
  <si>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</si>
  <si>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ARANDELA</t>
  </si>
  <si>
    <t>CLAN DE LAYNE MEDIANOS</t>
  </si>
  <si>
    <t>OSTEOTOMO</t>
  </si>
  <si>
    <t>GUBIA</t>
  </si>
  <si>
    <t>MARTILLO</t>
  </si>
  <si>
    <t>CURETA</t>
  </si>
  <si>
    <t>GANCHOS</t>
  </si>
  <si>
    <t>MOTOR AUXEIN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</si>
</sst>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7" formatCode="&quot;$&quot;#,##0.00;&quot;$&quot;\-#,##0.00"/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[$$-240A]\ * #,##0.00_-;\-[$$-240A]\ * #,##0.00_-;_-[$$-240A]\ * &quot;-&quot;??_-;_-@_-"/>
    <numFmt numFmtId="169" formatCode="&quot;$&quot;#,##0.00"/>
    <numFmt numFmtId="170" formatCode="_-&quot;$&quot;\ * #,##0.00_-;\-&quot;$&quot;\ * #,##0.00_-;_-&quot;$&quot;\ * &quot;-&quot;??_-;_-@_-"/>
    <numFmt numFmtId="171" formatCode="_ &quot;$&quot;* #,##0_ ;_ &quot;$&quot;* \-#,##0_ ;_ &quot;$&quot;* &quot;-&quot;_ ;_ @_ "/>
    <numFmt numFmtId="173" formatCode="_ &quot;$&quot;* #,##0.00_ ;_ &quot;$&quot;* \-#,##0.00_ ;_ &quot;$&quot;* &quot;-&quot;??_ ;_ @_ "/>
    <numFmt numFmtId="177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1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0" fontId="3" fillId="0" borderId="0"/>
    <xf numFmtId="0" fontId="26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</cellStyleXfs>
  <cellXfs count="12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1" xfId="0" applyNumberFormat="1" applyFont="1" applyBorder="1"/>
    <xf numFmtId="168" fontId="7" fillId="0" borderId="1" xfId="4" applyNumberFormat="1" applyFont="1" applyFill="1" applyBorder="1" applyAlignment="1"/>
    <xf numFmtId="4" fontId="12" fillId="0" borderId="0" xfId="0" applyNumberFormat="1" applyFont="1"/>
    <xf numFmtId="168" fontId="7" fillId="0" borderId="0" xfId="4" applyNumberFormat="1" applyFont="1" applyFill="1" applyBorder="1" applyAlignment="1"/>
    <xf numFmtId="169" fontId="13" fillId="0" borderId="0" xfId="1" applyNumberFormat="1" applyFont="1" applyAlignment="1">
      <alignment wrapText="1"/>
    </xf>
    <xf numFmtId="169" fontId="13" fillId="0" borderId="15" xfId="3" applyNumberFormat="1" applyFont="1" applyBorder="1" applyAlignment="1">
      <alignment horizontal="right"/>
    </xf>
    <xf numFmtId="169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0" xfId="0" applyFont="1" applyAlignment="1">
      <alignment horizontal="left" wrapText="1"/>
    </xf>
    <xf numFmtId="44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7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7" fontId="13" fillId="0" borderId="0" xfId="3" applyNumberFormat="1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14" fontId="7" fillId="0" borderId="1" xfId="0" applyNumberFormat="1" applyFont="1" applyBorder="1" applyAlignment="1" applyProtection="1">
      <alignment horizontal="center" readingOrder="1"/>
      <protection locked="0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2" fillId="0" borderId="0" xfId="0" applyFont="1"/>
    <xf numFmtId="0" fontId="7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177" fontId="7" fillId="0" borderId="1" xfId="1" applyNumberFormat="1" applyFont="1" applyBorder="1" applyAlignment="1">
      <alignment horizontal="left" shrinkToFit="1"/>
    </xf>
    <xf numFmtId="177" fontId="7" fillId="0" borderId="1" xfId="1" applyNumberFormat="1" applyFont="1" applyBorder="1" applyAlignment="1">
      <alignment horizontal="center" shrinkToFit="1"/>
    </xf>
    <xf numFmtId="0" fontId="7" fillId="0" borderId="1" xfId="1" applyFont="1" applyBorder="1" applyAlignment="1">
      <alignment horizontal="center" shrinkToFit="1"/>
    </xf>
    <xf numFmtId="0" fontId="12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29" fillId="7" borderId="1" xfId="0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/>
    </xf>
    <xf numFmtId="0" fontId="28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</cellXfs>
  <cellStyles count="261">
    <cellStyle name="Millares 2" xfId="58" xr:uid="{83F374EE-1C1C-4080-8943-A8B486326E35}"/>
    <cellStyle name="Millares 2 2" xfId="133" xr:uid="{1A0D1AA0-AE7A-4373-ADC3-0FC88249F8B0}"/>
    <cellStyle name="Millares 2 2 2" xfId="228" xr:uid="{CD290342-A787-4116-8A22-7FAF6B9FBEC6}"/>
    <cellStyle name="Millares 2 3" xfId="182" xr:uid="{A955897D-0FC3-45E2-9C30-909F8A472C0F}"/>
    <cellStyle name="Moneda" xfId="3" builtinId="4"/>
    <cellStyle name="Moneda [0] 2" xfId="4" xr:uid="{3536312A-66AB-48E1-B7E9-30F206CC6EE0}"/>
    <cellStyle name="Moneda [0] 2 2" xfId="19" xr:uid="{B23FAFC5-4446-4E0E-83A9-21D5A2D2B63B}"/>
    <cellStyle name="Moneda [0] 2 2 2" xfId="104" xr:uid="{C540B9E5-A3C4-48BB-A7DE-BD37A1560FFF}"/>
    <cellStyle name="Moneda [0] 2 2 2 2" xfId="199" xr:uid="{E22600E0-B001-4BBC-936E-DFC49B8952D8}"/>
    <cellStyle name="Moneda [0] 2 2 3" xfId="149" xr:uid="{CF344684-8538-4F96-8B7D-4182CB8ED76A}"/>
    <cellStyle name="Moneda [0] 2 2 4" xfId="248" xr:uid="{6C94468A-2787-4793-8E1F-CC313A1ADEDB}"/>
    <cellStyle name="Moneda [0] 2 3" xfId="43" xr:uid="{34B96D6A-10EF-4621-8BD5-C4F665ED2E2B}"/>
    <cellStyle name="Moneda [0] 2 3 2" xfId="123" xr:uid="{12A11661-522C-4BD7-BE8A-42CF8C21D186}"/>
    <cellStyle name="Moneda [0] 2 3 2 2" xfId="218" xr:uid="{705401F3-D2C7-4209-869F-EC18D6D89FBE}"/>
    <cellStyle name="Moneda [0] 2 3 3" xfId="144" xr:uid="{B54187ED-9750-481C-8268-732275BAF13C}"/>
    <cellStyle name="Moneda [0] 2 3 4" xfId="242" xr:uid="{C731C548-D171-45A0-8C6F-D688CAB65422}"/>
    <cellStyle name="Moneda [0] 2 4" xfId="82" xr:uid="{FC22875C-1EBD-4F79-89F5-BB050DEEA302}"/>
    <cellStyle name="Moneda [0] 2 4 2" xfId="90" xr:uid="{C829B939-4F09-4F4A-9F8A-3CE6047AF39E}"/>
    <cellStyle name="Moneda [0] 2 4 2 2" xfId="190" xr:uid="{A0240923-5E70-4B2C-85CC-482660D94058}"/>
    <cellStyle name="Moneda [0] 2 5" xfId="95" xr:uid="{6118E72B-6EAE-472F-A574-EA2C5C74901C}"/>
    <cellStyle name="Moneda [0] 2 5 2" xfId="191" xr:uid="{664D5799-D9DB-4D4C-AC7F-5347A1D8CB40}"/>
    <cellStyle name="Moneda [0] 2 6" xfId="141" xr:uid="{83AC4EB0-EC76-4697-8DD6-251A7E1FB621}"/>
    <cellStyle name="Moneda [0] 2 7" xfId="238" xr:uid="{AF466FA6-4679-4F6C-8A15-9E62982CF96C}"/>
    <cellStyle name="Moneda [0] 3" xfId="8" xr:uid="{308115D5-9B74-4CE9-B5E8-319CBB821DE6}"/>
    <cellStyle name="Moneda [0] 3 2" xfId="103" xr:uid="{78DB725F-EB08-4458-9F50-437377BAA53E}"/>
    <cellStyle name="Moneda [0] 3 2 2" xfId="198" xr:uid="{F2FA6E5D-19B2-4117-8657-4FB9B7C2DE3A}"/>
    <cellStyle name="Moneda [0] 3 3" xfId="148" xr:uid="{B39BD711-7332-4A74-8E31-D4C1EC7550A6}"/>
    <cellStyle name="Moneda [0] 3 4" xfId="247" xr:uid="{CB32E292-31D1-43C1-A3BE-A225C3D0C36B}"/>
    <cellStyle name="Moneda [0] 4" xfId="17" xr:uid="{776ECF25-2B2F-45FD-AC67-C0F2AB2C42BA}"/>
    <cellStyle name="Moneda [0] 4 2" xfId="28" xr:uid="{355C445C-BCF1-4033-B14F-DB751982DCE4}"/>
    <cellStyle name="Moneda [0] 4 2 2" xfId="38" xr:uid="{261DCAE7-E947-4EE6-8BE7-024EFB9EF6E7}"/>
    <cellStyle name="Moneda [0] 4 2 2 2" xfId="64" xr:uid="{2EC10850-A5E9-4F1E-BF0D-6EFEE6C39BAD}"/>
    <cellStyle name="Moneda [0] 4 2 2 2 2" xfId="84" xr:uid="{3F5AFBD7-AFD6-4EB0-84C2-54888FB5E644}"/>
    <cellStyle name="Moneda [0] 4 2 2 3" xfId="77" xr:uid="{C2B65457-D306-46C9-B277-8A30959271DC}"/>
    <cellStyle name="Moneda [0] 4 2 3" xfId="63" xr:uid="{5B8DCF65-7F8B-4DC1-B7F9-46D436CF5E4E}"/>
    <cellStyle name="Moneda [0] 4 2 3 2" xfId="83" xr:uid="{1BB1661B-46C9-43E8-8D8E-6D5E6F7DAB70}"/>
    <cellStyle name="Moneda [0] 4 2 4" xfId="76" xr:uid="{3F2010A8-B4C6-4B2B-BAC8-0D96289014F5}"/>
    <cellStyle name="Moneda [0] 4 3" xfId="99" xr:uid="{3A248CDE-716B-49F6-99DF-AE4BF8B849C1}"/>
    <cellStyle name="Moneda [0] 4 3 2" xfId="194" xr:uid="{B1CE2E47-9EB3-4771-A78E-8416823BAC2C}"/>
    <cellStyle name="Moneda [0] 4 4" xfId="143" xr:uid="{0FC39778-AD76-47E1-8E95-270C1CD51C62}"/>
    <cellStyle name="Moneda [0] 4 5" xfId="241" xr:uid="{059BC2D2-340A-4963-B41D-05F4629DA663}"/>
    <cellStyle name="Moneda [0] 5" xfId="16" xr:uid="{49DA3C26-3DEA-4C0C-B22E-FC47103A4A31}"/>
    <cellStyle name="Moneda [0] 5 2" xfId="98" xr:uid="{98436B4D-435D-46B6-8BE8-6301A9CA9402}"/>
    <cellStyle name="Moneda [0] 5 2 2" xfId="193" xr:uid="{42AFACDF-572D-4FB6-B357-1FE806BA3F44}"/>
    <cellStyle name="Moneda [0] 5 3" xfId="165" xr:uid="{BBEC2653-BD8C-4133-A4C3-115374B9BE1E}"/>
    <cellStyle name="Moneda 10" xfId="25" xr:uid="{4C74379A-0AA3-4D7C-BB14-20A7560C97EE}"/>
    <cellStyle name="Moneda 10 2" xfId="110" xr:uid="{5CCD2C8C-BB83-40C6-A007-84FB1FBD3CEE}"/>
    <cellStyle name="Moneda 10 2 2" xfId="205" xr:uid="{98159342-A917-4A60-B32C-C8AD98853963}"/>
    <cellStyle name="Moneda 10 3" xfId="154" xr:uid="{99CA5A87-CCF5-41B8-95FC-2B208A9B5282}"/>
    <cellStyle name="Moneda 10 4" xfId="253" xr:uid="{D621676E-6E01-4396-BA07-B3B80EAB358D}"/>
    <cellStyle name="Moneda 11" xfId="26" xr:uid="{A0B93754-9623-44C2-937C-ECB791705207}"/>
    <cellStyle name="Moneda 11 2" xfId="111" xr:uid="{88AD6CFE-8237-4C3E-B580-BC4B00501BC9}"/>
    <cellStyle name="Moneda 11 2 2" xfId="206" xr:uid="{B19F9346-96B9-49B3-B5DB-B0606B226324}"/>
    <cellStyle name="Moneda 11 3" xfId="155" xr:uid="{C771C8CE-F7A4-4757-9352-964B7FA9560B}"/>
    <cellStyle name="Moneda 11 4" xfId="254" xr:uid="{B243BBC7-86E3-4B1E-A680-010DD1C77D29}"/>
    <cellStyle name="Moneda 12" xfId="31" xr:uid="{8620860F-3A34-4631-80E1-F0EDCCAEA77D}"/>
    <cellStyle name="Moneda 12 2" xfId="113" xr:uid="{EAAAC180-467F-4495-91C9-E9073F24D802}"/>
    <cellStyle name="Moneda 12 2 2" xfId="208" xr:uid="{1BEBDBB9-F4F6-4E54-BC14-84A6A0CA1120}"/>
    <cellStyle name="Moneda 12 3" xfId="156" xr:uid="{6052BD1E-D409-48B4-8EB4-97C3A5FEC629}"/>
    <cellStyle name="Moneda 12 4" xfId="255" xr:uid="{4604001A-CCDB-4DEB-A5A5-5997F50977BC}"/>
    <cellStyle name="Moneda 13" xfId="30" xr:uid="{B8ECDA8B-2FC8-46B1-A5E1-9262E76B4949}"/>
    <cellStyle name="Moneda 13 2" xfId="112" xr:uid="{6747463E-834E-4F5D-92FA-567E7679FEB8}"/>
    <cellStyle name="Moneda 13 2 2" xfId="207" xr:uid="{B36061E0-7649-4849-B405-0B8237EC0259}"/>
    <cellStyle name="Moneda 13 3" xfId="157" xr:uid="{4CE7747E-D4BB-49B1-A839-030CD56C704E}"/>
    <cellStyle name="Moneda 13 4" xfId="256" xr:uid="{0F90D26B-1D03-4768-AB44-DEB83A975D8B}"/>
    <cellStyle name="Moneda 14" xfId="33" xr:uid="{DA984183-0E83-4D01-B0BD-8C272F4B050B}"/>
    <cellStyle name="Moneda 14 2" xfId="115" xr:uid="{55F138CF-315D-4CAC-925C-8A8BE34FB2B6}"/>
    <cellStyle name="Moneda 14 2 2" xfId="210" xr:uid="{11B1FF32-E964-4175-AC91-BE8C820388F9}"/>
    <cellStyle name="Moneda 14 3" xfId="152" xr:uid="{2E989FEC-3827-48DB-9077-3971204B525F}"/>
    <cellStyle name="Moneda 14 4" xfId="251" xr:uid="{75170253-58DB-4039-B4B3-FC934B3A46B0}"/>
    <cellStyle name="Moneda 15" xfId="32" xr:uid="{DC2A388A-9F2B-4957-BDE2-64D768782A65}"/>
    <cellStyle name="Moneda 15 2" xfId="114" xr:uid="{C1B1B85A-DF00-465D-9D4E-9A7C5F7079CB}"/>
    <cellStyle name="Moneda 15 2 2" xfId="209" xr:uid="{41015B4D-A82D-4651-8E94-A4EAFCB39B78}"/>
    <cellStyle name="Moneda 15 3" xfId="158" xr:uid="{0EACAE21-40F1-4FA0-B62F-205F27D01443}"/>
    <cellStyle name="Moneda 15 4" xfId="257" xr:uid="{A8DA7B58-937D-4186-B747-4CEB1750514B}"/>
    <cellStyle name="Moneda 16" xfId="34" xr:uid="{9D864969-1918-4C98-82ED-2C2831FA8F35}"/>
    <cellStyle name="Moneda 16 2" xfId="116" xr:uid="{82FC3C1C-626A-4502-8C27-84F12291732E}"/>
    <cellStyle name="Moneda 16 2 2" xfId="211" xr:uid="{F204FE4C-BECA-4813-8363-D839CD755AE1}"/>
    <cellStyle name="Moneda 16 3" xfId="159" xr:uid="{10294152-B0EC-41BD-889C-5FE2410F414A}"/>
    <cellStyle name="Moneda 16 4" xfId="258" xr:uid="{993A648F-85C6-491E-B118-DCD49BD36D32}"/>
    <cellStyle name="Moneda 17" xfId="35" xr:uid="{725AE25F-BD78-4F24-BF97-EE5164482427}"/>
    <cellStyle name="Moneda 17 2" xfId="117" xr:uid="{5754476C-35EA-40D7-AD95-B1B3EA25DE7A}"/>
    <cellStyle name="Moneda 17 2 2" xfId="212" xr:uid="{D5CE9C6D-ABD3-4C95-804F-C2C73BC55096}"/>
    <cellStyle name="Moneda 17 3" xfId="160" xr:uid="{94CF0AB7-8750-4812-B890-D6EE450EAB74}"/>
    <cellStyle name="Moneda 17 4" xfId="259" xr:uid="{2189E96A-EB84-47DF-9759-6EB3BDAD70F0}"/>
    <cellStyle name="Moneda 18" xfId="37" xr:uid="{A111C9D9-5D4B-4E5A-B566-085229D421C8}"/>
    <cellStyle name="Moneda 18 2" xfId="118" xr:uid="{D1D61AAE-71B5-4177-B164-BCE89757F138}"/>
    <cellStyle name="Moneda 18 2 2" xfId="213" xr:uid="{FF89E1F2-BF13-4A95-8EFC-BF4D9246B790}"/>
    <cellStyle name="Moneda 18 3" xfId="161" xr:uid="{B754666D-2A6A-4B8A-B444-F1BE3E1324DA}"/>
    <cellStyle name="Moneda 18 4" xfId="260" xr:uid="{3E88942A-3C2B-48E5-BD69-85EF033FCDA1}"/>
    <cellStyle name="Moneda 19" xfId="39" xr:uid="{1EAACBC0-1DD4-4AAB-9C7B-77829532F342}"/>
    <cellStyle name="Moneda 19 2" xfId="69" xr:uid="{450351F6-1C29-45B0-B869-81ED89010AB2}"/>
    <cellStyle name="Moneda 19 2 2" xfId="89" xr:uid="{BEFEA2D4-285D-4CD0-A7B3-2990C84A6D90}"/>
    <cellStyle name="Moneda 19 3" xfId="73" xr:uid="{92AA9DF9-6886-4FEE-9D7F-68EACB199E85}"/>
    <cellStyle name="Moneda 19 4" xfId="119" xr:uid="{44D5950E-0BCD-4AA0-94F0-79E032FB22AF}"/>
    <cellStyle name="Moneda 19 4 2" xfId="214" xr:uid="{6545B4E7-94C7-4221-8D17-0D423E630879}"/>
    <cellStyle name="Moneda 19 5" xfId="169" xr:uid="{32C2F6B7-315D-417C-AB5B-10137B0DEA08}"/>
    <cellStyle name="Moneda 2" xfId="6" xr:uid="{E6C4BE99-BDCB-4BC5-8899-68AFCD3C8E37}"/>
    <cellStyle name="Moneda 2 2" xfId="7" xr:uid="{F2C4C0F0-F0B5-4697-848C-C3BEAC31BBFC}"/>
    <cellStyle name="Moneda 2 2 2" xfId="29" xr:uid="{1C7FB590-6A56-4F6F-890C-D99F02648667}"/>
    <cellStyle name="Moneda 2 2 2 2" xfId="75" xr:uid="{A7B1AB66-501F-4233-9EEB-C55D47595FFF}"/>
    <cellStyle name="Moneda 2 2 2 2 2" xfId="189" xr:uid="{7AA81AB9-DDF1-4EDC-A6F7-A06E59BBF5D2}"/>
    <cellStyle name="Moneda 2 2 3" xfId="20" xr:uid="{47E67F61-383A-4A87-A8AC-3780BD0E2444}"/>
    <cellStyle name="Moneda 2 2 3 2" xfId="166" xr:uid="{A19D0B53-8618-47E4-AF7C-1D3BE76232E6}"/>
    <cellStyle name="Moneda 2 2 4" xfId="105" xr:uid="{0E24E2CC-3046-4841-996B-D24E53800FC2}"/>
    <cellStyle name="Moneda 2 2 4 2" xfId="200" xr:uid="{93ECF6BE-72DA-4F3C-B9E7-8F057A374A8C}"/>
    <cellStyle name="Moneda 2 2 5" xfId="150" xr:uid="{CE4497F4-36EF-4F04-94F7-E332476243F2}"/>
    <cellStyle name="Moneda 2 2 6" xfId="249" xr:uid="{659D4603-D527-402C-9FB0-BC6FC19502E8}"/>
    <cellStyle name="Moneda 2 3" xfId="96" xr:uid="{917288FB-6BA8-49C4-B594-4BAE34C7001D}"/>
    <cellStyle name="Moneda 2 3 2" xfId="147" xr:uid="{83B64DF8-A338-4245-8AD8-307DB6F41266}"/>
    <cellStyle name="Moneda 2 4" xfId="235" xr:uid="{DB365958-2135-4241-A2A1-C77E6FE8206A}"/>
    <cellStyle name="Moneda 2 5" xfId="246" xr:uid="{87493A3F-0A32-4167-9CCF-29EE97E11383}"/>
    <cellStyle name="Moneda 20" xfId="40" xr:uid="{6970EB90-89E8-4F7A-A633-379FCDD2A6B2}"/>
    <cellStyle name="Moneda 20 2" xfId="120" xr:uid="{ECC2598E-F87A-4F95-86B5-E588D09E7A57}"/>
    <cellStyle name="Moneda 20 2 2" xfId="215" xr:uid="{BE31558C-FD3B-4E53-96C1-93D90A2A0ABC}"/>
    <cellStyle name="Moneda 20 3" xfId="170" xr:uid="{1E2B49B2-029B-4CB5-972C-53753C5A50DC}"/>
    <cellStyle name="Moneda 20 4" xfId="233" xr:uid="{830747FA-7C9A-4424-9B2B-6D45D542278E}"/>
    <cellStyle name="Moneda 21" xfId="44" xr:uid="{F63F7FB6-6285-472E-A680-204B0F87521D}"/>
    <cellStyle name="Moneda 21 2" xfId="124" xr:uid="{D0C7B288-BB5C-48FB-962E-A072910AC3C9}"/>
    <cellStyle name="Moneda 21 2 2" xfId="219" xr:uid="{85965C22-BE02-45A1-A7C5-D7A38AA5B72B}"/>
    <cellStyle name="Moneda 21 3" xfId="173" xr:uid="{6A07B01C-9926-4C5E-86F1-FB15DF72E553}"/>
    <cellStyle name="Moneda 22" xfId="41" xr:uid="{DAEBE3B4-E3BA-4276-8FF4-3081751563A2}"/>
    <cellStyle name="Moneda 22 2" xfId="121" xr:uid="{978F3E3A-96B8-4497-9BA8-887672285B48}"/>
    <cellStyle name="Moneda 22 2 2" xfId="216" xr:uid="{239BBB93-F1B8-4FFD-912F-53A875D7FC42}"/>
    <cellStyle name="Moneda 22 3" xfId="171" xr:uid="{10D60C12-682D-4FCB-B40E-FDC5212CBF00}"/>
    <cellStyle name="Moneda 23" xfId="42" xr:uid="{A4188445-5BA9-4EEE-9203-D5D0875815A4}"/>
    <cellStyle name="Moneda 23 2" xfId="122" xr:uid="{05F4F1B3-7444-49B4-A9AF-07B0DF43E24B}"/>
    <cellStyle name="Moneda 23 2 2" xfId="217" xr:uid="{9324A17B-6F08-44CD-BA66-51B50C12B8C5}"/>
    <cellStyle name="Moneda 23 3" xfId="172" xr:uid="{A8B66B0F-BF08-4378-B85D-9FD9D2F08463}"/>
    <cellStyle name="Moneda 24" xfId="45" xr:uid="{9D1075D1-E47C-4E57-9548-AB518BB2B96A}"/>
    <cellStyle name="Moneda 24 2" xfId="125" xr:uid="{9BF7FD52-CEB3-4242-BC09-4C1B43A0AB59}"/>
    <cellStyle name="Moneda 24 2 2" xfId="220" xr:uid="{6C3692FB-07F0-4AC0-ACEB-955317C2F902}"/>
    <cellStyle name="Moneda 24 3" xfId="174" xr:uid="{7EDD1133-1056-4106-8434-C66F9CE5EFD4}"/>
    <cellStyle name="Moneda 25" xfId="46" xr:uid="{964361E8-FF5E-4A2E-A2ED-9CC967862306}"/>
    <cellStyle name="Moneda 25 2" xfId="126" xr:uid="{6ADFFC36-E7D0-47A0-8621-E72B4C270A58}"/>
    <cellStyle name="Moneda 25 2 2" xfId="221" xr:uid="{70746D57-8C05-4C91-A15E-58F8CA05C3BA}"/>
    <cellStyle name="Moneda 25 3" xfId="175" xr:uid="{B74D590B-218F-4F79-9815-082EBA438F01}"/>
    <cellStyle name="Moneda 26" xfId="47" xr:uid="{8E209158-85EE-49A0-94F3-7F7E5ADC0C30}"/>
    <cellStyle name="Moneda 26 2" xfId="127" xr:uid="{4257DAB4-0CAB-407C-AFC8-65DD7E0BE1FA}"/>
    <cellStyle name="Moneda 26 2 2" xfId="222" xr:uid="{FEAF6675-9FE2-4362-B9AA-26CD9CEDAA19}"/>
    <cellStyle name="Moneda 26 3" xfId="176" xr:uid="{9D1B5864-7C0D-4620-B65C-551AF2C30D84}"/>
    <cellStyle name="Moneda 27" xfId="51" xr:uid="{D99DFBB2-B91C-44DA-805F-0DD9B1129199}"/>
    <cellStyle name="Moneda 27 2" xfId="130" xr:uid="{C900DAF1-945C-46DE-814B-E3A32FDAE6F7}"/>
    <cellStyle name="Moneda 27 2 2" xfId="225" xr:uid="{8AF25784-0BB9-4D10-A587-22FCEED7A115}"/>
    <cellStyle name="Moneda 27 3" xfId="179" xr:uid="{DEF1F18B-B67A-489E-9664-613287712833}"/>
    <cellStyle name="Moneda 28" xfId="49" xr:uid="{A4642426-9DD5-4F6D-AFFA-0AAB2CFA8D5C}"/>
    <cellStyle name="Moneda 28 2" xfId="128" xr:uid="{EE2CF2DD-DC3B-45A7-A6BA-C548F2904B05}"/>
    <cellStyle name="Moneda 28 2 2" xfId="223" xr:uid="{7D79AFDF-4127-4D1C-9D27-D1B66AA6C6EF}"/>
    <cellStyle name="Moneda 28 3" xfId="177" xr:uid="{8AB11832-5CBF-43C6-ADA2-EC4B28F9304A}"/>
    <cellStyle name="Moneda 29" xfId="50" xr:uid="{C4B31111-0D57-430E-9169-747716540C80}"/>
    <cellStyle name="Moneda 29 2" xfId="129" xr:uid="{9C5E2A57-61A9-4878-8F04-5CAECAFE72D5}"/>
    <cellStyle name="Moneda 29 2 2" xfId="224" xr:uid="{08C98577-C6A8-45FF-AE76-64A3C9349519}"/>
    <cellStyle name="Moneda 29 3" xfId="178" xr:uid="{74FE353B-8B11-460D-B3C2-A312BBDF4C81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2 2" xfId="48" xr:uid="{DC108AAB-85F7-4B58-BD17-5508C2E3E244}"/>
    <cellStyle name="Moneda 3 2 2 3" xfId="97" xr:uid="{024A8CC9-47DC-4E6E-BD71-E5B082278199}"/>
    <cellStyle name="Moneda 3 2 2 3 2" xfId="192" xr:uid="{F923D6A7-6055-42A4-ADBE-308237963C38}"/>
    <cellStyle name="Moneda 3 2 2 4" xfId="168" xr:uid="{D1FF974E-90BF-4972-B7D4-B64635F4DB83}"/>
    <cellStyle name="Moneda 3 2 3" xfId="9" xr:uid="{978CB9C1-48EC-4AB2-91F0-7BA19F12FFCA}"/>
    <cellStyle name="Moneda 3 2 3 2" xfId="74" xr:uid="{59351B0A-3550-490D-B591-C942D6571D15}"/>
    <cellStyle name="Moneda 3 2 3 2 2" xfId="136" xr:uid="{CAF64187-F87B-426C-81C6-D03DC34F402C}"/>
    <cellStyle name="Moneda 3 2 3 2 2 2" xfId="231" xr:uid="{D9D10DDF-0590-4830-A5E9-3770632AE4C4}"/>
    <cellStyle name="Moneda 3 2 3 2 3" xfId="188" xr:uid="{8D4703F0-8D6E-412B-A056-917C0FEBEEBF}"/>
    <cellStyle name="Moneda 3 2 3 3" xfId="27" xr:uid="{91647976-EA43-47B5-B2F0-78E8FF0B09D9}"/>
    <cellStyle name="Moneda 3 2 3 4" xfId="164" xr:uid="{C1FEE9BA-1274-4E26-89AC-F6287B8589B0}"/>
    <cellStyle name="Moneda 3 3" xfId="102" xr:uid="{B13F4E78-9F8F-47E5-B2BB-67BF0B998863}"/>
    <cellStyle name="Moneda 3 3 2" xfId="197" xr:uid="{D919D2B3-56B1-4FD6-B4D7-7CC69EC51508}"/>
    <cellStyle name="Moneda 3 4" xfId="146" xr:uid="{042D9A06-288C-423F-B60B-98A49B5C876A}"/>
    <cellStyle name="Moneda 3 5" xfId="234" xr:uid="{5ACCA2B5-3DBE-48AA-BFD4-28E933715E64}"/>
    <cellStyle name="Moneda 30" xfId="52" xr:uid="{91458725-1018-42DB-9D49-A0EDBB1B366F}"/>
    <cellStyle name="Moneda 30 2" xfId="65" xr:uid="{B3B4EE66-6D8A-4E90-A5E7-53A8C9FF5383}"/>
    <cellStyle name="Moneda 30 2 2" xfId="85" xr:uid="{D19CACA3-A574-4A59-99E0-590F33ECE712}"/>
    <cellStyle name="Moneda 30 3" xfId="78" xr:uid="{1E4AFA5C-A99A-427A-A570-94A27EDF043B}"/>
    <cellStyle name="Moneda 31" xfId="53" xr:uid="{92B19120-0985-492D-99B4-CC59B14F8FD6}"/>
    <cellStyle name="Moneda 31 2" xfId="66" xr:uid="{0CB336FA-8129-4D12-ACAF-46B9FBAC7B06}"/>
    <cellStyle name="Moneda 31 2 2" xfId="86" xr:uid="{CA077E3E-146E-4118-8256-AE8D21197230}"/>
    <cellStyle name="Moneda 31 3" xfId="79" xr:uid="{EFC66433-673F-4939-ABB0-9A0A3F42060B}"/>
    <cellStyle name="Moneda 32" xfId="54" xr:uid="{E22E4C36-0AC3-4DDA-91E2-AF95ADC14D58}"/>
    <cellStyle name="Moneda 32 2" xfId="67" xr:uid="{79458EF7-0393-43E1-ADCD-029BC4E4E952}"/>
    <cellStyle name="Moneda 32 2 2" xfId="87" xr:uid="{1DAC4CB3-B19F-4DA2-A41C-281DFDA5A550}"/>
    <cellStyle name="Moneda 32 3" xfId="80" xr:uid="{CFD1C904-5BFE-4DE8-8074-626053810332}"/>
    <cellStyle name="Moneda 33" xfId="55" xr:uid="{E9DBBB58-E59C-41E2-ABA4-05AFB5547E12}"/>
    <cellStyle name="Moneda 33 2" xfId="68" xr:uid="{54948E91-7A24-42E3-90D2-63885D91A91E}"/>
    <cellStyle name="Moneda 33 2 2" xfId="88" xr:uid="{FC82460E-6639-47B4-9E78-94EE1A3090CE}"/>
    <cellStyle name="Moneda 33 3" xfId="81" xr:uid="{14585722-338E-46D1-96F0-AAF2E675E347}"/>
    <cellStyle name="Moneda 34" xfId="56" xr:uid="{EBACE36A-5C91-4B3B-A793-D004E76EB21A}"/>
    <cellStyle name="Moneda 34 2" xfId="131" xr:uid="{8006B804-875A-4C77-8F59-8606687DA8C0}"/>
    <cellStyle name="Moneda 34 2 2" xfId="226" xr:uid="{0D3D9751-EDB6-4C64-867B-81076383DDC9}"/>
    <cellStyle name="Moneda 34 3" xfId="180" xr:uid="{4FAC674C-84F6-4582-8500-78E1E1E312E8}"/>
    <cellStyle name="Moneda 35" xfId="57" xr:uid="{C10D1FF1-ED62-42CC-BA33-90F466D04BEA}"/>
    <cellStyle name="Moneda 35 2" xfId="132" xr:uid="{84173FEF-57D0-4BE5-A748-CCD64B897E5E}"/>
    <cellStyle name="Moneda 35 2 2" xfId="227" xr:uid="{8F938B2D-1FA6-40D6-B56C-76706CF0598D}"/>
    <cellStyle name="Moneda 35 3" xfId="181" xr:uid="{B8D95985-1941-41FA-BB40-43BF2830CDF4}"/>
    <cellStyle name="Moneda 36" xfId="60" xr:uid="{EB6FA1C3-9CC4-4A6F-B95A-6024513E9DC6}"/>
    <cellStyle name="Moneda 36 2" xfId="135" xr:uid="{244FCAE3-675C-44BC-BA4A-FC53EF91A451}"/>
    <cellStyle name="Moneda 36 2 2" xfId="230" xr:uid="{147F29D2-5220-4D8D-B723-AABE93408454}"/>
    <cellStyle name="Moneda 36 3" xfId="184" xr:uid="{306E197C-E6AE-4596-8F51-B2A032B58662}"/>
    <cellStyle name="Moneda 37" xfId="59" xr:uid="{C3B422EF-409D-432B-895B-D264BE00D184}"/>
    <cellStyle name="Moneda 37 2" xfId="134" xr:uid="{317AAD91-A7A4-43EC-ACAD-31FC2587B92D}"/>
    <cellStyle name="Moneda 37 2 2" xfId="229" xr:uid="{B8009481-314B-422F-80A3-3E89558FAE46}"/>
    <cellStyle name="Moneda 37 3" xfId="183" xr:uid="{3699696B-3052-4A9D-8A85-C260CAC71FC0}"/>
    <cellStyle name="Moneda 38" xfId="61" xr:uid="{AE669865-63DE-400B-BB14-115471AD1BFE}"/>
    <cellStyle name="Moneda 38 2" xfId="185" xr:uid="{DDFAB479-78CC-4E98-A4F4-96E9B1767353}"/>
    <cellStyle name="Moneda 39" xfId="62" xr:uid="{33381FC1-B33F-4595-855A-9018798E3459}"/>
    <cellStyle name="Moneda 39 2" xfId="186" xr:uid="{437D0839-481F-4DC6-A515-026196DCA613}"/>
    <cellStyle name="Moneda 4" xfId="21" xr:uid="{142F5214-DC7A-41E9-BF94-F9616D5E4677}"/>
    <cellStyle name="Moneda 4 2" xfId="71" xr:uid="{58511435-DB6D-4F25-91FA-18B7D679474C}"/>
    <cellStyle name="Moneda 4 3" xfId="106" xr:uid="{8D681A09-C2AF-4B34-874E-6096C84947FA}"/>
    <cellStyle name="Moneda 4 3 2" xfId="201" xr:uid="{E850D0D8-E373-4D86-928B-5DBE30EE73CA}"/>
    <cellStyle name="Moneda 4 4" xfId="151" xr:uid="{BC44A16C-E74A-4E4D-BD06-123E849E27EA}"/>
    <cellStyle name="Moneda 4 5" xfId="250" xr:uid="{ADBF9813-6C21-4BFF-B217-EE29A5EBDF4F}"/>
    <cellStyle name="Moneda 40" xfId="70" xr:uid="{7D7A7CC7-0A85-4FC4-84E5-D30B30A57A9E}"/>
    <cellStyle name="Moneda 40 2" xfId="187" xr:uid="{225E3D56-8F9A-4603-A9C9-EE586CBB74B6}"/>
    <cellStyle name="Moneda 41" xfId="93" xr:uid="{ED25AFC2-A53F-4A37-A9C2-8FFE75F3ADCF}"/>
    <cellStyle name="Moneda 42" xfId="94" xr:uid="{EB2742CB-7B68-48B5-B4E3-5DE18F5BA3B1}"/>
    <cellStyle name="Moneda 43" xfId="140" xr:uid="{1BFAE24E-CB40-4E06-AD1C-D73976670269}"/>
    <cellStyle name="Moneda 44" xfId="139" xr:uid="{5AFA2104-45B6-4C06-A407-8358A98934F2}"/>
    <cellStyle name="Moneda 45" xfId="163" xr:uid="{DC4B6D27-C375-43BD-80C7-C030FA13B0C0}"/>
    <cellStyle name="Moneda 46" xfId="162" xr:uid="{01291263-23EB-47ED-A68C-533D8E407F96}"/>
    <cellStyle name="Moneda 47" xfId="232" xr:uid="{025C53DC-1CFC-4316-B961-73763585557B}"/>
    <cellStyle name="Moneda 48" xfId="237" xr:uid="{D7E130A3-DC1C-4179-AB27-57ABFFC5AA0B}"/>
    <cellStyle name="Moneda 49" xfId="236" xr:uid="{0AF0E53D-3B35-4F7A-BBA0-534B0079BACC}"/>
    <cellStyle name="Moneda 5" xfId="10" xr:uid="{09AD62DA-40B3-46C3-AC59-04C1FA7CA5D7}"/>
    <cellStyle name="Moneda 5 2" xfId="100" xr:uid="{FFB4914F-9403-4D49-940D-A20CD47A5E3E}"/>
    <cellStyle name="Moneda 5 2 2" xfId="195" xr:uid="{6379FD5F-A5F6-41D6-A723-6C97C7442967}"/>
    <cellStyle name="Moneda 5 3" xfId="142" xr:uid="{FCE55A41-61E9-4F0C-8AE1-6A082A32869F}"/>
    <cellStyle name="Moneda 5 4" xfId="240" xr:uid="{408AF1A8-784D-4DB2-BE67-4FDA9BB90AF1}"/>
    <cellStyle name="Moneda 50" xfId="245" xr:uid="{688C0F15-CF03-42C7-BAB9-223EC4DC6467}"/>
    <cellStyle name="Moneda 6" xfId="22" xr:uid="{0AE61919-7D6F-4143-A323-1B0087B84277}"/>
    <cellStyle name="Moneda 6 2" xfId="92" xr:uid="{DCFCBE0D-8476-49EC-B06C-9B7955E802C6}"/>
    <cellStyle name="Moneda 6 3" xfId="107" xr:uid="{AF245D24-4810-47E4-ACF5-C550365F3AEA}"/>
    <cellStyle name="Moneda 6 3 2" xfId="202" xr:uid="{C9BA4FF8-65F0-4B1F-A858-B672B280B3A9}"/>
    <cellStyle name="Moneda 6 4" xfId="137" xr:uid="{13D61EEA-1B1F-4791-B651-B9959AAFC045}"/>
    <cellStyle name="Moneda 6 5" xfId="239" xr:uid="{6E618D0D-480C-4580-B1C9-1BF5A14C60F4}"/>
    <cellStyle name="Moneda 7" xfId="23" xr:uid="{5C18F64E-31B5-44DE-A0E9-FE355FB053FF}"/>
    <cellStyle name="Moneda 7 2" xfId="91" xr:uid="{F514E4A0-B643-45B0-B7C3-42DF37019FE1}"/>
    <cellStyle name="Moneda 7 3" xfId="108" xr:uid="{AD2DA678-7A16-4670-B84B-6F980F7C2CE3}"/>
    <cellStyle name="Moneda 7 3 2" xfId="203" xr:uid="{7C1E299B-871A-417C-9F3E-2B9BB889F489}"/>
    <cellStyle name="Moneda 7 4" xfId="138" xr:uid="{6427A842-C70F-48AB-B9F2-D1913F5EA7BF}"/>
    <cellStyle name="Moneda 7 5" xfId="243" xr:uid="{69D3251B-77D0-4012-ABE4-EF1DE5780661}"/>
    <cellStyle name="Moneda 8" xfId="18" xr:uid="{95C7D1EA-EB8B-409B-893E-BB49E85F7257}"/>
    <cellStyle name="Moneda 8 2" xfId="101" xr:uid="{AADC0A54-D79D-4147-B9E2-CDAF91D656BF}"/>
    <cellStyle name="Moneda 8 2 2" xfId="196" xr:uid="{FD653B46-9D49-494B-A8E4-D0BF1AE1149F}"/>
    <cellStyle name="Moneda 8 3" xfId="145" xr:uid="{2F49F51B-7E0C-4B44-97DB-7FE46EB3FF60}"/>
    <cellStyle name="Moneda 8 4" xfId="244" xr:uid="{B844CF6D-E0A1-40B6-A35E-5193A4563BB8}"/>
    <cellStyle name="Moneda 9" xfId="24" xr:uid="{727A5E7A-0DDC-404B-9BC6-108A66FF79A2}"/>
    <cellStyle name="Moneda 9 2" xfId="109" xr:uid="{EC92AB6E-36DE-41D8-86C4-524D2AEF527B}"/>
    <cellStyle name="Moneda 9 2 2" xfId="204" xr:uid="{5D9AA371-1BF9-4B84-BC60-921D4F4CF66F}"/>
    <cellStyle name="Moneda 9 3" xfId="153" xr:uid="{32EE7724-79CF-46C5-8297-32617A7740A3}"/>
    <cellStyle name="Moneda 9 4" xfId="252" xr:uid="{EDF7818D-F510-412A-BC6A-E49AC7D03365}"/>
    <cellStyle name="Normal" xfId="0" builtinId="0"/>
    <cellStyle name="Normal 2" xfId="1" xr:uid="{00000000-0005-0000-0000-000002000000}"/>
    <cellStyle name="Normal 3" xfId="5" xr:uid="{15D46B6A-AA2A-4660-81ED-F18C3C5B4218}"/>
    <cellStyle name="Normal 3 2" xfId="14" xr:uid="{8BD5C710-F804-4750-9058-AB8BD8735E9D}"/>
    <cellStyle name="Normal 3 3" xfId="15" xr:uid="{E1513D76-D17F-4E16-8EB8-2221681BF3C9}"/>
    <cellStyle name="Normal 3 4" xfId="167" xr:uid="{148883BC-0E7D-4CCE-A11F-23B89D7FE344}"/>
    <cellStyle name="Normal 4" xfId="36" xr:uid="{531664A2-1A6C-4824-A8CC-17C510B1D615}"/>
    <cellStyle name="Porcentaje 2" xfId="72" xr:uid="{B94B8351-F1CE-40AE-839A-87BF39E7E8FD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4ADEB6-EFD5-4662-8584-AA371B921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showGridLines="0" tabSelected="1" view="pageBreakPreview" topLeftCell="A16" zoomScaleNormal="100" zoomScaleSheetLayoutView="100" workbookViewId="0">
      <selection activeCell="C41" sqref="C4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6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0"/>
      <c r="B2" s="31"/>
      <c r="C2" s="96" t="s">
        <v>25</v>
      </c>
      <c r="D2" s="92" t="s">
        <v>24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97"/>
      <c r="D3" s="37" t="s">
        <v>27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4" t="s">
        <v>26</v>
      </c>
      <c r="D4" s="98" t="s">
        <v>28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>
      <c r="A5" s="32"/>
      <c r="B5" s="33"/>
      <c r="C5" s="95"/>
      <c r="D5" s="100" t="s">
        <v>29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>
      <c r="A6" s="7"/>
      <c r="B6" s="7"/>
      <c r="C6" s="7"/>
      <c r="D6" s="7"/>
      <c r="E6" s="7"/>
      <c r="L6" s="91"/>
      <c r="M6" s="91"/>
    </row>
    <row r="7" spans="1:14" ht="20.100000000000001" customHeight="1">
      <c r="A7" s="8" t="s">
        <v>0</v>
      </c>
      <c r="B7" s="8"/>
      <c r="C7" s="39">
        <f ca="1">NOW()</f>
        <v>45363.665694675925</v>
      </c>
      <c r="D7" s="8" t="s">
        <v>1</v>
      </c>
      <c r="E7" s="62">
        <v>20240300365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32</v>
      </c>
      <c r="D9" s="11" t="s">
        <v>3</v>
      </c>
      <c r="E9" s="28" t="s">
        <v>34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89" t="s">
        <v>22</v>
      </c>
      <c r="B11" s="90"/>
      <c r="C11" s="10" t="s">
        <v>32</v>
      </c>
      <c r="D11" s="11" t="s">
        <v>23</v>
      </c>
      <c r="E11" s="34" t="s">
        <v>31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33</v>
      </c>
      <c r="D13" s="11" t="s">
        <v>5</v>
      </c>
      <c r="E13" s="10" t="s">
        <v>30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9">
        <v>45364</v>
      </c>
      <c r="D15" s="11" t="s">
        <v>7</v>
      </c>
      <c r="E15" s="13" t="s">
        <v>82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78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5.5" customHeight="1">
      <c r="A19" s="8" t="s">
        <v>9</v>
      </c>
      <c r="B19" s="8"/>
      <c r="C19" s="10" t="s">
        <v>81</v>
      </c>
      <c r="D19" s="11" t="s">
        <v>20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61" t="s">
        <v>14</v>
      </c>
      <c r="F23" s="40" t="s">
        <v>35</v>
      </c>
      <c r="G23" s="40" t="s">
        <v>36</v>
      </c>
      <c r="L23" s="16"/>
      <c r="M23" s="16"/>
    </row>
    <row r="24" spans="1:13" ht="20.100000000000001" customHeight="1">
      <c r="A24" s="105" t="s">
        <v>83</v>
      </c>
      <c r="B24" s="105">
        <v>200114110</v>
      </c>
      <c r="C24" s="108" t="s">
        <v>84</v>
      </c>
      <c r="D24" s="105">
        <v>3</v>
      </c>
      <c r="E24" s="77"/>
      <c r="F24" s="65">
        <v>284.26</v>
      </c>
      <c r="G24" s="65">
        <f t="shared" ref="G24:G50" si="0">D24*F24</f>
        <v>852.78</v>
      </c>
      <c r="L24" s="16"/>
      <c r="M24" s="16"/>
    </row>
    <row r="25" spans="1:13" ht="20.100000000000001" customHeight="1">
      <c r="A25" s="105" t="s">
        <v>85</v>
      </c>
      <c r="B25" s="105" t="s">
        <v>86</v>
      </c>
      <c r="C25" s="108" t="s">
        <v>87</v>
      </c>
      <c r="D25" s="105">
        <v>2</v>
      </c>
      <c r="E25" s="77"/>
      <c r="F25" s="65">
        <v>284.26</v>
      </c>
      <c r="G25" s="65">
        <f t="shared" si="0"/>
        <v>568.52</v>
      </c>
      <c r="L25" s="16"/>
      <c r="M25" s="16"/>
    </row>
    <row r="26" spans="1:13" ht="20.100000000000001" customHeight="1">
      <c r="A26" s="105" t="s">
        <v>88</v>
      </c>
      <c r="B26" s="105" t="s">
        <v>89</v>
      </c>
      <c r="C26" s="108" t="s">
        <v>90</v>
      </c>
      <c r="D26" s="105">
        <v>2</v>
      </c>
      <c r="E26" s="77"/>
      <c r="F26" s="65">
        <v>284.26</v>
      </c>
      <c r="G26" s="65">
        <f t="shared" si="0"/>
        <v>568.52</v>
      </c>
      <c r="L26" s="16"/>
      <c r="M26" s="16"/>
    </row>
    <row r="27" spans="1:13" ht="20.100000000000001" customHeight="1">
      <c r="A27" s="105" t="s">
        <v>91</v>
      </c>
      <c r="B27" s="105" t="s">
        <v>92</v>
      </c>
      <c r="C27" s="108" t="s">
        <v>93</v>
      </c>
      <c r="D27" s="105">
        <v>3</v>
      </c>
      <c r="E27" s="77"/>
      <c r="F27" s="65">
        <v>284.26</v>
      </c>
      <c r="G27" s="65">
        <f t="shared" si="0"/>
        <v>852.78</v>
      </c>
      <c r="L27" s="16"/>
      <c r="M27" s="16"/>
    </row>
    <row r="28" spans="1:13" ht="20.100000000000001" customHeight="1">
      <c r="A28" s="109" t="s">
        <v>94</v>
      </c>
      <c r="B28" s="109" t="s">
        <v>95</v>
      </c>
      <c r="C28" s="108" t="s">
        <v>96</v>
      </c>
      <c r="D28" s="105">
        <v>3</v>
      </c>
      <c r="E28" s="77"/>
      <c r="F28" s="65">
        <v>284.26</v>
      </c>
      <c r="G28" s="65">
        <f t="shared" si="0"/>
        <v>852.78</v>
      </c>
      <c r="L28" s="16"/>
      <c r="M28" s="16"/>
    </row>
    <row r="29" spans="1:13" ht="20.100000000000001" customHeight="1">
      <c r="A29" s="109" t="s">
        <v>97</v>
      </c>
      <c r="B29" s="110">
        <v>190703806</v>
      </c>
      <c r="C29" s="108" t="s">
        <v>98</v>
      </c>
      <c r="D29" s="105">
        <v>3</v>
      </c>
      <c r="E29" s="77"/>
      <c r="F29" s="65">
        <v>284.26</v>
      </c>
      <c r="G29" s="65">
        <f t="shared" si="0"/>
        <v>852.78</v>
      </c>
      <c r="L29" s="16"/>
      <c r="M29" s="16"/>
    </row>
    <row r="30" spans="1:13" ht="20.100000000000001" customHeight="1">
      <c r="A30" s="109" t="s">
        <v>99</v>
      </c>
      <c r="B30" s="110">
        <v>190703804</v>
      </c>
      <c r="C30" s="108" t="s">
        <v>100</v>
      </c>
      <c r="D30" s="105">
        <v>3</v>
      </c>
      <c r="E30" s="77"/>
      <c r="F30" s="65">
        <v>284.26</v>
      </c>
      <c r="G30" s="65">
        <f t="shared" si="0"/>
        <v>852.78</v>
      </c>
      <c r="L30" s="16"/>
      <c r="M30" s="16"/>
    </row>
    <row r="31" spans="1:13" ht="20.100000000000001" customHeight="1">
      <c r="A31" s="109" t="s">
        <v>101</v>
      </c>
      <c r="B31" s="110">
        <v>200114130</v>
      </c>
      <c r="C31" s="108" t="s">
        <v>102</v>
      </c>
      <c r="D31" s="105">
        <v>3</v>
      </c>
      <c r="E31" s="77"/>
      <c r="F31" s="65">
        <v>284.26</v>
      </c>
      <c r="G31" s="65">
        <f t="shared" si="0"/>
        <v>852.78</v>
      </c>
      <c r="L31" s="16"/>
      <c r="M31" s="16"/>
    </row>
    <row r="32" spans="1:13" ht="20.100000000000001" customHeight="1">
      <c r="A32" s="109" t="s">
        <v>103</v>
      </c>
      <c r="B32" s="110">
        <v>200114131</v>
      </c>
      <c r="C32" s="108" t="s">
        <v>104</v>
      </c>
      <c r="D32" s="105">
        <v>3</v>
      </c>
      <c r="E32" s="77"/>
      <c r="F32" s="65">
        <v>284.26</v>
      </c>
      <c r="G32" s="65">
        <f t="shared" si="0"/>
        <v>852.78</v>
      </c>
      <c r="L32" s="16"/>
      <c r="M32" s="16"/>
    </row>
    <row r="33" spans="1:13" ht="20.100000000000001" customHeight="1">
      <c r="A33" s="109" t="s">
        <v>105</v>
      </c>
      <c r="B33" s="110">
        <v>200114132</v>
      </c>
      <c r="C33" s="108" t="s">
        <v>106</v>
      </c>
      <c r="D33" s="105">
        <v>3</v>
      </c>
      <c r="E33" s="77"/>
      <c r="F33" s="65">
        <v>284.26</v>
      </c>
      <c r="G33" s="65">
        <f t="shared" si="0"/>
        <v>852.78</v>
      </c>
      <c r="L33" s="16"/>
      <c r="M33" s="16"/>
    </row>
    <row r="34" spans="1:13" ht="20.100000000000001" customHeight="1">
      <c r="A34" s="109" t="s">
        <v>107</v>
      </c>
      <c r="B34" s="110">
        <v>200114133</v>
      </c>
      <c r="C34" s="108" t="s">
        <v>108</v>
      </c>
      <c r="D34" s="105">
        <v>3</v>
      </c>
      <c r="E34" s="77"/>
      <c r="F34" s="65">
        <v>284.26</v>
      </c>
      <c r="G34" s="65">
        <f t="shared" si="0"/>
        <v>852.78</v>
      </c>
      <c r="L34" s="16"/>
      <c r="M34" s="16"/>
    </row>
    <row r="35" spans="1:13" ht="20.100000000000001" customHeight="1">
      <c r="A35" s="109" t="s">
        <v>109</v>
      </c>
      <c r="B35" s="110">
        <v>200114134</v>
      </c>
      <c r="C35" s="108" t="s">
        <v>110</v>
      </c>
      <c r="D35" s="105">
        <v>3</v>
      </c>
      <c r="E35" s="77"/>
      <c r="F35" s="65">
        <v>284.26</v>
      </c>
      <c r="G35" s="65">
        <f t="shared" si="0"/>
        <v>852.78</v>
      </c>
      <c r="L35" s="16"/>
      <c r="M35" s="16"/>
    </row>
    <row r="36" spans="1:13" ht="20.100000000000001" customHeight="1">
      <c r="A36" s="109" t="s">
        <v>111</v>
      </c>
      <c r="B36" s="110">
        <v>200114135</v>
      </c>
      <c r="C36" s="108" t="s">
        <v>112</v>
      </c>
      <c r="D36" s="105">
        <v>3</v>
      </c>
      <c r="E36" s="77"/>
      <c r="F36" s="65">
        <v>284.26</v>
      </c>
      <c r="G36" s="65">
        <f t="shared" si="0"/>
        <v>852.78</v>
      </c>
      <c r="L36" s="16"/>
      <c r="M36" s="16"/>
    </row>
    <row r="37" spans="1:13" ht="20.100000000000001" customHeight="1">
      <c r="A37" s="109" t="s">
        <v>113</v>
      </c>
      <c r="B37" s="110">
        <v>200114123</v>
      </c>
      <c r="C37" s="108" t="s">
        <v>114</v>
      </c>
      <c r="D37" s="105">
        <v>4</v>
      </c>
      <c r="E37" s="77"/>
      <c r="F37" s="65">
        <v>284.26</v>
      </c>
      <c r="G37" s="65">
        <f t="shared" si="0"/>
        <v>1137.04</v>
      </c>
      <c r="L37" s="16"/>
      <c r="M37" s="16"/>
    </row>
    <row r="38" spans="1:13" ht="20.100000000000001" customHeight="1">
      <c r="A38" s="109" t="s">
        <v>115</v>
      </c>
      <c r="B38" s="110">
        <v>200114124</v>
      </c>
      <c r="C38" s="108" t="s">
        <v>116</v>
      </c>
      <c r="D38" s="105">
        <v>4</v>
      </c>
      <c r="E38" s="77"/>
      <c r="F38" s="65">
        <v>284.26</v>
      </c>
      <c r="G38" s="65">
        <f t="shared" si="0"/>
        <v>1137.04</v>
      </c>
      <c r="L38" s="16"/>
      <c r="M38" s="16"/>
    </row>
    <row r="39" spans="1:13" ht="20.100000000000001" customHeight="1">
      <c r="A39" s="109" t="s">
        <v>117</v>
      </c>
      <c r="B39" s="110">
        <v>200114125</v>
      </c>
      <c r="C39" s="108" t="s">
        <v>118</v>
      </c>
      <c r="D39" s="105">
        <v>2</v>
      </c>
      <c r="E39" s="77"/>
      <c r="F39" s="65">
        <v>284.26</v>
      </c>
      <c r="G39" s="65">
        <f t="shared" si="0"/>
        <v>568.52</v>
      </c>
      <c r="L39" s="16"/>
      <c r="M39" s="16"/>
    </row>
    <row r="40" spans="1:13" ht="20.100000000000001" customHeight="1">
      <c r="A40" s="109" t="s">
        <v>119</v>
      </c>
      <c r="B40" s="110">
        <v>200114126</v>
      </c>
      <c r="C40" s="108" t="s">
        <v>120</v>
      </c>
      <c r="D40" s="105">
        <v>2</v>
      </c>
      <c r="E40" s="77"/>
      <c r="F40" s="65">
        <v>284.26</v>
      </c>
      <c r="G40" s="65">
        <f t="shared" si="0"/>
        <v>568.52</v>
      </c>
      <c r="L40" s="16"/>
      <c r="M40" s="16"/>
    </row>
    <row r="41" spans="1:13" ht="20.100000000000001" customHeight="1">
      <c r="A41" s="109"/>
      <c r="B41" s="110"/>
      <c r="C41" s="108"/>
      <c r="D41" s="106">
        <v>49</v>
      </c>
      <c r="E41" s="77"/>
      <c r="F41" s="65"/>
      <c r="G41" s="65"/>
      <c r="L41" s="16"/>
      <c r="M41" s="16"/>
    </row>
    <row r="42" spans="1:13" ht="20.100000000000001" customHeight="1">
      <c r="A42" s="109" t="s">
        <v>121</v>
      </c>
      <c r="B42" s="110">
        <v>210228152</v>
      </c>
      <c r="C42" s="108" t="s">
        <v>122</v>
      </c>
      <c r="D42" s="105">
        <v>5</v>
      </c>
      <c r="E42" s="77"/>
      <c r="F42" s="65">
        <v>60.48</v>
      </c>
      <c r="G42" s="65">
        <f t="shared" si="0"/>
        <v>302.39999999999998</v>
      </c>
      <c r="L42" s="16"/>
      <c r="M42" s="16"/>
    </row>
    <row r="43" spans="1:13" s="104" customFormat="1" ht="20.100000000000001" customHeight="1">
      <c r="A43" s="109"/>
      <c r="B43" s="110"/>
      <c r="C43" s="108"/>
      <c r="D43" s="105"/>
      <c r="E43" s="105"/>
      <c r="F43" s="65"/>
      <c r="G43" s="65"/>
      <c r="L43" s="107"/>
      <c r="M43" s="107"/>
    </row>
    <row r="44" spans="1:13" ht="20.100000000000001" customHeight="1">
      <c r="A44" s="87" t="s">
        <v>58</v>
      </c>
      <c r="B44" s="48">
        <v>210127379</v>
      </c>
      <c r="C44" s="78" t="s">
        <v>59</v>
      </c>
      <c r="D44" s="77">
        <v>5</v>
      </c>
      <c r="E44" s="77"/>
      <c r="F44" s="65">
        <v>25</v>
      </c>
      <c r="G44" s="65">
        <f t="shared" si="0"/>
        <v>125</v>
      </c>
      <c r="L44" s="16"/>
      <c r="M44" s="16"/>
    </row>
    <row r="45" spans="1:13" ht="20.100000000000001" customHeight="1">
      <c r="A45" s="87" t="s">
        <v>60</v>
      </c>
      <c r="B45" s="48">
        <v>201226140</v>
      </c>
      <c r="C45" s="78" t="s">
        <v>61</v>
      </c>
      <c r="D45" s="77">
        <v>5</v>
      </c>
      <c r="E45" s="77"/>
      <c r="F45" s="65">
        <v>25</v>
      </c>
      <c r="G45" s="65">
        <f t="shared" si="0"/>
        <v>125</v>
      </c>
      <c r="L45" s="16"/>
      <c r="M45" s="16"/>
    </row>
    <row r="46" spans="1:13" ht="20.100000000000001" customHeight="1">
      <c r="A46" s="87" t="s">
        <v>62</v>
      </c>
      <c r="B46" s="48">
        <v>2306000619</v>
      </c>
      <c r="C46" s="78" t="s">
        <v>77</v>
      </c>
      <c r="D46" s="77">
        <v>5</v>
      </c>
      <c r="E46" s="77"/>
      <c r="F46" s="65">
        <v>25</v>
      </c>
      <c r="G46" s="65">
        <f t="shared" si="0"/>
        <v>125</v>
      </c>
      <c r="L46" s="16"/>
      <c r="M46" s="16"/>
    </row>
    <row r="47" spans="1:13" ht="20.100000000000001" customHeight="1">
      <c r="A47" s="87" t="s">
        <v>63</v>
      </c>
      <c r="B47" s="48">
        <v>2306000620</v>
      </c>
      <c r="C47" s="78" t="s">
        <v>64</v>
      </c>
      <c r="D47" s="77">
        <v>5</v>
      </c>
      <c r="E47" s="77"/>
      <c r="F47" s="65">
        <v>25</v>
      </c>
      <c r="G47" s="65">
        <f t="shared" si="0"/>
        <v>125</v>
      </c>
      <c r="L47" s="16"/>
      <c r="M47" s="16"/>
    </row>
    <row r="48" spans="1:13" ht="20.100000000000001" customHeight="1">
      <c r="A48" s="87" t="s">
        <v>66</v>
      </c>
      <c r="B48" s="48">
        <v>2306000621</v>
      </c>
      <c r="C48" s="78" t="s">
        <v>65</v>
      </c>
      <c r="D48" s="77">
        <v>5</v>
      </c>
      <c r="E48" s="77"/>
      <c r="F48" s="65">
        <v>25</v>
      </c>
      <c r="G48" s="65">
        <f t="shared" si="0"/>
        <v>125</v>
      </c>
      <c r="L48" s="16"/>
      <c r="M48" s="16"/>
    </row>
    <row r="49" spans="1:13" ht="20.100000000000001" customHeight="1">
      <c r="A49" s="87" t="s">
        <v>67</v>
      </c>
      <c r="B49" s="48">
        <v>2306000622</v>
      </c>
      <c r="C49" s="78" t="s">
        <v>68</v>
      </c>
      <c r="D49" s="77">
        <v>5</v>
      </c>
      <c r="E49" s="77"/>
      <c r="F49" s="65">
        <v>25</v>
      </c>
      <c r="G49" s="65">
        <f t="shared" si="0"/>
        <v>125</v>
      </c>
      <c r="L49" s="16"/>
      <c r="M49" s="16"/>
    </row>
    <row r="50" spans="1:13" ht="20.100000000000001" customHeight="1">
      <c r="A50" s="87" t="s">
        <v>69</v>
      </c>
      <c r="B50" s="48">
        <v>210127384</v>
      </c>
      <c r="C50" s="78" t="s">
        <v>70</v>
      </c>
      <c r="D50" s="77">
        <v>5</v>
      </c>
      <c r="E50" s="77"/>
      <c r="F50" s="65">
        <v>25</v>
      </c>
      <c r="G50" s="65">
        <f t="shared" si="0"/>
        <v>125</v>
      </c>
      <c r="L50" s="16"/>
      <c r="M50" s="16"/>
    </row>
    <row r="51" spans="1:13" ht="20.100000000000001" customHeight="1">
      <c r="A51" s="87"/>
      <c r="B51" s="48"/>
      <c r="C51" s="78"/>
      <c r="D51" s="88">
        <v>35</v>
      </c>
      <c r="E51" s="77"/>
      <c r="F51" s="65"/>
      <c r="G51" s="65"/>
      <c r="L51" s="16"/>
      <c r="M51" s="16"/>
    </row>
    <row r="52" spans="1:13" ht="20.100000000000001" customHeight="1">
      <c r="A52" s="71"/>
      <c r="B52" s="71"/>
      <c r="C52" s="24"/>
      <c r="D52" s="72"/>
      <c r="E52" s="19"/>
      <c r="F52" s="66" t="s">
        <v>37</v>
      </c>
      <c r="G52" s="67">
        <f>SUM(G24:G51)</f>
        <v>15106.140000000001</v>
      </c>
    </row>
    <row r="53" spans="1:13" ht="20.100000000000001" customHeight="1">
      <c r="A53" s="71"/>
      <c r="B53" s="71"/>
      <c r="C53" s="24"/>
      <c r="D53" s="72"/>
      <c r="E53" s="19"/>
      <c r="F53" s="68" t="s">
        <v>38</v>
      </c>
      <c r="G53" s="67">
        <f>+G52*0.12</f>
        <v>1812.7368000000001</v>
      </c>
    </row>
    <row r="54" spans="1:13" ht="20.100000000000001" customHeight="1">
      <c r="A54" s="71"/>
      <c r="B54" s="71"/>
      <c r="C54" s="24"/>
      <c r="D54" s="72"/>
      <c r="E54" s="19"/>
      <c r="F54" s="66" t="s">
        <v>39</v>
      </c>
      <c r="G54" s="67">
        <f>+G52+G53</f>
        <v>16918.876800000002</v>
      </c>
    </row>
    <row r="55" spans="1:13" ht="20.100000000000001" customHeight="1">
      <c r="A55" s="71"/>
      <c r="B55" s="71"/>
      <c r="C55" s="24"/>
      <c r="D55" s="72"/>
      <c r="E55" s="19"/>
      <c r="F55" s="69"/>
      <c r="G55" s="70"/>
    </row>
    <row r="56" spans="1:13" ht="20.100000000000001" customHeight="1">
      <c r="A56" s="19"/>
      <c r="B56" s="119"/>
      <c r="C56" s="118" t="s">
        <v>123</v>
      </c>
      <c r="D56" s="74"/>
      <c r="E56" s="19"/>
      <c r="F56" s="19"/>
      <c r="G56" s="19"/>
    </row>
    <row r="57" spans="1:13" ht="20.100000000000001" customHeight="1">
      <c r="A57" s="19"/>
      <c r="B57" s="116" t="s">
        <v>40</v>
      </c>
      <c r="C57" s="116" t="s">
        <v>72</v>
      </c>
      <c r="D57" s="74"/>
      <c r="E57" s="19"/>
      <c r="F57" s="19"/>
      <c r="G57" s="19"/>
    </row>
    <row r="58" spans="1:13" ht="20.100000000000001" customHeight="1">
      <c r="A58" s="19"/>
      <c r="B58" s="115"/>
      <c r="C58" s="117" t="s">
        <v>79</v>
      </c>
      <c r="D58" s="74"/>
      <c r="E58" s="19"/>
      <c r="F58" s="19"/>
      <c r="G58" s="19"/>
    </row>
    <row r="59" spans="1:13" ht="20.100000000000001" customHeight="1">
      <c r="A59" s="19"/>
      <c r="B59" s="114">
        <v>1</v>
      </c>
      <c r="C59" s="115" t="s">
        <v>124</v>
      </c>
      <c r="D59" s="74"/>
      <c r="E59" s="19"/>
      <c r="F59" s="19"/>
      <c r="G59" s="19"/>
    </row>
    <row r="60" spans="1:13" ht="20.100000000000001" customHeight="1">
      <c r="A60" s="19"/>
      <c r="B60" s="114">
        <v>1</v>
      </c>
      <c r="C60" s="115" t="s">
        <v>125</v>
      </c>
      <c r="D60" s="74"/>
      <c r="E60" s="19"/>
      <c r="F60" s="19"/>
      <c r="G60" s="19"/>
    </row>
    <row r="61" spans="1:13" ht="20.100000000000001" customHeight="1">
      <c r="A61" s="19"/>
      <c r="B61" s="116">
        <v>2</v>
      </c>
      <c r="C61" s="121"/>
      <c r="D61" s="74"/>
      <c r="E61" s="19"/>
      <c r="F61" s="19"/>
      <c r="G61" s="19"/>
    </row>
    <row r="62" spans="1:13" ht="20.100000000000001" customHeight="1">
      <c r="A62" s="19"/>
      <c r="B62" s="115"/>
      <c r="C62" s="117" t="s">
        <v>126</v>
      </c>
      <c r="D62" s="74"/>
      <c r="E62" s="19"/>
      <c r="F62" s="19"/>
      <c r="G62" s="19"/>
    </row>
    <row r="63" spans="1:13" ht="20.100000000000001" customHeight="1">
      <c r="A63" s="19"/>
      <c r="B63" s="113">
        <v>1</v>
      </c>
      <c r="C63" s="115" t="s">
        <v>127</v>
      </c>
      <c r="D63" s="74"/>
      <c r="E63" s="19"/>
      <c r="F63" s="19"/>
      <c r="G63" s="19"/>
    </row>
    <row r="64" spans="1:13" ht="20.100000000000001" customHeight="1">
      <c r="A64" s="19"/>
      <c r="B64" s="113">
        <v>1</v>
      </c>
      <c r="C64" s="115" t="s">
        <v>128</v>
      </c>
      <c r="D64" s="74"/>
      <c r="E64" s="19"/>
      <c r="F64" s="19"/>
      <c r="G64" s="19"/>
    </row>
    <row r="65" spans="1:7" ht="20.100000000000001" customHeight="1">
      <c r="A65" s="19"/>
      <c r="B65" s="113">
        <v>1</v>
      </c>
      <c r="C65" s="115" t="s">
        <v>129</v>
      </c>
      <c r="D65" s="74"/>
      <c r="E65" s="19"/>
      <c r="F65" s="19"/>
      <c r="G65" s="19"/>
    </row>
    <row r="66" spans="1:7" ht="20.100000000000001" customHeight="1">
      <c r="A66" s="19"/>
      <c r="B66" s="114">
        <v>1</v>
      </c>
      <c r="C66" s="115" t="s">
        <v>130</v>
      </c>
      <c r="D66" s="74"/>
      <c r="E66" s="19"/>
      <c r="F66" s="19"/>
      <c r="G66" s="19"/>
    </row>
    <row r="67" spans="1:7" ht="20.100000000000001" customHeight="1">
      <c r="A67" s="19"/>
      <c r="B67" s="114">
        <v>2</v>
      </c>
      <c r="C67" s="115" t="s">
        <v>131</v>
      </c>
      <c r="D67" s="74"/>
      <c r="E67" s="19"/>
      <c r="F67" s="19"/>
      <c r="G67" s="19"/>
    </row>
    <row r="68" spans="1:7" ht="20.100000000000001" customHeight="1">
      <c r="A68" s="19"/>
      <c r="B68" s="114">
        <v>1</v>
      </c>
      <c r="C68" s="115" t="s">
        <v>132</v>
      </c>
      <c r="D68" s="74"/>
      <c r="E68" s="19"/>
      <c r="F68" s="19"/>
      <c r="G68" s="19"/>
    </row>
    <row r="69" spans="1:7" ht="20.100000000000001" customHeight="1">
      <c r="A69" s="19"/>
      <c r="B69" s="120">
        <v>7</v>
      </c>
      <c r="C69" s="115"/>
      <c r="D69" s="74"/>
      <c r="E69" s="19"/>
      <c r="F69" s="19"/>
      <c r="G69" s="19"/>
    </row>
    <row r="70" spans="1:7" ht="20.100000000000001" customHeight="1">
      <c r="A70" s="19"/>
      <c r="B70" s="115"/>
      <c r="C70" s="117" t="s">
        <v>80</v>
      </c>
      <c r="D70" s="74"/>
      <c r="E70" s="19"/>
      <c r="F70" s="19"/>
      <c r="G70" s="19"/>
    </row>
    <row r="71" spans="1:7" ht="20.100000000000001" customHeight="1">
      <c r="A71" s="19"/>
      <c r="B71" s="114">
        <v>1</v>
      </c>
      <c r="C71" s="115" t="s">
        <v>133</v>
      </c>
      <c r="D71" s="74"/>
      <c r="E71" s="19"/>
      <c r="F71" s="19"/>
      <c r="G71" s="19"/>
    </row>
    <row r="72" spans="1:7" ht="20.100000000000001" customHeight="1">
      <c r="A72" s="19"/>
      <c r="B72" s="114">
        <v>1</v>
      </c>
      <c r="C72" s="115" t="s">
        <v>134</v>
      </c>
      <c r="D72" s="74"/>
      <c r="E72" s="19"/>
      <c r="F72" s="19"/>
      <c r="G72" s="19"/>
    </row>
    <row r="73" spans="1:7" ht="20.100000000000001" customHeight="1">
      <c r="A73" s="19"/>
      <c r="B73" s="114">
        <v>1</v>
      </c>
      <c r="C73" s="115" t="s">
        <v>135</v>
      </c>
      <c r="D73" s="74"/>
      <c r="E73" s="19"/>
      <c r="F73" s="19"/>
      <c r="G73" s="19"/>
    </row>
    <row r="74" spans="1:7" ht="20.100000000000001" customHeight="1">
      <c r="A74" s="19"/>
      <c r="B74" s="114">
        <v>1</v>
      </c>
      <c r="C74" s="115" t="s">
        <v>136</v>
      </c>
      <c r="D74" s="74"/>
      <c r="E74" s="19"/>
      <c r="F74" s="19"/>
      <c r="G74" s="19"/>
    </row>
    <row r="75" spans="1:7" ht="20.100000000000001" customHeight="1">
      <c r="A75" s="19"/>
      <c r="B75" s="114">
        <v>0</v>
      </c>
      <c r="C75" s="115" t="s">
        <v>137</v>
      </c>
      <c r="D75" s="74"/>
      <c r="E75" s="19"/>
      <c r="F75" s="19"/>
      <c r="G75" s="19"/>
    </row>
    <row r="76" spans="1:7" ht="20.100000000000001" customHeight="1">
      <c r="A76" s="19"/>
      <c r="B76" s="114">
        <v>1</v>
      </c>
      <c r="C76" s="115" t="s">
        <v>138</v>
      </c>
      <c r="D76" s="74"/>
      <c r="E76" s="19"/>
      <c r="F76" s="19"/>
      <c r="G76" s="19"/>
    </row>
    <row r="77" spans="1:7" ht="20.100000000000001" customHeight="1">
      <c r="A77" s="19"/>
      <c r="B77" s="114">
        <v>1</v>
      </c>
      <c r="C77" s="115" t="s">
        <v>139</v>
      </c>
      <c r="D77" s="74"/>
      <c r="E77" s="19"/>
      <c r="F77" s="19"/>
      <c r="G77" s="19"/>
    </row>
    <row r="78" spans="1:7" s="103" customFormat="1" ht="20.100000000000001" customHeight="1">
      <c r="A78" s="102"/>
      <c r="B78" s="114">
        <v>1</v>
      </c>
      <c r="C78" s="115" t="s">
        <v>140</v>
      </c>
      <c r="D78" s="74"/>
      <c r="E78" s="102"/>
      <c r="F78" s="102"/>
      <c r="G78" s="102"/>
    </row>
    <row r="79" spans="1:7" s="103" customFormat="1" ht="20.100000000000001" customHeight="1">
      <c r="A79" s="102"/>
      <c r="B79" s="114">
        <v>5</v>
      </c>
      <c r="C79" s="115" t="s">
        <v>141</v>
      </c>
      <c r="D79" s="74"/>
      <c r="E79" s="102"/>
      <c r="F79" s="102"/>
      <c r="G79" s="102"/>
    </row>
    <row r="80" spans="1:7" s="103" customFormat="1" ht="20.100000000000001" customHeight="1">
      <c r="A80" s="102"/>
      <c r="B80" s="114">
        <v>1</v>
      </c>
      <c r="C80" s="115" t="s">
        <v>142</v>
      </c>
      <c r="D80" s="74"/>
      <c r="E80" s="102"/>
      <c r="F80" s="102"/>
      <c r="G80" s="102"/>
    </row>
    <row r="81" spans="1:7" s="103" customFormat="1" ht="20.100000000000001" customHeight="1">
      <c r="A81" s="102"/>
      <c r="B81" s="114">
        <v>10</v>
      </c>
      <c r="C81" s="115" t="s">
        <v>143</v>
      </c>
      <c r="D81" s="74"/>
      <c r="E81" s="102"/>
      <c r="F81" s="102"/>
      <c r="G81" s="102"/>
    </row>
    <row r="82" spans="1:7" s="103" customFormat="1" ht="20.100000000000001" customHeight="1">
      <c r="A82" s="102"/>
      <c r="B82" s="120">
        <v>23</v>
      </c>
      <c r="C82" s="115"/>
      <c r="D82" s="74"/>
      <c r="E82" s="102"/>
      <c r="F82" s="102"/>
      <c r="G82" s="102"/>
    </row>
    <row r="83" spans="1:7" s="112" customFormat="1" ht="20.100000000000001" customHeight="1">
      <c r="A83" s="111"/>
      <c r="B83" s="120"/>
      <c r="C83" s="115"/>
      <c r="D83" s="74"/>
      <c r="E83" s="111"/>
      <c r="F83" s="111"/>
      <c r="G83" s="111"/>
    </row>
    <row r="84" spans="1:7" s="112" customFormat="1" ht="20.100000000000001" customHeight="1">
      <c r="A84" s="111"/>
      <c r="B84" s="123"/>
      <c r="C84" s="122" t="s">
        <v>144</v>
      </c>
      <c r="D84" s="74"/>
      <c r="E84" s="111"/>
      <c r="F84" s="111"/>
      <c r="G84" s="111"/>
    </row>
    <row r="85" spans="1:7" s="112" customFormat="1" ht="20.100000000000001" customHeight="1">
      <c r="A85" s="111"/>
      <c r="B85" s="124" t="s">
        <v>40</v>
      </c>
      <c r="C85" s="124" t="s">
        <v>71</v>
      </c>
      <c r="D85" s="74"/>
      <c r="E85" s="111"/>
      <c r="F85" s="111"/>
      <c r="G85" s="111"/>
    </row>
    <row r="86" spans="1:7" s="112" customFormat="1" ht="20.100000000000001" customHeight="1">
      <c r="A86" s="111"/>
      <c r="B86" s="125">
        <v>1</v>
      </c>
      <c r="C86" s="126" t="s">
        <v>145</v>
      </c>
      <c r="D86" s="74"/>
      <c r="E86" s="111"/>
      <c r="F86" s="111"/>
      <c r="G86" s="111"/>
    </row>
    <row r="87" spans="1:7" s="112" customFormat="1" ht="20.100000000000001" customHeight="1">
      <c r="A87" s="111"/>
      <c r="B87" s="125">
        <v>2</v>
      </c>
      <c r="C87" s="126" t="s">
        <v>146</v>
      </c>
      <c r="D87" s="74"/>
      <c r="E87" s="111"/>
      <c r="F87" s="111"/>
      <c r="G87" s="111"/>
    </row>
    <row r="88" spans="1:7" s="112" customFormat="1" ht="20.100000000000001" customHeight="1">
      <c r="A88" s="111"/>
      <c r="B88" s="125">
        <v>2</v>
      </c>
      <c r="C88" s="126" t="s">
        <v>147</v>
      </c>
      <c r="D88" s="74"/>
      <c r="E88" s="111"/>
      <c r="F88" s="111"/>
      <c r="G88" s="111"/>
    </row>
    <row r="89" spans="1:7" s="112" customFormat="1" ht="20.100000000000001" customHeight="1">
      <c r="A89" s="111"/>
      <c r="B89" s="125">
        <v>1</v>
      </c>
      <c r="C89" s="126" t="s">
        <v>148</v>
      </c>
      <c r="D89" s="74"/>
      <c r="E89" s="111"/>
      <c r="F89" s="111"/>
      <c r="G89" s="111"/>
    </row>
    <row r="90" spans="1:7" s="112" customFormat="1" ht="20.100000000000001" customHeight="1">
      <c r="A90" s="111"/>
      <c r="B90" s="125">
        <v>2</v>
      </c>
      <c r="C90" s="126" t="s">
        <v>149</v>
      </c>
      <c r="D90" s="74"/>
      <c r="E90" s="111"/>
      <c r="F90" s="111"/>
      <c r="G90" s="111"/>
    </row>
    <row r="91" spans="1:7" s="112" customFormat="1" ht="20.100000000000001" customHeight="1">
      <c r="A91" s="111"/>
      <c r="B91" s="125">
        <v>2</v>
      </c>
      <c r="C91" s="126" t="s">
        <v>150</v>
      </c>
      <c r="D91" s="74"/>
      <c r="E91" s="111"/>
      <c r="F91" s="111"/>
      <c r="G91" s="111"/>
    </row>
    <row r="92" spans="1:7" s="112" customFormat="1" ht="20.100000000000001" customHeight="1">
      <c r="A92" s="111"/>
      <c r="B92" s="125">
        <v>1</v>
      </c>
      <c r="C92" s="126" t="s">
        <v>151</v>
      </c>
      <c r="D92" s="74"/>
      <c r="E92" s="111"/>
      <c r="F92" s="111"/>
      <c r="G92" s="111"/>
    </row>
    <row r="93" spans="1:7" s="112" customFormat="1" ht="20.100000000000001" customHeight="1">
      <c r="A93" s="111"/>
      <c r="B93" s="125">
        <v>1</v>
      </c>
      <c r="C93" s="126" t="s">
        <v>152</v>
      </c>
      <c r="D93" s="74"/>
      <c r="E93" s="111"/>
      <c r="F93" s="111"/>
      <c r="G93" s="111"/>
    </row>
    <row r="94" spans="1:7" s="112" customFormat="1" ht="20.100000000000001" customHeight="1">
      <c r="A94" s="111"/>
      <c r="B94" s="125">
        <v>2</v>
      </c>
      <c r="C94" s="126" t="s">
        <v>153</v>
      </c>
      <c r="D94" s="74"/>
      <c r="E94" s="111"/>
      <c r="F94" s="111"/>
      <c r="G94" s="111"/>
    </row>
    <row r="95" spans="1:7" s="112" customFormat="1" ht="20.100000000000001" customHeight="1">
      <c r="A95" s="111"/>
      <c r="B95" s="125">
        <v>1</v>
      </c>
      <c r="C95" s="126" t="s">
        <v>154</v>
      </c>
      <c r="D95" s="74"/>
      <c r="E95" s="111"/>
      <c r="F95" s="111"/>
      <c r="G95" s="111"/>
    </row>
    <row r="96" spans="1:7" s="112" customFormat="1" ht="20.100000000000001" customHeight="1">
      <c r="A96" s="111"/>
      <c r="B96" s="125">
        <v>1</v>
      </c>
      <c r="C96" s="126" t="s">
        <v>155</v>
      </c>
      <c r="D96" s="74"/>
      <c r="E96" s="111"/>
      <c r="F96" s="111"/>
      <c r="G96" s="111"/>
    </row>
    <row r="97" spans="1:7" s="112" customFormat="1" ht="20.100000000000001" customHeight="1">
      <c r="A97" s="111"/>
      <c r="B97" s="125">
        <v>1</v>
      </c>
      <c r="C97" s="126" t="s">
        <v>156</v>
      </c>
      <c r="D97" s="74"/>
      <c r="E97" s="111"/>
      <c r="F97" s="111"/>
      <c r="G97" s="111"/>
    </row>
    <row r="98" spans="1:7" s="112" customFormat="1" ht="20.100000000000001" customHeight="1">
      <c r="A98" s="111"/>
      <c r="B98" s="125">
        <v>1</v>
      </c>
      <c r="C98" s="126" t="s">
        <v>157</v>
      </c>
      <c r="D98" s="74"/>
      <c r="E98" s="111"/>
      <c r="F98" s="111"/>
      <c r="G98" s="111"/>
    </row>
    <row r="99" spans="1:7" s="112" customFormat="1" ht="20.100000000000001" customHeight="1">
      <c r="A99" s="111"/>
      <c r="B99" s="125">
        <v>2</v>
      </c>
      <c r="C99" s="126" t="s">
        <v>158</v>
      </c>
      <c r="D99" s="74"/>
      <c r="E99" s="111"/>
      <c r="F99" s="111"/>
      <c r="G99" s="111"/>
    </row>
    <row r="100" spans="1:7" s="112" customFormat="1" ht="20.100000000000001" customHeight="1">
      <c r="A100" s="111"/>
      <c r="B100" s="124">
        <v>20</v>
      </c>
      <c r="C100" s="126"/>
      <c r="D100" s="74"/>
      <c r="E100" s="111"/>
      <c r="F100" s="111"/>
      <c r="G100" s="111"/>
    </row>
    <row r="101" spans="1:7" s="112" customFormat="1" ht="20.100000000000001" customHeight="1">
      <c r="A101" s="111"/>
      <c r="B101" s="120"/>
      <c r="C101" s="115"/>
      <c r="D101" s="74"/>
      <c r="E101" s="111"/>
      <c r="F101" s="111"/>
      <c r="G101" s="111"/>
    </row>
    <row r="102" spans="1:7" s="103" customFormat="1" ht="20.100000000000001" customHeight="1">
      <c r="A102" s="102"/>
      <c r="B102" s="86"/>
      <c r="C102" s="85"/>
      <c r="D102" s="74"/>
      <c r="E102" s="102"/>
      <c r="F102" s="102"/>
      <c r="G102" s="102"/>
    </row>
    <row r="103" spans="1:7" ht="20.100000000000001" customHeight="1">
      <c r="A103" s="19"/>
      <c r="B103" s="86">
        <v>1</v>
      </c>
      <c r="C103" s="85" t="s">
        <v>159</v>
      </c>
      <c r="D103" s="74"/>
      <c r="E103" s="19"/>
      <c r="F103" s="19"/>
      <c r="G103" s="19"/>
    </row>
    <row r="104" spans="1:7" ht="20.100000000000001" customHeight="1">
      <c r="A104" s="19"/>
      <c r="B104" s="86">
        <v>6</v>
      </c>
      <c r="C104" s="85" t="s">
        <v>73</v>
      </c>
      <c r="D104" s="74"/>
      <c r="E104" s="19"/>
      <c r="F104" s="19"/>
      <c r="G104" s="19"/>
    </row>
    <row r="105" spans="1:7" ht="20.100000000000001" customHeight="1">
      <c r="A105" s="19"/>
      <c r="B105" s="86">
        <v>1</v>
      </c>
      <c r="C105" s="85" t="s">
        <v>74</v>
      </c>
      <c r="D105" s="74"/>
      <c r="E105" s="19"/>
      <c r="F105" s="19"/>
      <c r="G105" s="19"/>
    </row>
    <row r="106" spans="1:7" ht="20.100000000000001" customHeight="1">
      <c r="A106" s="19"/>
      <c r="B106" s="86">
        <v>1</v>
      </c>
      <c r="C106" s="85" t="s">
        <v>75</v>
      </c>
      <c r="D106" s="74"/>
      <c r="E106" s="19"/>
      <c r="F106" s="19"/>
      <c r="G106" s="19"/>
    </row>
    <row r="107" spans="1:7" ht="20.100000000000001" customHeight="1">
      <c r="A107" s="19"/>
      <c r="B107" s="86">
        <v>1</v>
      </c>
      <c r="C107" s="85" t="s">
        <v>76</v>
      </c>
      <c r="D107" s="74"/>
      <c r="E107" s="19"/>
      <c r="F107" s="19"/>
      <c r="G107" s="19"/>
    </row>
    <row r="108" spans="1:7" ht="20.100000000000001" customHeight="1">
      <c r="A108" s="19"/>
      <c r="B108" s="73"/>
      <c r="C108" s="64"/>
      <c r="D108" s="19"/>
      <c r="E108" s="19"/>
      <c r="F108" s="19"/>
      <c r="G108" s="19"/>
    </row>
    <row r="109" spans="1:7" ht="20.100000000000001" customHeight="1">
      <c r="A109" s="19"/>
      <c r="B109" s="73"/>
      <c r="C109" s="64"/>
      <c r="D109" s="19"/>
      <c r="E109" s="19"/>
      <c r="F109" s="19"/>
      <c r="G109" s="19"/>
    </row>
    <row r="110" spans="1:7" ht="20.100000000000001" customHeight="1">
      <c r="A110" s="19"/>
      <c r="B110" s="20"/>
      <c r="C110" s="79"/>
      <c r="D110" s="19"/>
      <c r="E110" s="19"/>
      <c r="F110" s="19"/>
      <c r="G110" s="19"/>
    </row>
    <row r="111" spans="1:7" ht="20.100000000000001" customHeight="1">
      <c r="A111" s="19"/>
      <c r="B111" s="80"/>
      <c r="C111" s="81" t="s">
        <v>47</v>
      </c>
      <c r="D111" s="19"/>
      <c r="E111" s="19"/>
      <c r="F111" s="19"/>
      <c r="G111" s="19"/>
    </row>
    <row r="112" spans="1:7" ht="20.100000000000001" customHeight="1">
      <c r="A112" s="19"/>
      <c r="B112" s="80"/>
      <c r="C112" s="81" t="s">
        <v>48</v>
      </c>
      <c r="D112" s="19"/>
      <c r="E112" s="19"/>
      <c r="F112" s="19"/>
      <c r="G112" s="19"/>
    </row>
    <row r="113" spans="1:7" ht="20.100000000000001" customHeight="1">
      <c r="A113" s="19"/>
      <c r="B113" s="80"/>
      <c r="C113" s="81" t="s">
        <v>49</v>
      </c>
      <c r="D113" s="19"/>
      <c r="E113" s="19"/>
      <c r="F113" s="19"/>
      <c r="G113" s="19"/>
    </row>
    <row r="114" spans="1:7" ht="20.100000000000001" customHeight="1">
      <c r="A114" s="19"/>
      <c r="B114" s="80"/>
      <c r="C114" s="81" t="s">
        <v>50</v>
      </c>
      <c r="D114" s="19"/>
      <c r="E114" s="19"/>
      <c r="F114" s="19"/>
      <c r="G114" s="19"/>
    </row>
    <row r="115" spans="1:7" ht="20.100000000000001" customHeight="1">
      <c r="A115" s="19"/>
      <c r="B115" s="80"/>
      <c r="C115" s="81"/>
      <c r="D115" s="19"/>
      <c r="E115" s="19"/>
      <c r="F115" s="19"/>
      <c r="G115" s="19"/>
    </row>
    <row r="116" spans="1:7" ht="20.100000000000001" customHeight="1">
      <c r="A116" s="19"/>
      <c r="B116" s="82" t="s">
        <v>23</v>
      </c>
      <c r="C116" s="83" t="s">
        <v>51</v>
      </c>
      <c r="D116" s="19"/>
      <c r="E116" s="19"/>
      <c r="F116" s="19"/>
      <c r="G116" s="19"/>
    </row>
    <row r="117" spans="1:7" ht="20.100000000000001" customHeight="1">
      <c r="A117" s="19"/>
      <c r="B117" s="82"/>
      <c r="C117" s="83" t="s">
        <v>52</v>
      </c>
      <c r="D117" s="19"/>
      <c r="E117" s="19"/>
      <c r="F117" s="19"/>
      <c r="G117" s="19"/>
    </row>
    <row r="118" spans="1:7" ht="20.100000000000001" customHeight="1">
      <c r="A118" s="19"/>
      <c r="B118" s="82"/>
      <c r="C118" s="83" t="s">
        <v>53</v>
      </c>
      <c r="D118" s="19"/>
      <c r="E118" s="19"/>
      <c r="F118" s="19"/>
      <c r="G118" s="19"/>
    </row>
    <row r="119" spans="1:7" ht="20.100000000000001" customHeight="1">
      <c r="A119" s="19"/>
      <c r="B119" s="75"/>
      <c r="C119" s="19"/>
      <c r="D119" s="19"/>
      <c r="E119" s="19"/>
      <c r="F119" s="19"/>
      <c r="G119" s="19"/>
    </row>
    <row r="120" spans="1:7" ht="20.100000000000001" customHeight="1" thickBot="1">
      <c r="A120" s="19"/>
      <c r="B120" s="19" t="s">
        <v>42</v>
      </c>
      <c r="C120" s="76"/>
      <c r="D120" s="19"/>
      <c r="E120" s="19"/>
      <c r="F120" s="19"/>
      <c r="G120" s="19"/>
    </row>
    <row r="121" spans="1:7" ht="20.100000000000001" customHeight="1">
      <c r="A121" s="19"/>
      <c r="B121" s="19"/>
      <c r="C121" s="19"/>
      <c r="D121" s="19"/>
      <c r="E121" s="19"/>
      <c r="F121" s="19"/>
      <c r="G121" s="19"/>
    </row>
    <row r="122" spans="1:7" ht="20.100000000000001" customHeight="1">
      <c r="A122" s="19"/>
      <c r="B122" s="19"/>
      <c r="C122" s="19"/>
      <c r="D122" s="19"/>
      <c r="E122" s="19"/>
      <c r="F122" s="19"/>
      <c r="G122" s="19"/>
    </row>
    <row r="123" spans="1:7" ht="20.100000000000001" customHeight="1" thickBot="1">
      <c r="A123" s="19"/>
      <c r="B123" s="19" t="s">
        <v>43</v>
      </c>
      <c r="C123" s="76"/>
      <c r="D123" s="19"/>
      <c r="E123" s="19"/>
      <c r="F123" s="19"/>
      <c r="G123" s="19"/>
    </row>
    <row r="124" spans="1:7" ht="20.100000000000001" customHeight="1">
      <c r="A124" s="19"/>
      <c r="B124" s="19"/>
      <c r="C124" s="19"/>
      <c r="D124" s="19"/>
      <c r="E124" s="19"/>
      <c r="F124" s="19"/>
      <c r="G124" s="19"/>
    </row>
    <row r="125" spans="1:7" ht="20.100000000000001" customHeight="1">
      <c r="A125" s="19"/>
      <c r="B125" s="19"/>
      <c r="C125" s="19"/>
      <c r="D125" s="19"/>
      <c r="E125" s="19"/>
      <c r="F125" s="19"/>
      <c r="G125" s="19"/>
    </row>
    <row r="126" spans="1:7" ht="20.100000000000001" customHeight="1" thickBot="1">
      <c r="A126" s="19"/>
      <c r="B126" s="19" t="s">
        <v>17</v>
      </c>
      <c r="C126" s="76"/>
      <c r="D126" s="19"/>
      <c r="E126" s="19"/>
      <c r="F126" s="19"/>
      <c r="G126" s="19"/>
    </row>
    <row r="127" spans="1:7" ht="20.100000000000001" customHeight="1">
      <c r="A127" s="19"/>
      <c r="B127" s="19"/>
      <c r="C127" s="19"/>
      <c r="D127" s="19"/>
      <c r="E127" s="19"/>
      <c r="F127" s="19"/>
      <c r="G127" s="19"/>
    </row>
    <row r="128" spans="1:7" ht="20.100000000000001" customHeight="1">
      <c r="A128" s="19"/>
      <c r="B128" s="19"/>
      <c r="C128" s="19"/>
      <c r="D128" s="19"/>
      <c r="E128" s="19"/>
      <c r="F128" s="19"/>
      <c r="G128" s="19"/>
    </row>
    <row r="129" spans="1:7" ht="20.100000000000001" customHeight="1" thickBot="1">
      <c r="A129" s="19"/>
      <c r="B129" s="19" t="s">
        <v>44</v>
      </c>
      <c r="C129" s="76"/>
      <c r="D129" s="19"/>
      <c r="E129" s="19"/>
      <c r="F129" s="19"/>
      <c r="G129" s="19"/>
    </row>
    <row r="130" spans="1:7" ht="20.100000000000001" customHeight="1">
      <c r="A130" s="19"/>
      <c r="B130" s="19"/>
      <c r="C130" s="19"/>
      <c r="D130" s="19"/>
      <c r="E130" s="19"/>
      <c r="F130" s="19"/>
      <c r="G130" s="19"/>
    </row>
    <row r="131" spans="1:7" ht="20.100000000000001" customHeight="1">
      <c r="A131" s="19"/>
      <c r="B131" s="19"/>
      <c r="C131" s="19"/>
      <c r="D131" s="19"/>
      <c r="E131" s="19"/>
      <c r="F131" s="19"/>
      <c r="G131" s="19"/>
    </row>
    <row r="132" spans="1:7" ht="20.100000000000001" customHeight="1" thickBot="1">
      <c r="A132" s="19"/>
      <c r="B132" s="19" t="s">
        <v>19</v>
      </c>
      <c r="C132" s="76"/>
      <c r="D132" s="19"/>
      <c r="E132" s="19"/>
      <c r="F132" s="19"/>
      <c r="G132" s="19"/>
    </row>
    <row r="133" spans="1:7" ht="20.100000000000001" customHeight="1">
      <c r="A133" s="19"/>
      <c r="B133" s="75"/>
      <c r="C133" s="19"/>
      <c r="D133" s="19"/>
      <c r="E133" s="19"/>
      <c r="F133" s="19"/>
      <c r="G133" s="19"/>
    </row>
    <row r="134" spans="1:7" ht="20.100000000000001" customHeight="1">
      <c r="A134" s="19"/>
      <c r="B134" s="75"/>
      <c r="C134" s="19"/>
      <c r="D134" s="19"/>
      <c r="E134" s="19"/>
      <c r="F134" s="19"/>
      <c r="G134" s="19"/>
    </row>
    <row r="135" spans="1:7" ht="20.100000000000001" customHeight="1">
      <c r="A135" s="19"/>
      <c r="B135" s="75"/>
      <c r="C135" s="19"/>
      <c r="D135" s="19"/>
      <c r="E135" s="19"/>
      <c r="F135" s="19"/>
      <c r="G135" s="1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2BFA-25E9-48E9-941E-B20F39B257FA}">
  <dimension ref="A1:O43"/>
  <sheetViews>
    <sheetView view="pageBreakPreview" topLeftCell="A10" zoomScaleNormal="100" zoomScaleSheetLayoutView="100" workbookViewId="0">
      <selection activeCell="C33" sqref="C3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6" customWidth="1"/>
    <col min="3" max="3" width="86.28515625" style="22" customWidth="1"/>
    <col min="4" max="4" width="23.140625" style="22" customWidth="1"/>
    <col min="5" max="5" width="21.28515625" style="22" customWidth="1"/>
    <col min="6" max="6" width="19.140625" style="22" customWidth="1"/>
    <col min="7" max="7" width="15.140625" style="6" customWidth="1"/>
    <col min="8" max="8" width="13.425781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30"/>
      <c r="B2" s="31"/>
      <c r="C2" s="96" t="s">
        <v>25</v>
      </c>
      <c r="D2" s="92" t="s">
        <v>24</v>
      </c>
      <c r="E2" s="93"/>
      <c r="F2" s="54"/>
      <c r="G2" s="1"/>
      <c r="H2" s="1"/>
      <c r="I2" s="1"/>
      <c r="J2" s="1"/>
      <c r="K2" s="2"/>
      <c r="L2" s="3"/>
    </row>
    <row r="3" spans="1:15" customFormat="1" ht="20.100000000000001" customHeight="1" thickBot="1">
      <c r="A3" s="35"/>
      <c r="B3" s="36"/>
      <c r="C3" s="97"/>
      <c r="D3" s="37" t="s">
        <v>27</v>
      </c>
      <c r="E3" s="38"/>
      <c r="F3" s="53"/>
      <c r="G3" s="1"/>
      <c r="H3" s="1"/>
      <c r="I3" s="1"/>
      <c r="J3" s="1"/>
      <c r="K3" s="2"/>
      <c r="L3" s="3"/>
    </row>
    <row r="4" spans="1:15" customFormat="1" ht="20.100000000000001" customHeight="1" thickBot="1">
      <c r="A4" s="35"/>
      <c r="B4" s="36"/>
      <c r="C4" s="94" t="s">
        <v>26</v>
      </c>
      <c r="D4" s="98" t="s">
        <v>28</v>
      </c>
      <c r="E4" s="99"/>
      <c r="F4" s="52"/>
      <c r="G4" s="1"/>
      <c r="H4" s="1"/>
      <c r="I4" s="1"/>
      <c r="J4" s="1"/>
      <c r="K4" s="2"/>
      <c r="L4" s="3"/>
    </row>
    <row r="5" spans="1:15" customFormat="1" ht="20.100000000000001" customHeight="1" thickBot="1">
      <c r="A5" s="32"/>
      <c r="B5" s="33"/>
      <c r="C5" s="95"/>
      <c r="D5" s="100" t="s">
        <v>29</v>
      </c>
      <c r="E5" s="101"/>
      <c r="F5" s="52"/>
      <c r="G5" s="4"/>
      <c r="H5" s="4"/>
      <c r="I5" s="4"/>
      <c r="J5" s="4"/>
      <c r="K5" s="4"/>
      <c r="L5" s="4"/>
      <c r="M5" s="91"/>
      <c r="N5" s="91"/>
      <c r="O5" s="6"/>
    </row>
    <row r="6" spans="1:15" ht="20.100000000000001" customHeight="1">
      <c r="A6" s="7"/>
      <c r="B6" s="7"/>
      <c r="C6" s="7"/>
      <c r="D6" s="7"/>
      <c r="E6" s="7"/>
      <c r="F6" s="7"/>
      <c r="M6" s="91"/>
      <c r="N6" s="91"/>
    </row>
    <row r="7" spans="1:15" ht="20.100000000000001" customHeight="1">
      <c r="A7" s="8" t="s">
        <v>0</v>
      </c>
      <c r="B7" s="8"/>
      <c r="C7" s="39">
        <f ca="1">NOW()</f>
        <v>45363.665694560186</v>
      </c>
      <c r="D7" s="8" t="s">
        <v>1</v>
      </c>
      <c r="E7" s="62">
        <v>20231201891</v>
      </c>
      <c r="F7" s="55"/>
      <c r="M7" s="5"/>
      <c r="N7" s="5"/>
    </row>
    <row r="8" spans="1:15" ht="20.100000000000001" customHeight="1">
      <c r="A8" s="9"/>
      <c r="B8" s="9"/>
      <c r="C8" s="9"/>
      <c r="D8" s="9"/>
      <c r="E8" s="9"/>
      <c r="F8" s="9"/>
      <c r="M8" s="5"/>
      <c r="N8" s="5"/>
    </row>
    <row r="9" spans="1:15" ht="20.100000000000001" customHeight="1">
      <c r="A9" s="8" t="s">
        <v>2</v>
      </c>
      <c r="B9" s="8"/>
      <c r="C9" s="10" t="s">
        <v>32</v>
      </c>
      <c r="D9" s="11" t="s">
        <v>3</v>
      </c>
      <c r="E9" s="28" t="s">
        <v>34</v>
      </c>
      <c r="F9" s="56"/>
      <c r="M9" s="5"/>
      <c r="N9" s="5"/>
    </row>
    <row r="10" spans="1:15" ht="20.100000000000001" customHeight="1">
      <c r="A10" s="9"/>
      <c r="B10" s="9"/>
      <c r="C10" s="9"/>
      <c r="D10" s="9"/>
      <c r="E10" s="9"/>
      <c r="F10" s="9"/>
      <c r="M10" s="5"/>
      <c r="N10" s="5"/>
    </row>
    <row r="11" spans="1:15" ht="20.100000000000001" customHeight="1">
      <c r="A11" s="89" t="s">
        <v>22</v>
      </c>
      <c r="B11" s="90"/>
      <c r="C11" s="10" t="s">
        <v>32</v>
      </c>
      <c r="D11" s="11" t="s">
        <v>23</v>
      </c>
      <c r="E11" s="34" t="s">
        <v>31</v>
      </c>
      <c r="F11" s="57"/>
      <c r="M11" s="5"/>
      <c r="N11" s="5"/>
    </row>
    <row r="12" spans="1:15" ht="20.100000000000001" customHeight="1">
      <c r="A12" s="9"/>
      <c r="B12" s="9"/>
      <c r="C12" s="9"/>
      <c r="D12" s="9"/>
      <c r="E12" s="9"/>
      <c r="F12" s="9"/>
      <c r="M12" s="5"/>
      <c r="N12" s="5"/>
    </row>
    <row r="13" spans="1:15" ht="20.100000000000001" customHeight="1">
      <c r="A13" s="8" t="s">
        <v>4</v>
      </c>
      <c r="B13" s="8"/>
      <c r="C13" s="12" t="s">
        <v>33</v>
      </c>
      <c r="D13" s="11" t="s">
        <v>5</v>
      </c>
      <c r="E13" s="10" t="s">
        <v>30</v>
      </c>
      <c r="F13" s="14"/>
      <c r="M13" s="5"/>
      <c r="N13" s="5"/>
    </row>
    <row r="14" spans="1:15" ht="20.100000000000001" customHeight="1">
      <c r="A14" s="9"/>
      <c r="B14" s="9"/>
      <c r="C14" s="9"/>
      <c r="D14" s="9"/>
      <c r="E14" s="9"/>
      <c r="F14" s="9"/>
      <c r="M14" s="5"/>
      <c r="N14" s="5"/>
    </row>
    <row r="15" spans="1:15" ht="20.100000000000001" customHeight="1">
      <c r="A15" s="8" t="s">
        <v>6</v>
      </c>
      <c r="B15" s="8"/>
      <c r="C15" s="39">
        <v>45286</v>
      </c>
      <c r="D15" s="11" t="s">
        <v>7</v>
      </c>
      <c r="E15" s="13" t="s">
        <v>46</v>
      </c>
      <c r="F15" s="58"/>
      <c r="M15" s="5"/>
      <c r="N15" s="5"/>
    </row>
    <row r="16" spans="1:15" ht="20.100000000000001" customHeight="1">
      <c r="A16" s="9"/>
      <c r="B16" s="9"/>
      <c r="C16" s="9"/>
      <c r="D16" s="9"/>
      <c r="E16" s="9"/>
      <c r="F16" s="9"/>
      <c r="M16" s="5"/>
      <c r="N16" s="5"/>
    </row>
    <row r="17" spans="1:14" ht="20.100000000000001" customHeight="1">
      <c r="A17" s="8" t="s">
        <v>8</v>
      </c>
      <c r="B17" s="8"/>
      <c r="C17" s="10" t="s">
        <v>45</v>
      </c>
      <c r="D17" s="14"/>
      <c r="E17" s="15"/>
      <c r="F17" s="15"/>
      <c r="M17" s="5"/>
      <c r="N17" s="5"/>
    </row>
    <row r="18" spans="1:14" ht="20.100000000000001" customHeight="1">
      <c r="A18" s="9"/>
      <c r="B18" s="9"/>
      <c r="C18" s="9"/>
      <c r="D18" s="9"/>
      <c r="E18" s="9"/>
      <c r="F18" s="9"/>
      <c r="M18" s="5"/>
      <c r="N18" s="5"/>
    </row>
    <row r="19" spans="1:14" ht="20.100000000000001" customHeight="1">
      <c r="A19" s="8" t="s">
        <v>9</v>
      </c>
      <c r="B19" s="8"/>
      <c r="C19" s="10"/>
      <c r="D19" s="11" t="s">
        <v>20</v>
      </c>
      <c r="E19" s="13"/>
      <c r="F19" s="58"/>
      <c r="M19" s="5"/>
      <c r="N19" s="5"/>
    </row>
    <row r="20" spans="1:14" ht="20.100000000000001" customHeight="1">
      <c r="A20" s="9"/>
      <c r="B20" s="9"/>
      <c r="C20" s="9"/>
      <c r="D20" s="9"/>
      <c r="E20" s="9"/>
      <c r="F20" s="9"/>
      <c r="M20" s="5"/>
      <c r="N20" s="5"/>
    </row>
    <row r="21" spans="1:14" ht="20.100000000000001" customHeight="1">
      <c r="A21" s="8" t="s">
        <v>21</v>
      </c>
      <c r="B21" s="8"/>
      <c r="C21" s="29"/>
      <c r="D21" s="17"/>
      <c r="E21" s="18"/>
      <c r="F21" s="18"/>
      <c r="M21" s="5"/>
      <c r="N21" s="5"/>
    </row>
    <row r="22" spans="1:14" ht="20.100000000000001" customHeight="1">
      <c r="A22" s="19"/>
      <c r="B22" s="20"/>
      <c r="C22" s="19"/>
      <c r="D22" s="19"/>
      <c r="E22" s="19"/>
      <c r="F22" s="19"/>
      <c r="M22" s="16"/>
      <c r="N22" s="16"/>
    </row>
    <row r="23" spans="1:14" ht="34.5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59" t="s">
        <v>41</v>
      </c>
      <c r="G23" s="40" t="s">
        <v>35</v>
      </c>
      <c r="H23" s="40" t="s">
        <v>36</v>
      </c>
      <c r="M23" s="16"/>
      <c r="N23" s="16"/>
    </row>
    <row r="24" spans="1:14" ht="20.100000000000001" customHeight="1">
      <c r="A24" s="48">
        <v>359025</v>
      </c>
      <c r="B24" s="48" t="s">
        <v>56</v>
      </c>
      <c r="C24" s="78" t="s">
        <v>57</v>
      </c>
      <c r="D24" s="48">
        <v>1</v>
      </c>
      <c r="E24" s="84"/>
      <c r="F24" s="84">
        <v>47004</v>
      </c>
      <c r="G24" s="41">
        <v>1062.5</v>
      </c>
      <c r="H24" s="42">
        <f t="shared" ref="H24:H25" si="0">D24*G24</f>
        <v>1062.5</v>
      </c>
      <c r="M24" s="16"/>
      <c r="N24" s="16"/>
    </row>
    <row r="25" spans="1:14" ht="20.100000000000001" customHeight="1">
      <c r="A25" s="48">
        <v>309010</v>
      </c>
      <c r="B25" s="48" t="s">
        <v>54</v>
      </c>
      <c r="C25" s="63" t="s">
        <v>55</v>
      </c>
      <c r="D25" s="48">
        <v>1</v>
      </c>
      <c r="E25" s="60"/>
      <c r="F25" s="60">
        <v>46188</v>
      </c>
      <c r="G25" s="41">
        <v>750</v>
      </c>
      <c r="H25" s="42">
        <f t="shared" si="0"/>
        <v>750</v>
      </c>
      <c r="M25" s="16"/>
      <c r="N25" s="16"/>
    </row>
    <row r="26" spans="1:14" ht="20.100000000000001" customHeight="1">
      <c r="B26" s="23"/>
      <c r="C26" s="23"/>
      <c r="G26" s="45" t="s">
        <v>37</v>
      </c>
      <c r="H26" s="46">
        <f>SUM(H24:H25)</f>
        <v>1812.5</v>
      </c>
    </row>
    <row r="27" spans="1:14" ht="20.100000000000001" customHeight="1">
      <c r="B27" s="23"/>
      <c r="C27" s="23"/>
      <c r="G27" s="45" t="s">
        <v>38</v>
      </c>
      <c r="H27" s="47">
        <f>+H26*0.12</f>
        <v>217.5</v>
      </c>
    </row>
    <row r="28" spans="1:14" ht="20.100000000000001" customHeight="1">
      <c r="B28" s="23"/>
      <c r="C28" s="23"/>
      <c r="G28" s="45" t="s">
        <v>39</v>
      </c>
      <c r="H28" s="47">
        <f>+H26+H27</f>
        <v>2030</v>
      </c>
    </row>
    <row r="29" spans="1:14" ht="20.100000000000001" customHeight="1">
      <c r="B29" s="50"/>
      <c r="C29" s="51"/>
      <c r="G29" s="43"/>
      <c r="H29" s="44"/>
    </row>
    <row r="30" spans="1:14" ht="20.100000000000001" customHeight="1">
      <c r="B30" s="19"/>
      <c r="C30" s="49"/>
      <c r="G30" s="43"/>
      <c r="H30" s="44"/>
    </row>
    <row r="31" spans="1:14" ht="20.100000000000001" customHeight="1" thickBot="1">
      <c r="A31" s="24" t="s">
        <v>15</v>
      </c>
      <c r="B31" s="23"/>
      <c r="C31" s="25"/>
      <c r="G31" s="43"/>
      <c r="H31" s="44"/>
    </row>
    <row r="32" spans="1:14" ht="20.100000000000001" customHeight="1">
      <c r="A32" s="24"/>
      <c r="B32" s="23"/>
      <c r="C32" s="23"/>
      <c r="G32" s="43"/>
      <c r="H32" s="44"/>
    </row>
    <row r="33" spans="1:8" ht="20.100000000000001" customHeight="1">
      <c r="A33" s="24"/>
      <c r="B33" s="23"/>
      <c r="C33" s="23"/>
      <c r="G33" s="43"/>
      <c r="H33" s="44"/>
    </row>
    <row r="34" spans="1:8" ht="20.100000000000001" customHeight="1" thickBot="1">
      <c r="A34" s="24" t="s">
        <v>16</v>
      </c>
      <c r="B34" s="23"/>
      <c r="C34" s="25"/>
      <c r="G34" s="43"/>
      <c r="H34" s="44"/>
    </row>
    <row r="35" spans="1:8" ht="20.100000000000001" customHeight="1">
      <c r="A35" s="24"/>
      <c r="B35" s="23"/>
      <c r="C35" s="23"/>
      <c r="G35" s="43"/>
      <c r="H35" s="44"/>
    </row>
    <row r="36" spans="1:8" ht="20.100000000000001" customHeight="1">
      <c r="A36" s="24"/>
    </row>
    <row r="37" spans="1:8" ht="20.100000000000001" customHeight="1" thickBot="1">
      <c r="A37" s="24" t="s">
        <v>17</v>
      </c>
      <c r="C37" s="27"/>
    </row>
    <row r="38" spans="1:8" ht="20.100000000000001" customHeight="1">
      <c r="A38" s="24"/>
    </row>
    <row r="39" spans="1:8" ht="20.100000000000001" customHeight="1">
      <c r="A39" s="24"/>
    </row>
    <row r="40" spans="1:8" ht="20.100000000000001" customHeight="1" thickBot="1">
      <c r="A40" s="24" t="s">
        <v>18</v>
      </c>
      <c r="C40" s="27"/>
    </row>
    <row r="41" spans="1:8" ht="20.100000000000001" customHeight="1">
      <c r="A41" s="24"/>
    </row>
    <row r="42" spans="1:8" ht="20.100000000000001" customHeight="1">
      <c r="A42" s="24"/>
    </row>
    <row r="43" spans="1:8" ht="20.100000000000001" customHeight="1" thickBot="1">
      <c r="A43" s="24" t="s">
        <v>19</v>
      </c>
      <c r="C43" s="27"/>
    </row>
  </sheetData>
  <mergeCells count="7">
    <mergeCell ref="M5:N6"/>
    <mergeCell ref="A11:B11"/>
    <mergeCell ref="C2:C3"/>
    <mergeCell ref="D2:E2"/>
    <mergeCell ref="C4:C5"/>
    <mergeCell ref="D4:E4"/>
    <mergeCell ref="D5:E5"/>
  </mergeCells>
  <conditionalFormatting sqref="C29:C30">
    <cfRule type="duplicateValues" dxfId="0" priority="3"/>
  </conditionalFormatting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2024-03-12T21:05:10Z</cp:lastPrinted>
  <dcterms:created xsi:type="dcterms:W3CDTF">2023-01-26T13:28:36Z</dcterms:created>
  <dcterms:modified xsi:type="dcterms:W3CDTF">2024-03-13T00:29:19Z</dcterms:modified>
</cp:coreProperties>
</file>