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\"/>
    </mc:Choice>
  </mc:AlternateContent>
  <xr:revisionPtr revIDLastSave="0" documentId="13_ncr:1_{488BDB49-3AA0-46A4-AB7F-61AE1054CE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Hoja1!$A$2:$G$234</definedName>
    <definedName name="_xlnm.Print_Area" localSheetId="1">Hoja2!$A$1:$H$43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3" i="1"/>
  <c r="G134" i="1"/>
  <c r="G135" i="1"/>
  <c r="G136" i="1"/>
  <c r="G137" i="1"/>
  <c r="G138" i="1"/>
  <c r="G24" i="1"/>
  <c r="H26" i="2" l="1"/>
  <c r="H25" i="2"/>
  <c r="C7" i="2"/>
  <c r="G140" i="1" l="1"/>
  <c r="G141" i="1" l="1"/>
  <c r="G142" i="1" s="1"/>
  <c r="H24" i="2" l="1"/>
  <c r="H27" i="2" l="1"/>
  <c r="H28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8F2D4B7-450B-4768-B5E5-CFC4440B2AE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F74BBFA-1074-4058-9D32-E950823337C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<sst xmlns="http://schemas.openxmlformats.org/spreadsheetml/2006/main" count="466" uniqueCount="372">
  <si>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</si>
  <si>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</si>
  <si>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</si>
  <si>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</si>
  <si>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</si>
  <si>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</si>
  <si>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</si>
  <si>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</si>
  <si>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</si>
  <si>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</si>
  <si>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</si>
  <si>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</si>
  <si>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</si>
  <si>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</si>
  <si>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</si>
  <si>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</si>
  <si>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</si>
  <si>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</si>
  <si>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</si>
  <si>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</si>
  <si>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</si>
  <si>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</si>
  <si>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</si>
  <si>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</si>
  <si>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</si>
  <si>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</si>
  <si>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</si>
  <si>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</si>
  <si>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</si>
  <si>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</si>
  <si>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</si>
  <si>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</si>
  <si>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</si>
  <si>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</si>
  <si>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</si>
  <si>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</si>
  <si>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</si>
  <si>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</si>
  <si>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</si>
  <si>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</si>
  <si>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</si>
  <si>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</si>
  <si>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 xml:space="preserve">RECIBIDO </t>
  </si>
  <si>
    <t xml:space="preserve">ENTREGADO </t>
  </si>
  <si>
    <t xml:space="preserve">VERIFICADO </t>
  </si>
  <si>
    <t>DR.MONTANERO</t>
  </si>
  <si>
    <t>8:00AM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</si>
  <si>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</si>
  <si>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</si>
  <si>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</si>
  <si>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</si>
  <si>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</si>
  <si>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</si>
  <si>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</si>
  <si>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A230153-736</t>
  </si>
  <si>
    <t>INJERTO  OSEO  PUTTY 1.0CC</t>
  </si>
  <si>
    <t>A230612-800</t>
  </si>
  <si>
    <t xml:space="preserve">INJERTO OSEO PUTTY 2.5.0CC </t>
  </si>
  <si>
    <t>CLAVIJA KIRSCHNER 1.6*250mm ACERO</t>
  </si>
  <si>
    <t>185.771</t>
  </si>
  <si>
    <t>CLAVIJA KIRSCHNER 2.0*250mm ACERO</t>
  </si>
  <si>
    <t>DESCRIPCION</t>
  </si>
  <si>
    <t>ADAPTADORES ANCLAJE RAPIDO</t>
  </si>
  <si>
    <t>LLAVE JACOBS</t>
  </si>
  <si>
    <t>INTERCAMBIADOR DE BATERIA</t>
  </si>
  <si>
    <t xml:space="preserve">DR. GALARZA </t>
  </si>
  <si>
    <t>OSTEOTOMO LARGE</t>
  </si>
  <si>
    <t xml:space="preserve">DESPERIO </t>
  </si>
  <si>
    <t>GUBIA</t>
  </si>
  <si>
    <t>MARTILLO</t>
  </si>
  <si>
    <t>CURETA</t>
  </si>
  <si>
    <t>GANCHOS</t>
  </si>
  <si>
    <t>LUIS GRANDA CEDEÑO</t>
  </si>
  <si>
    <t>9:30AM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</si>
  <si>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</si>
  <si>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</si>
  <si>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</si>
  <si>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</si>
  <si>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</si>
  <si>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</si>
  <si>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</si>
  <si>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</si>
  <si>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</si>
  <si>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J211206-L014</t>
  </si>
  <si>
    <t>H1L-TP-007</t>
  </si>
  <si>
    <t>J220809-L038</t>
  </si>
  <si>
    <t>H1 LOCKING T PLATE 7HOLES 0.6T</t>
  </si>
  <si>
    <t>H1L-LL-005</t>
  </si>
  <si>
    <t>J211220-L073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</si>
  <si>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</si>
  <si>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</si>
  <si>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</si>
  <si>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</si>
  <si>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</si>
  <si>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</si>
  <si>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</si>
  <si>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</si>
  <si>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</si>
  <si>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</si>
  <si>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</si>
  <si>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</si>
  <si>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</si>
  <si>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</si>
  <si>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</si>
  <si>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</si>
  <si>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</si>
  <si>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J220819-L012</t>
  </si>
  <si>
    <t>LOCKING SCREW 1.5*08mm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</si>
  <si>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</si>
  <si>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</si>
  <si>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</si>
  <si>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</si>
  <si>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</si>
  <si>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</si>
  <si>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</si>
  <si>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</si>
  <si>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</si>
  <si>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J220720/L058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</si>
  <si>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</si>
  <si>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</si>
  <si>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</si>
  <si>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</si>
  <si>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</si>
  <si>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</si>
  <si>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</si>
  <si>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</si>
  <si>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</si>
  <si>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J230502-L082</t>
  </si>
  <si>
    <t>15L-HF-016</t>
  </si>
  <si>
    <t>J200317-L061</t>
  </si>
  <si>
    <t>LOCKING SCREW 1.5*16mm</t>
  </si>
  <si>
    <t>J230803-L092</t>
  </si>
  <si>
    <t>15L-HF-018</t>
  </si>
  <si>
    <t>LOCKING SCREW 1.5*18mm</t>
  </si>
  <si>
    <t>J30828-L046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</si>
  <si>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</si>
  <si>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</si>
  <si>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</si>
  <si>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</si>
  <si>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</si>
  <si>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</si>
  <si>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</si>
  <si>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</si>
  <si>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</si>
  <si>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</si>
  <si>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</si>
  <si>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</si>
  <si>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</si>
  <si>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</si>
  <si>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</si>
  <si>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</si>
  <si>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</si>
  <si>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</si>
  <si>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</si>
  <si>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</si>
  <si>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</si>
  <si>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</si>
  <si>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</si>
  <si>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</si>
  <si>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</si>
  <si>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</si>
  <si>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</si>
  <si>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</si>
  <si>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</si>
  <si>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</si>
  <si>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</si>
  <si>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</si>
  <si>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</si>
  <si>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</si>
  <si>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</si>
  <si>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</si>
  <si>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</si>
  <si>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</si>
  <si>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</si>
  <si>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</si>
  <si>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</si>
  <si>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</si>
  <si>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</si>
  <si>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</si>
  <si>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</si>
  <si>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</si>
  <si>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</si>
  <si>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</si>
  <si>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</si>
  <si>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</si>
  <si>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</si>
  <si>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</si>
  <si>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</si>
  <si>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</si>
  <si>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</si>
  <si>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J230313-L082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</si>
  <si>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</si>
  <si>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</si>
  <si>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</si>
  <si>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</si>
  <si>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</si>
  <si>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</si>
  <si>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</si>
  <si>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</si>
  <si>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</si>
  <si>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</si>
  <si>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</si>
  <si>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</si>
  <si>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J210416-L126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</si>
  <si>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</si>
  <si>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</si>
  <si>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</si>
  <si>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</si>
  <si>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</si>
  <si>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</si>
  <si>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</si>
  <si>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</si>
  <si>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</si>
  <si>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</si>
  <si>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</si>
  <si>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</si>
  <si>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</si>
  <si>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</si>
  <si>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</si>
  <si>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J230627-L021</t>
  </si>
  <si>
    <t>H2L-TP-010-13</t>
  </si>
  <si>
    <t>J221228-L093</t>
  </si>
  <si>
    <t>TP PLATE 10HOLES 1.3T</t>
  </si>
  <si>
    <t>J230323-L017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</si>
  <si>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</si>
  <si>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</si>
  <si>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</si>
  <si>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</si>
  <si>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</si>
  <si>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</si>
  <si>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</si>
  <si>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</si>
  <si>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</si>
  <si>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</si>
  <si>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</si>
  <si>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</si>
  <si>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</si>
  <si>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</si>
  <si>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</si>
  <si>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</si>
  <si>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</si>
  <si>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</si>
  <si>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</si>
  <si>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</si>
  <si>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</si>
  <si>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</si>
  <si>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</si>
  <si>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</si>
  <si>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</si>
  <si>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</si>
  <si>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</si>
  <si>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</si>
  <si>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</si>
  <si>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</si>
  <si>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</si>
  <si>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</si>
  <si>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</si>
  <si>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J220816-L039</t>
  </si>
  <si>
    <t>LOCKING SCREW 2.0*11mm</t>
  </si>
  <si>
    <t>J190110-L003</t>
  </si>
  <si>
    <t>20L-HF-012</t>
  </si>
  <si>
    <t>J220816-L040</t>
  </si>
  <si>
    <t xml:space="preserve">LOCKING SCREW 2.0*12mm </t>
  </si>
  <si>
    <t>20L-HF-013</t>
  </si>
  <si>
    <t>J221027-L034</t>
  </si>
  <si>
    <t xml:space="preserve">LOCKING SCREW 2.0*13mm </t>
  </si>
  <si>
    <t>J200821-L044</t>
  </si>
  <si>
    <t>20L-HF-014</t>
  </si>
  <si>
    <t>J200514-L010</t>
  </si>
  <si>
    <t>LOCKING SCREW 2.0*14mm</t>
  </si>
  <si>
    <t>J230608-L102</t>
  </si>
  <si>
    <t>20L-HF-016</t>
  </si>
  <si>
    <t>J200603-L119</t>
  </si>
  <si>
    <t xml:space="preserve">LOCKING SCREW 2.0*16mm </t>
  </si>
  <si>
    <t>J220720-L065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</si>
  <si>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</si>
  <si>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</si>
  <si>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</si>
  <si>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</si>
  <si>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</si>
  <si>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</si>
  <si>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</si>
  <si>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</si>
  <si>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</si>
  <si>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</si>
  <si>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</si>
  <si>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</si>
  <si>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>J221027-L031</t>
  </si>
  <si>
    <t xml:space="preserve">NON-LOCKING SCREW 2.0*8mm </t>
  </si>
  <si>
    <t>20-HF-009</t>
  </si>
  <si>
    <t>J221027-L032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</si>
  <si>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</si>
  <si>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</si>
  <si>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</si>
  <si>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</si>
  <si>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</si>
  <si>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</si>
  <si>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</si>
  <si>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J190219-L069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</si>
  <si>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</si>
  <si>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</si>
  <si>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</si>
  <si>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</si>
  <si>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</si>
  <si>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</si>
  <si>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</si>
  <si>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</si>
  <si>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</si>
  <si>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</si>
  <si>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J221012-L035</t>
  </si>
  <si>
    <t>NON-LOCKING SCREW 2.0*16mm</t>
  </si>
  <si>
    <t>20-HF-018</t>
  </si>
  <si>
    <t>R200728-L029</t>
  </si>
  <si>
    <t>NON-LOCKING SCREW 2.0*18mm</t>
  </si>
  <si>
    <t>J230502-L061</t>
  </si>
  <si>
    <t>20-HF-020</t>
  </si>
  <si>
    <t>J230502-L062</t>
  </si>
  <si>
    <t xml:space="preserve">NON-LOCKING SCREW 2.0*20mm </t>
  </si>
  <si>
    <t>J200728-L082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</si>
  <si>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</si>
  <si>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</si>
  <si>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</si>
  <si>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</si>
  <si>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</si>
  <si>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</si>
  <si>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185.765</t>
  </si>
  <si>
    <t>CLAVIJAKIRSCHNER 1.0*250mm ACERO</t>
  </si>
  <si>
    <t>185.766</t>
  </si>
  <si>
    <t>CLAVIJA KIRSCHNER 1.2*250mm ACERO</t>
  </si>
  <si>
    <t>185.767</t>
  </si>
  <si>
    <t>CLAVIJA KIRSCHNER 1.5*250mm ACERO</t>
  </si>
  <si>
    <t>185.768</t>
  </si>
  <si>
    <t>185.769</t>
  </si>
  <si>
    <t>CLAVIJA KIRSCHNER 1.8*250mm ACERO</t>
  </si>
  <si>
    <t>MANO ARIX N. 2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</si>
  <si>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</si>
  <si>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</si>
  <si>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</si>
  <si>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</si>
  <si>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</si>
  <si>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</si>
  <si>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</si>
  <si>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</si>
  <si>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</si>
  <si>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</si>
  <si>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</si>
  <si>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</si>
  <si>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</si>
  <si>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</si>
  <si>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</si>
  <si>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</si>
  <si>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</si>
  <si>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</si>
  <si>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</si>
  <si>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</si>
  <si>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DISECTOR ROMO</t>
  </si>
  <si>
    <t>GANCHOS DOBLE</t>
  </si>
  <si>
    <t>GANCHO SIMPLE</t>
  </si>
  <si>
    <t>INSTRUMENTAL MINIBASICO MANO ARIX # 2</t>
  </si>
  <si>
    <t>SEPARADORES SENN MILLER</t>
  </si>
  <si>
    <t xml:space="preserve">SEPARADORES MINIHOMMAN </t>
  </si>
  <si>
    <t>DISECTORES,ROMO,CURVO,OVALADO</t>
  </si>
  <si>
    <t>DESPERIO FINO CURVO</t>
  </si>
  <si>
    <t xml:space="preserve">OSTEOTOMO FINO </t>
  </si>
  <si>
    <t>OSTEOTOMO MEDIUM</t>
  </si>
  <si>
    <t xml:space="preserve">OSTEOTOMO FINO CON IMPACTOR </t>
  </si>
  <si>
    <t>PINZA EN PUNTA MEDIANA</t>
  </si>
  <si>
    <t xml:space="preserve">PINZA DE SUJECCION TIPO ALLYX </t>
  </si>
  <si>
    <t>PROTECTOR DE  CLAVOS KIRSCHNER</t>
  </si>
  <si>
    <t>MALETA VERDE</t>
  </si>
  <si>
    <t>MOTOR ACULAN # 2</t>
  </si>
  <si>
    <t>BATERIAS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</si>
</sst>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[$$-240A]\ * #,##0.00_-;\-[$$-240A]\ * #,##0.00_-;_-[$$-240A]\ * &quot;-&quot;??_-;_-@_-"/>
    <numFmt numFmtId="169" formatCode="&quot;$&quot;#,##0.00"/>
    <numFmt numFmtId="170" formatCode="_-&quot;$&quot;\ * #,##0.00_-;\-&quot;$&quot;\ * #,##0.00_-;_-&quot;$&quot;\ * &quot;-&quot;??_-;_-@_-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5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3" fillId="0" borderId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  <xf numFmtId="0" fontId="3" fillId="0" borderId="0"/>
    <xf numFmtId="0" fontId="26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</cellStyleXfs>
  <cellXfs count="15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8" fontId="7" fillId="0" borderId="1" xfId="4" applyNumberFormat="1" applyFont="1" applyFill="1" applyBorder="1" applyAlignment="1"/>
    <xf numFmtId="4" fontId="12" fillId="0" borderId="0" xfId="0" applyNumberFormat="1" applyFont="1"/>
    <xf numFmtId="168" fontId="7" fillId="0" borderId="0" xfId="4" applyNumberFormat="1" applyFont="1" applyFill="1" applyBorder="1" applyAlignment="1"/>
    <xf numFmtId="169" fontId="13" fillId="0" borderId="0" xfId="1" applyNumberFormat="1" applyFont="1" applyAlignment="1">
      <alignment wrapText="1"/>
    </xf>
    <xf numFmtId="169" fontId="13" fillId="0" borderId="15" xfId="3" applyNumberFormat="1" applyFont="1" applyBorder="1" applyAlignment="1">
      <alignment horizontal="right"/>
    </xf>
    <xf numFmtId="169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0" xfId="0" applyFont="1" applyAlignment="1">
      <alignment horizontal="left" wrapText="1"/>
    </xf>
    <xf numFmtId="44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7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7" fontId="13" fillId="0" borderId="0" xfId="3" applyNumberFormat="1" applyFont="1" applyBorder="1" applyAlignment="1"/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14" fontId="7" fillId="0" borderId="1" xfId="0" applyNumberFormat="1" applyFont="1" applyBorder="1" applyAlignment="1" applyProtection="1">
      <alignment horizontal="center"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0" borderId="0" xfId="0" applyFont="1"/>
    <xf numFmtId="0" fontId="7" fillId="0" borderId="0" xfId="0" applyFont="1"/>
    <xf numFmtId="0" fontId="21" fillId="0" borderId="1" xfId="0" applyFont="1" applyFill="1" applyBorder="1" applyAlignment="1">
      <alignment horizontal="center" vertical="center" wrapText="1"/>
    </xf>
    <xf numFmtId="0" fontId="12" fillId="0" borderId="0" xfId="0" applyFont="1"/>
    <xf numFmtId="0" fontId="7" fillId="0" borderId="0" xfId="0" applyFont="1"/>
    <xf numFmtId="0" fontId="11" fillId="0" borderId="0" xfId="0" applyFont="1" applyAlignment="1">
      <alignment horizontal="left" vertical="top"/>
    </xf>
    <xf numFmtId="0" fontId="14" fillId="0" borderId="0" xfId="0" applyFont="1" applyAlignment="1">
      <alignment horizontal="center"/>
    </xf>
    <xf numFmtId="0" fontId="15" fillId="0" borderId="0" xfId="0" applyFont="1"/>
    <xf numFmtId="0" fontId="12" fillId="0" borderId="1" xfId="0" applyFont="1" applyFill="1" applyBorder="1" applyAlignment="1">
      <alignment horizontal="center"/>
    </xf>
    <xf numFmtId="0" fontId="12" fillId="0" borderId="0" xfId="0" applyFont="1"/>
    <xf numFmtId="0" fontId="7" fillId="0" borderId="0" xfId="0" applyFont="1"/>
    <xf numFmtId="0" fontId="6" fillId="0" borderId="17" xfId="0" applyFont="1" applyBorder="1" applyAlignment="1">
      <alignment horizontal="center"/>
    </xf>
    <xf numFmtId="0" fontId="7" fillId="0" borderId="0" xfId="0" applyFont="1"/>
    <xf numFmtId="0" fontId="6" fillId="0" borderId="16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/>
    <xf numFmtId="49" fontId="11" fillId="0" borderId="1" xfId="0" applyNumberFormat="1" applyFont="1" applyBorder="1"/>
    <xf numFmtId="1" fontId="11" fillId="0" borderId="1" xfId="0" applyNumberFormat="1" applyFont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8" fillId="7" borderId="18" xfId="0" applyFont="1" applyFill="1" applyBorder="1" applyAlignment="1">
      <alignment horizontal="center"/>
    </xf>
    <xf numFmtId="0" fontId="28" fillId="7" borderId="15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8" fillId="7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8" fillId="7" borderId="16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</cellXfs>
  <cellStyles count="265">
    <cellStyle name="Millares 2" xfId="58" xr:uid="{83F374EE-1C1C-4080-8943-A8B486326E35}"/>
    <cellStyle name="Millares 2 2" xfId="133" xr:uid="{1A0D1AA0-AE7A-4373-ADC3-0FC88249F8B0}"/>
    <cellStyle name="Millares 2 2 2" xfId="228" xr:uid="{CD290342-A787-4116-8A22-7FAF6B9FBEC6}"/>
    <cellStyle name="Millares 2 3" xfId="182" xr:uid="{A955897D-0FC3-45E2-9C30-909F8A472C0F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2 2" xfId="104" xr:uid="{C540B9E5-A3C4-48BB-A7DE-BD37A1560FFF}"/>
    <cellStyle name="Moneda [0] 2 2 2 2" xfId="199" xr:uid="{E22600E0-B001-4BBC-936E-DFC49B8952D8}"/>
    <cellStyle name="Moneda [0] 2 2 3" xfId="149" xr:uid="{CF344684-8538-4F96-8B7D-4182CB8ED76A}"/>
    <cellStyle name="Moneda [0] 2 2 4" xfId="248" xr:uid="{6C94468A-2787-4793-8E1F-CC313A1ADEDB}"/>
    <cellStyle name="Moneda [0] 2 3" xfId="43" xr:uid="{34B96D6A-10EF-4621-8BD5-C4F665ED2E2B}"/>
    <cellStyle name="Moneda [0] 2 3 2" xfId="123" xr:uid="{12A11661-522C-4BD7-BE8A-42CF8C21D186}"/>
    <cellStyle name="Moneda [0] 2 3 2 2" xfId="218" xr:uid="{705401F3-D2C7-4209-869F-EC18D6D89FBE}"/>
    <cellStyle name="Moneda [0] 2 3 3" xfId="144" xr:uid="{B54187ED-9750-481C-8268-732275BAF13C}"/>
    <cellStyle name="Moneda [0] 2 3 4" xfId="242" xr:uid="{C731C548-D171-45A0-8C6F-D688CAB65422}"/>
    <cellStyle name="Moneda [0] 2 4" xfId="82" xr:uid="{FC22875C-1EBD-4F79-89F5-BB050DEEA302}"/>
    <cellStyle name="Moneda [0] 2 4 2" xfId="90" xr:uid="{C829B939-4F09-4F4A-9F8A-3CE6047AF39E}"/>
    <cellStyle name="Moneda [0] 2 4 2 2" xfId="190" xr:uid="{A0240923-5E70-4B2C-85CC-482660D94058}"/>
    <cellStyle name="Moneda [0] 2 5" xfId="95" xr:uid="{6118E72B-6EAE-472F-A574-EA2C5C74901C}"/>
    <cellStyle name="Moneda [0] 2 5 2" xfId="191" xr:uid="{664D5799-D9DB-4D4C-AC7F-5347A1D8CB40}"/>
    <cellStyle name="Moneda [0] 2 6" xfId="141" xr:uid="{83AC4EB0-EC76-4697-8DD6-251A7E1FB621}"/>
    <cellStyle name="Moneda [0] 2 7" xfId="238" xr:uid="{AF466FA6-4679-4F6C-8A15-9E62982CF96C}"/>
    <cellStyle name="Moneda [0] 3" xfId="8" xr:uid="{308115D5-9B74-4CE9-B5E8-319CBB821DE6}"/>
    <cellStyle name="Moneda [0] 3 2" xfId="103" xr:uid="{78DB725F-EB08-4458-9F50-437377BAA53E}"/>
    <cellStyle name="Moneda [0] 3 2 2" xfId="198" xr:uid="{F2FA6E5D-19B2-4117-8657-4FB9B7C2DE3A}"/>
    <cellStyle name="Moneda [0] 3 3" xfId="148" xr:uid="{B39BD711-7332-4A74-8E31-D4C1EC7550A6}"/>
    <cellStyle name="Moneda [0] 3 4" xfId="247" xr:uid="{CB32E292-31D1-43C1-A3BE-A225C3D0C36B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4 3" xfId="99" xr:uid="{3A248CDE-716B-49F6-99DF-AE4BF8B849C1}"/>
    <cellStyle name="Moneda [0] 4 3 2" xfId="194" xr:uid="{B1CE2E47-9EB3-4771-A78E-8416823BAC2C}"/>
    <cellStyle name="Moneda [0] 4 4" xfId="143" xr:uid="{0FC39778-AD76-47E1-8E95-270C1CD51C62}"/>
    <cellStyle name="Moneda [0] 4 5" xfId="241" xr:uid="{059BC2D2-340A-4963-B41D-05F4629DA663}"/>
    <cellStyle name="Moneda [0] 5" xfId="16" xr:uid="{49DA3C26-3DEA-4C0C-B22E-FC47103A4A31}"/>
    <cellStyle name="Moneda [0] 5 2" xfId="98" xr:uid="{98436B4D-435D-46B6-8BE8-6301A9CA9402}"/>
    <cellStyle name="Moneda [0] 5 2 2" xfId="193" xr:uid="{42AFACDF-572D-4FB6-B357-1FE806BA3F44}"/>
    <cellStyle name="Moneda [0] 5 3" xfId="165" xr:uid="{BBEC2653-BD8C-4133-A4C3-115374B9BE1E}"/>
    <cellStyle name="Moneda 10" xfId="25" xr:uid="{4C74379A-0AA3-4D7C-BB14-20A7560C97EE}"/>
    <cellStyle name="Moneda 10 2" xfId="110" xr:uid="{5CCD2C8C-BB83-40C6-A007-84FB1FBD3CEE}"/>
    <cellStyle name="Moneda 10 2 2" xfId="205" xr:uid="{98159342-A917-4A60-B32C-C8AD98853963}"/>
    <cellStyle name="Moneda 10 3" xfId="154" xr:uid="{99CA5A87-CCF5-41B8-95FC-2B208A9B5282}"/>
    <cellStyle name="Moneda 10 4" xfId="253" xr:uid="{D621676E-6E01-4396-BA07-B3B80EAB358D}"/>
    <cellStyle name="Moneda 11" xfId="26" xr:uid="{A0B93754-9623-44C2-937C-ECB791705207}"/>
    <cellStyle name="Moneda 11 2" xfId="111" xr:uid="{88AD6CFE-8237-4C3E-B580-BC4B00501BC9}"/>
    <cellStyle name="Moneda 11 2 2" xfId="206" xr:uid="{B19F9346-96B9-49B3-B5DB-B0606B226324}"/>
    <cellStyle name="Moneda 11 3" xfId="155" xr:uid="{C771C8CE-F7A4-4757-9352-964B7FA9560B}"/>
    <cellStyle name="Moneda 11 4" xfId="254" xr:uid="{B243BBC7-86E3-4B1E-A680-010DD1C77D29}"/>
    <cellStyle name="Moneda 12" xfId="31" xr:uid="{8620860F-3A34-4631-80E1-F0EDCCAEA77D}"/>
    <cellStyle name="Moneda 12 2" xfId="113" xr:uid="{EAAAC180-467F-4495-91C9-E9073F24D802}"/>
    <cellStyle name="Moneda 12 2 2" xfId="208" xr:uid="{1BEBDBB9-F4F6-4E54-BC14-84A6A0CA1120}"/>
    <cellStyle name="Moneda 12 3" xfId="156" xr:uid="{6052BD1E-D409-48B4-8EB4-97C3A5FEC629}"/>
    <cellStyle name="Moneda 12 4" xfId="255" xr:uid="{4604001A-CCDB-4DEB-A5A5-5997F50977BC}"/>
    <cellStyle name="Moneda 13" xfId="30" xr:uid="{B8ECDA8B-2FC8-46B1-A5E1-9262E76B4949}"/>
    <cellStyle name="Moneda 13 2" xfId="112" xr:uid="{6747463E-834E-4F5D-92FA-567E7679FEB8}"/>
    <cellStyle name="Moneda 13 2 2" xfId="207" xr:uid="{B36061E0-7649-4849-B405-0B8237EC0259}"/>
    <cellStyle name="Moneda 13 3" xfId="157" xr:uid="{4CE7747E-D4BB-49B1-A839-030CD56C704E}"/>
    <cellStyle name="Moneda 13 4" xfId="256" xr:uid="{0F90D26B-1D03-4768-AB44-DEB83A975D8B}"/>
    <cellStyle name="Moneda 14" xfId="33" xr:uid="{DA984183-0E83-4D01-B0BD-8C272F4B050B}"/>
    <cellStyle name="Moneda 14 2" xfId="115" xr:uid="{55F138CF-315D-4CAC-925C-8A8BE34FB2B6}"/>
    <cellStyle name="Moneda 14 2 2" xfId="210" xr:uid="{11B1FF32-E964-4175-AC91-BE8C820388F9}"/>
    <cellStyle name="Moneda 14 3" xfId="152" xr:uid="{2E989FEC-3827-48DB-9077-3971204B525F}"/>
    <cellStyle name="Moneda 14 4" xfId="251" xr:uid="{75170253-58DB-4039-B4B3-FC934B3A46B0}"/>
    <cellStyle name="Moneda 15" xfId="32" xr:uid="{DC2A388A-9F2B-4957-BDE2-64D768782A65}"/>
    <cellStyle name="Moneda 15 2" xfId="114" xr:uid="{C1B1B85A-DF00-465D-9D4E-9A7C5F7079CB}"/>
    <cellStyle name="Moneda 15 2 2" xfId="209" xr:uid="{41015B4D-A82D-4651-8E94-A4EAFCB39B78}"/>
    <cellStyle name="Moneda 15 3" xfId="158" xr:uid="{0EACAE21-40F1-4FA0-B62F-205F27D01443}"/>
    <cellStyle name="Moneda 15 4" xfId="257" xr:uid="{A8DA7B58-937D-4186-B747-4CEB1750514B}"/>
    <cellStyle name="Moneda 16" xfId="34" xr:uid="{9D864969-1918-4C98-82ED-2C2831FA8F35}"/>
    <cellStyle name="Moneda 16 2" xfId="116" xr:uid="{82FC3C1C-626A-4502-8C27-84F12291732E}"/>
    <cellStyle name="Moneda 16 2 2" xfId="211" xr:uid="{F204FE4C-BECA-4813-8363-D839CD755AE1}"/>
    <cellStyle name="Moneda 16 3" xfId="159" xr:uid="{10294152-B0EC-41BD-889C-5FE2410F414A}"/>
    <cellStyle name="Moneda 16 4" xfId="258" xr:uid="{993A648F-85C6-491E-B118-DCD49BD36D32}"/>
    <cellStyle name="Moneda 17" xfId="35" xr:uid="{725AE25F-BD78-4F24-BF97-EE5164482427}"/>
    <cellStyle name="Moneda 17 2" xfId="117" xr:uid="{5754476C-35EA-40D7-AD95-B1B3EA25DE7A}"/>
    <cellStyle name="Moneda 17 2 2" xfId="212" xr:uid="{D5CE9C6D-ABD3-4C95-804F-C2C73BC55096}"/>
    <cellStyle name="Moneda 17 3" xfId="160" xr:uid="{94CF0AB7-8750-4812-B890-D6EE450EAB74}"/>
    <cellStyle name="Moneda 17 4" xfId="259" xr:uid="{2189E96A-EB84-47DF-9759-6EB3BDAD70F0}"/>
    <cellStyle name="Moneda 18" xfId="37" xr:uid="{A111C9D9-5D4B-4E5A-B566-085229D421C8}"/>
    <cellStyle name="Moneda 18 2" xfId="118" xr:uid="{D1D61AAE-71B5-4177-B164-BCE89757F138}"/>
    <cellStyle name="Moneda 18 2 2" xfId="213" xr:uid="{FF89E1F2-BF13-4A95-8EFC-BF4D9246B790}"/>
    <cellStyle name="Moneda 18 3" xfId="161" xr:uid="{B754666D-2A6A-4B8A-B444-F1BE3E1324DA}"/>
    <cellStyle name="Moneda 18 4" xfId="260" xr:uid="{3E88942A-3C2B-48E5-BD69-85EF033FCDA1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19 4" xfId="119" xr:uid="{44D5950E-0BCD-4AA0-94F0-79E032FB22AF}"/>
    <cellStyle name="Moneda 19 4 2" xfId="214" xr:uid="{6545B4E7-94C7-4221-8D17-0D423E630879}"/>
    <cellStyle name="Moneda 19 5" xfId="169" xr:uid="{32C2F6B7-315D-417C-AB5B-10137B0DEA08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2 2 2" xfId="189" xr:uid="{7AA81AB9-DDF1-4EDC-A6F7-A06E59BBF5D2}"/>
    <cellStyle name="Moneda 2 2 3" xfId="20" xr:uid="{47E67F61-383A-4A87-A8AC-3780BD0E2444}"/>
    <cellStyle name="Moneda 2 2 3 2" xfId="166" xr:uid="{A19D0B53-8618-47E4-AF7C-1D3BE76232E6}"/>
    <cellStyle name="Moneda 2 2 4" xfId="105" xr:uid="{0E24E2CC-3046-4841-996B-D24E53800FC2}"/>
    <cellStyle name="Moneda 2 2 4 2" xfId="200" xr:uid="{93ECF6BE-72DA-4F3C-B9E7-8F057A374A8C}"/>
    <cellStyle name="Moneda 2 2 5" xfId="150" xr:uid="{CE4497F4-36EF-4F04-94F7-E332476243F2}"/>
    <cellStyle name="Moneda 2 2 6" xfId="249" xr:uid="{659D4603-D527-402C-9FB0-BC6FC19502E8}"/>
    <cellStyle name="Moneda 2 3" xfId="96" xr:uid="{917288FB-6BA8-49C4-B594-4BAE34C7001D}"/>
    <cellStyle name="Moneda 2 3 2" xfId="147" xr:uid="{83B64DF8-A338-4245-8AD8-307DB6F41266}"/>
    <cellStyle name="Moneda 2 4" xfId="235" xr:uid="{DB365958-2135-4241-A2A1-C77E6FE8206A}"/>
    <cellStyle name="Moneda 2 5" xfId="246" xr:uid="{87493A3F-0A32-4167-9CCF-29EE97E11383}"/>
    <cellStyle name="Moneda 20" xfId="40" xr:uid="{6970EB90-89E8-4F7A-A633-379FCDD2A6B2}"/>
    <cellStyle name="Moneda 20 2" xfId="120" xr:uid="{ECC2598E-F87A-4F95-86B5-E588D09E7A57}"/>
    <cellStyle name="Moneda 20 2 2" xfId="215" xr:uid="{BE31558C-FD3B-4E53-96C1-93D90A2A0ABC}"/>
    <cellStyle name="Moneda 20 3" xfId="170" xr:uid="{1E2B49B2-029B-4CB5-972C-53753C5A50DC}"/>
    <cellStyle name="Moneda 20 4" xfId="233" xr:uid="{830747FA-7C9A-4424-9B2B-6D45D542278E}"/>
    <cellStyle name="Moneda 21" xfId="44" xr:uid="{F63F7FB6-6285-472E-A680-204B0F87521D}"/>
    <cellStyle name="Moneda 21 2" xfId="124" xr:uid="{D0C7B288-BB5C-48FB-962E-A072910AC3C9}"/>
    <cellStyle name="Moneda 21 2 2" xfId="219" xr:uid="{85965C22-BE02-45A1-A7C5-D7A38AA5B72B}"/>
    <cellStyle name="Moneda 21 3" xfId="173" xr:uid="{6A07B01C-9926-4C5E-86F1-FB15DF72E553}"/>
    <cellStyle name="Moneda 22" xfId="41" xr:uid="{DAEBE3B4-E3BA-4276-8FF4-3081751563A2}"/>
    <cellStyle name="Moneda 22 2" xfId="121" xr:uid="{978F3E3A-96B8-4497-9BA8-887672285B48}"/>
    <cellStyle name="Moneda 22 2 2" xfId="216" xr:uid="{239BBB93-F1B8-4FFD-912F-53A875D7FC42}"/>
    <cellStyle name="Moneda 22 3" xfId="171" xr:uid="{10D60C12-682D-4FCB-B40E-FDC5212CBF00}"/>
    <cellStyle name="Moneda 23" xfId="42" xr:uid="{A4188445-5BA9-4EEE-9203-D5D0875815A4}"/>
    <cellStyle name="Moneda 23 2" xfId="122" xr:uid="{05F4F1B3-7444-49B4-A9AF-07B0DF43E24B}"/>
    <cellStyle name="Moneda 23 2 2" xfId="217" xr:uid="{9324A17B-6F08-44CD-BA66-51B50C12B8C5}"/>
    <cellStyle name="Moneda 23 3" xfId="172" xr:uid="{A8B66B0F-BF08-4378-B85D-9FD9D2F08463}"/>
    <cellStyle name="Moneda 24" xfId="45" xr:uid="{9D1075D1-E47C-4E57-9548-AB518BB2B96A}"/>
    <cellStyle name="Moneda 24 2" xfId="125" xr:uid="{9BF7FD52-CEB3-4242-BC09-4C1B43A0AB59}"/>
    <cellStyle name="Moneda 24 2 2" xfId="220" xr:uid="{6C3692FB-07F0-4AC0-ACEB-955317C2F902}"/>
    <cellStyle name="Moneda 24 3" xfId="174" xr:uid="{7EDD1133-1056-4106-8434-C66F9CE5EFD4}"/>
    <cellStyle name="Moneda 25" xfId="46" xr:uid="{964361E8-FF5E-4A2E-A2ED-9CC967862306}"/>
    <cellStyle name="Moneda 25 2" xfId="126" xr:uid="{6ADFFC36-E7D0-47A0-8621-E72B4C270A58}"/>
    <cellStyle name="Moneda 25 2 2" xfId="221" xr:uid="{70746D57-8C05-4C91-A15E-58F8CA05C3BA}"/>
    <cellStyle name="Moneda 25 3" xfId="175" xr:uid="{B74D590B-218F-4F79-9815-082EBA438F01}"/>
    <cellStyle name="Moneda 26" xfId="47" xr:uid="{8E209158-85EE-49A0-94F3-7F7E5ADC0C30}"/>
    <cellStyle name="Moneda 26 2" xfId="127" xr:uid="{4257DAB4-0CAB-407C-AFC8-65DD7E0BE1FA}"/>
    <cellStyle name="Moneda 26 2 2" xfId="222" xr:uid="{FEAF6675-9FE2-4362-B9AA-26CD9CEDAA19}"/>
    <cellStyle name="Moneda 26 3" xfId="176" xr:uid="{9D1B5864-7C0D-4620-B65C-551AF2C30D84}"/>
    <cellStyle name="Moneda 27" xfId="51" xr:uid="{D99DFBB2-B91C-44DA-805F-0DD9B1129199}"/>
    <cellStyle name="Moneda 27 2" xfId="130" xr:uid="{C900DAF1-945C-46DE-814B-E3A32FDAE6F7}"/>
    <cellStyle name="Moneda 27 2 2" xfId="225" xr:uid="{8AF25784-0BB9-4D10-A587-22FCEED7A115}"/>
    <cellStyle name="Moneda 27 3" xfId="179" xr:uid="{DEF1F18B-B67A-489E-9664-613287712833}"/>
    <cellStyle name="Moneda 28" xfId="49" xr:uid="{A4642426-9DD5-4F6D-AFFA-0AAB2CFA8D5C}"/>
    <cellStyle name="Moneda 28 2" xfId="128" xr:uid="{EE2CF2DD-DC3B-45A7-A6BA-C548F2904B05}"/>
    <cellStyle name="Moneda 28 2 2" xfId="223" xr:uid="{7D79AFDF-4127-4D1C-9D27-D1B66AA6C6EF}"/>
    <cellStyle name="Moneda 28 3" xfId="177" xr:uid="{8AB11832-5CBF-43C6-ADA2-EC4B28F9304A}"/>
    <cellStyle name="Moneda 29" xfId="50" xr:uid="{C4B31111-0D57-430E-9169-747716540C80}"/>
    <cellStyle name="Moneda 29 2" xfId="129" xr:uid="{9C5E2A57-61A9-4878-8F04-5CAECAFE72D5}"/>
    <cellStyle name="Moneda 29 2 2" xfId="224" xr:uid="{08C98577-C6A8-45FF-AE76-64A3C9349519}"/>
    <cellStyle name="Moneda 29 3" xfId="178" xr:uid="{74FE353B-8B11-460D-B3C2-A312BBDF4C81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2 3" xfId="97" xr:uid="{024A8CC9-47DC-4E6E-BD71-E5B082278199}"/>
    <cellStyle name="Moneda 3 2 2 3 2" xfId="192" xr:uid="{F923D6A7-6055-42A4-ADBE-308237963C38}"/>
    <cellStyle name="Moneda 3 2 2 4" xfId="168" xr:uid="{D1FF974E-90BF-4972-B7D4-B64635F4DB83}"/>
    <cellStyle name="Moneda 3 2 3" xfId="9" xr:uid="{978CB9C1-48EC-4AB2-91F0-7BA19F12FFCA}"/>
    <cellStyle name="Moneda 3 2 3 2" xfId="74" xr:uid="{59351B0A-3550-490D-B591-C942D6571D15}"/>
    <cellStyle name="Moneda 3 2 3 2 2" xfId="136" xr:uid="{CAF64187-F87B-426C-81C6-D03DC34F402C}"/>
    <cellStyle name="Moneda 3 2 3 2 2 2" xfId="231" xr:uid="{D9D10DDF-0590-4830-A5E9-3770632AE4C4}"/>
    <cellStyle name="Moneda 3 2 3 2 3" xfId="188" xr:uid="{8D4703F0-8D6E-412B-A056-917C0FEBEEBF}"/>
    <cellStyle name="Moneda 3 2 3 3" xfId="27" xr:uid="{91647976-EA43-47B5-B2F0-78E8FF0B09D9}"/>
    <cellStyle name="Moneda 3 2 3 4" xfId="164" xr:uid="{C1FEE9BA-1274-4E26-89AC-F6287B8589B0}"/>
    <cellStyle name="Moneda 3 3" xfId="102" xr:uid="{B13F4E78-9F8F-47E5-B2BB-67BF0B998863}"/>
    <cellStyle name="Moneda 3 3 2" xfId="197" xr:uid="{D919D2B3-56B1-4FD6-B4D7-7CC69EC51508}"/>
    <cellStyle name="Moneda 3 4" xfId="146" xr:uid="{042D9A06-288C-423F-B60B-98A49B5C876A}"/>
    <cellStyle name="Moneda 3 5" xfId="234" xr:uid="{5ACCA2B5-3DBE-48AA-BFD4-28E933715E64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4 2" xfId="131" xr:uid="{8006B804-875A-4C77-8F59-8606687DA8C0}"/>
    <cellStyle name="Moneda 34 2 2" xfId="226" xr:uid="{0D3D9751-EDB6-4C64-867B-81076383DDC9}"/>
    <cellStyle name="Moneda 34 3" xfId="180" xr:uid="{4FAC674C-84F6-4582-8500-78E1E1E312E8}"/>
    <cellStyle name="Moneda 35" xfId="57" xr:uid="{C10D1FF1-ED62-42CC-BA33-90F466D04BEA}"/>
    <cellStyle name="Moneda 35 2" xfId="132" xr:uid="{84173FEF-57D0-4BE5-A748-CCD64B897E5E}"/>
    <cellStyle name="Moneda 35 2 2" xfId="227" xr:uid="{8F938B2D-1FA6-40D6-B56C-76706CF0598D}"/>
    <cellStyle name="Moneda 35 3" xfId="181" xr:uid="{B8D95985-1941-41FA-BB40-43BF2830CDF4}"/>
    <cellStyle name="Moneda 36" xfId="60" xr:uid="{EB6FA1C3-9CC4-4A6F-B95A-6024513E9DC6}"/>
    <cellStyle name="Moneda 36 2" xfId="135" xr:uid="{244FCAE3-675C-44BC-BA4A-FC53EF91A451}"/>
    <cellStyle name="Moneda 36 2 2" xfId="230" xr:uid="{147F29D2-5220-4D8D-B723-AABE93408454}"/>
    <cellStyle name="Moneda 36 3" xfId="184" xr:uid="{306E197C-E6AE-4596-8F51-B2A032B58662}"/>
    <cellStyle name="Moneda 37" xfId="59" xr:uid="{C3B422EF-409D-432B-895B-D264BE00D184}"/>
    <cellStyle name="Moneda 37 2" xfId="134" xr:uid="{317AAD91-A7A4-43EC-ACAD-31FC2587B92D}"/>
    <cellStyle name="Moneda 37 2 2" xfId="229" xr:uid="{B8009481-314B-422F-80A3-3E89558FAE46}"/>
    <cellStyle name="Moneda 37 3" xfId="183" xr:uid="{3699696B-3052-4A9D-8A85-C260CAC71FC0}"/>
    <cellStyle name="Moneda 38" xfId="61" xr:uid="{AE669865-63DE-400B-BB14-115471AD1BFE}"/>
    <cellStyle name="Moneda 38 2" xfId="185" xr:uid="{DDFAB479-78CC-4E98-A4F4-96E9B1767353}"/>
    <cellStyle name="Moneda 39" xfId="62" xr:uid="{33381FC1-B33F-4595-855A-9018798E3459}"/>
    <cellStyle name="Moneda 39 2" xfId="186" xr:uid="{437D0839-481F-4DC6-A515-026196DCA613}"/>
    <cellStyle name="Moneda 4" xfId="21" xr:uid="{142F5214-DC7A-41E9-BF94-F9616D5E4677}"/>
    <cellStyle name="Moneda 4 2" xfId="71" xr:uid="{58511435-DB6D-4F25-91FA-18B7D679474C}"/>
    <cellStyle name="Moneda 4 3" xfId="106" xr:uid="{8D681A09-C2AF-4B34-874E-6096C84947FA}"/>
    <cellStyle name="Moneda 4 3 2" xfId="201" xr:uid="{E850D0D8-E373-4D86-928B-5DBE30EE73CA}"/>
    <cellStyle name="Moneda 4 4" xfId="151" xr:uid="{BC44A16C-E74A-4E4D-BD06-123E849E27EA}"/>
    <cellStyle name="Moneda 4 5" xfId="250" xr:uid="{ADBF9813-6C21-4BFF-B217-EE29A5EBDF4F}"/>
    <cellStyle name="Moneda 40" xfId="70" xr:uid="{7D7A7CC7-0A85-4FC4-84E5-D30B30A57A9E}"/>
    <cellStyle name="Moneda 40 2" xfId="187" xr:uid="{225E3D56-8F9A-4603-A9C9-EE586CBB74B6}"/>
    <cellStyle name="Moneda 41" xfId="93" xr:uid="{ED25AFC2-A53F-4A37-A9C2-8FFE75F3ADCF}"/>
    <cellStyle name="Moneda 42" xfId="94" xr:uid="{EB2742CB-7B68-48B5-B4E3-5DE18F5BA3B1}"/>
    <cellStyle name="Moneda 43" xfId="140" xr:uid="{1BFAE24E-CB40-4E06-AD1C-D73976670269}"/>
    <cellStyle name="Moneda 44" xfId="139" xr:uid="{5AFA2104-45B6-4C06-A407-8358A98934F2}"/>
    <cellStyle name="Moneda 45" xfId="163" xr:uid="{DC4B6D27-C375-43BD-80C7-C030FA13B0C0}"/>
    <cellStyle name="Moneda 46" xfId="162" xr:uid="{01291263-23EB-47ED-A68C-533D8E407F96}"/>
    <cellStyle name="Moneda 47" xfId="232" xr:uid="{025C53DC-1CFC-4316-B961-73763585557B}"/>
    <cellStyle name="Moneda 48" xfId="237" xr:uid="{D7E130A3-DC1C-4179-AB27-57ABFFC5AA0B}"/>
    <cellStyle name="Moneda 49" xfId="236" xr:uid="{0AF0E53D-3B35-4F7A-BBA0-534B0079BACC}"/>
    <cellStyle name="Moneda 5" xfId="10" xr:uid="{09AD62DA-40B3-46C3-AC59-04C1FA7CA5D7}"/>
    <cellStyle name="Moneda 5 2" xfId="100" xr:uid="{FFB4914F-9403-4D49-940D-A20CD47A5E3E}"/>
    <cellStyle name="Moneda 5 2 2" xfId="195" xr:uid="{6379FD5F-A5F6-41D6-A723-6C97C7442967}"/>
    <cellStyle name="Moneda 5 3" xfId="142" xr:uid="{FCE55A41-61E9-4F0C-8AE1-6A082A32869F}"/>
    <cellStyle name="Moneda 5 4" xfId="240" xr:uid="{408AF1A8-784D-4DB2-BE67-4FDA9BB90AF1}"/>
    <cellStyle name="Moneda 50" xfId="245" xr:uid="{688C0F15-CF03-42C7-BAB9-223EC4DC6467}"/>
    <cellStyle name="Moneda 51" xfId="261" xr:uid="{D0F88C7F-7EB9-4B12-B5E8-7CA6C32323FD}"/>
    <cellStyle name="Moneda 52" xfId="263" xr:uid="{B95AF935-7E08-495E-9648-1C1CD8F2DBE1}"/>
    <cellStyle name="Moneda 53" xfId="262" xr:uid="{180F3E50-D72A-4F4E-8A33-C0FFC25DFB05}"/>
    <cellStyle name="Moneda 54" xfId="264" xr:uid="{DB2D00AF-6934-4ABB-A5F7-7CCC96FAC4A5}"/>
    <cellStyle name="Moneda 6" xfId="22" xr:uid="{0AE61919-7D6F-4143-A323-1B0087B84277}"/>
    <cellStyle name="Moneda 6 2" xfId="92" xr:uid="{DCFCBE0D-8476-49EC-B06C-9B7955E802C6}"/>
    <cellStyle name="Moneda 6 3" xfId="107" xr:uid="{AF245D24-4810-47E4-ACF5-C550365F3AEA}"/>
    <cellStyle name="Moneda 6 3 2" xfId="202" xr:uid="{C9BA4FF8-65F0-4B1F-A858-B672B280B3A9}"/>
    <cellStyle name="Moneda 6 4" xfId="137" xr:uid="{13D61EEA-1B1F-4791-B651-B9959AAFC045}"/>
    <cellStyle name="Moneda 6 5" xfId="239" xr:uid="{6E618D0D-480C-4580-B1C9-1BF5A14C60F4}"/>
    <cellStyle name="Moneda 7" xfId="23" xr:uid="{5C18F64E-31B5-44DE-A0E9-FE355FB053FF}"/>
    <cellStyle name="Moneda 7 2" xfId="91" xr:uid="{F514E4A0-B643-45B0-B7C3-42DF37019FE1}"/>
    <cellStyle name="Moneda 7 3" xfId="108" xr:uid="{AD2DA678-7A16-4670-B84B-6F980F7C2CE3}"/>
    <cellStyle name="Moneda 7 3 2" xfId="203" xr:uid="{7C1E299B-871A-417C-9F3E-2B9BB889F489}"/>
    <cellStyle name="Moneda 7 4" xfId="138" xr:uid="{6427A842-C70F-48AB-B9F2-D1913F5EA7BF}"/>
    <cellStyle name="Moneda 7 5" xfId="243" xr:uid="{69D3251B-77D0-4012-ABE4-EF1DE5780661}"/>
    <cellStyle name="Moneda 8" xfId="18" xr:uid="{95C7D1EA-EB8B-409B-893E-BB49E85F7257}"/>
    <cellStyle name="Moneda 8 2" xfId="101" xr:uid="{AADC0A54-D79D-4147-B9E2-CDAF91D656BF}"/>
    <cellStyle name="Moneda 8 2 2" xfId="196" xr:uid="{FD653B46-9D49-494B-A8E4-D0BF1AE1149F}"/>
    <cellStyle name="Moneda 8 3" xfId="145" xr:uid="{2F49F51B-7E0C-4B44-97DB-7FE46EB3FF60}"/>
    <cellStyle name="Moneda 8 4" xfId="244" xr:uid="{B844CF6D-E0A1-40B6-A35E-5193A4563BB8}"/>
    <cellStyle name="Moneda 9" xfId="24" xr:uid="{727A5E7A-0DDC-404B-9BC6-108A66FF79A2}"/>
    <cellStyle name="Moneda 9 2" xfId="109" xr:uid="{EC92AB6E-36DE-41D8-86C4-524D2AEF527B}"/>
    <cellStyle name="Moneda 9 2 2" xfId="204" xr:uid="{5D9AA371-1BF9-4B84-BC60-921D4F4CF66F}"/>
    <cellStyle name="Moneda 9 3" xfId="153" xr:uid="{32EE7724-79CF-46C5-8297-32617A7740A3}"/>
    <cellStyle name="Moneda 9 4" xfId="252" xr:uid="{EDF7818D-F510-412A-BC6A-E49AC7D03365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3 4" xfId="167" xr:uid="{148883BC-0E7D-4CCE-A11F-23B89D7FE344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4"/>
  <sheetViews>
    <sheetView showGridLines="0" tabSelected="1" view="pageBreakPreview" topLeftCell="A218" zoomScaleNormal="100" zoomScaleSheetLayoutView="100" workbookViewId="0">
      <selection activeCell="C236" sqref="C23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98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91" t="s">
        <v>25</v>
      </c>
      <c r="D2" s="87" t="s">
        <v>24</v>
      </c>
      <c r="E2" s="8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2"/>
      <c r="D3" s="37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89" t="s">
        <v>26</v>
      </c>
      <c r="D4" s="93" t="s">
        <v>28</v>
      </c>
      <c r="E4" s="9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90"/>
      <c r="D5" s="95" t="s">
        <v>29</v>
      </c>
      <c r="E5" s="96"/>
      <c r="F5" s="4"/>
      <c r="G5" s="4"/>
      <c r="H5" s="4"/>
      <c r="I5" s="4"/>
      <c r="J5" s="4"/>
      <c r="K5" s="4"/>
      <c r="L5" s="86"/>
      <c r="M5" s="86"/>
      <c r="N5" s="6"/>
    </row>
    <row r="6" spans="1:14" ht="20.100000000000001" customHeight="1">
      <c r="A6" s="7"/>
      <c r="B6" s="7"/>
      <c r="C6" s="7"/>
      <c r="D6" s="7"/>
      <c r="E6" s="7"/>
      <c r="L6" s="86"/>
      <c r="M6" s="86"/>
    </row>
    <row r="7" spans="1:14" ht="20.100000000000001" customHeight="1">
      <c r="A7" s="8" t="s">
        <v>0</v>
      </c>
      <c r="B7" s="8"/>
      <c r="C7" s="39">
        <f ca="1">NOW()</f>
        <v>45363.844040625001</v>
      </c>
      <c r="D7" s="8" t="s">
        <v>1</v>
      </c>
      <c r="E7" s="62">
        <v>20240300367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84" t="s">
        <v>22</v>
      </c>
      <c r="B11" s="85"/>
      <c r="C11" s="10" t="s">
        <v>32</v>
      </c>
      <c r="D11" s="11" t="s">
        <v>23</v>
      </c>
      <c r="E11" s="34" t="s">
        <v>31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9">
        <v>45364</v>
      </c>
      <c r="D15" s="11" t="s">
        <v>7</v>
      </c>
      <c r="E15" s="13" t="s">
        <v>73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65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5.5" customHeight="1">
      <c r="A19" s="8" t="s">
        <v>9</v>
      </c>
      <c r="B19" s="8"/>
      <c r="C19" s="10" t="s">
        <v>72</v>
      </c>
      <c r="D19" s="11" t="s">
        <v>20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61" t="s">
        <v>14</v>
      </c>
      <c r="F23" s="40" t="s">
        <v>35</v>
      </c>
      <c r="G23" s="40" t="s">
        <v>36</v>
      </c>
      <c r="L23" s="16"/>
      <c r="M23" s="16"/>
    </row>
    <row r="24" spans="1:13" s="101" customFormat="1" ht="20.100000000000001" customHeight="1">
      <c r="A24" s="115" t="s">
        <v>74</v>
      </c>
      <c r="B24" s="112" t="s">
        <v>75</v>
      </c>
      <c r="C24" s="111" t="s">
        <v>76</v>
      </c>
      <c r="D24" s="112">
        <v>2</v>
      </c>
      <c r="E24" s="99"/>
      <c r="F24" s="65">
        <v>420</v>
      </c>
      <c r="G24" s="65">
        <f t="shared" ref="G24:G87" si="0">D24*F24</f>
        <v>840</v>
      </c>
      <c r="L24" s="102"/>
      <c r="M24" s="102"/>
    </row>
    <row r="25" spans="1:13" s="101" customFormat="1" ht="20.100000000000001" customHeight="1">
      <c r="A25" s="115" t="s">
        <v>77</v>
      </c>
      <c r="B25" s="112" t="s">
        <v>78</v>
      </c>
      <c r="C25" s="111" t="s">
        <v>79</v>
      </c>
      <c r="D25" s="112">
        <v>2</v>
      </c>
      <c r="E25" s="99"/>
      <c r="F25" s="65">
        <v>420</v>
      </c>
      <c r="G25" s="65">
        <f t="shared" si="0"/>
        <v>840</v>
      </c>
      <c r="L25" s="102"/>
      <c r="M25" s="102"/>
    </row>
    <row r="26" spans="1:13" s="107" customFormat="1" ht="20.100000000000001" customHeight="1">
      <c r="A26" s="115" t="s">
        <v>80</v>
      </c>
      <c r="B26" s="112" t="s">
        <v>81</v>
      </c>
      <c r="C26" s="111" t="s">
        <v>82</v>
      </c>
      <c r="D26" s="112">
        <v>1</v>
      </c>
      <c r="E26" s="99"/>
      <c r="F26" s="65">
        <v>420</v>
      </c>
      <c r="G26" s="65">
        <f t="shared" si="0"/>
        <v>420</v>
      </c>
      <c r="L26" s="102"/>
      <c r="M26" s="102"/>
    </row>
    <row r="27" spans="1:13" s="109" customFormat="1" ht="20.100000000000001" customHeight="1">
      <c r="A27" s="115" t="s">
        <v>80</v>
      </c>
      <c r="B27" s="112" t="s">
        <v>83</v>
      </c>
      <c r="C27" s="111" t="s">
        <v>82</v>
      </c>
      <c r="D27" s="112">
        <v>1</v>
      </c>
      <c r="E27" s="99"/>
      <c r="F27" s="65">
        <v>420</v>
      </c>
      <c r="G27" s="65">
        <f t="shared" si="0"/>
        <v>420</v>
      </c>
      <c r="L27" s="102"/>
      <c r="M27" s="102"/>
    </row>
    <row r="28" spans="1:13" s="109" customFormat="1" ht="20.100000000000001" customHeight="1">
      <c r="A28" s="115" t="s">
        <v>84</v>
      </c>
      <c r="B28" s="112" t="s">
        <v>85</v>
      </c>
      <c r="C28" s="111" t="s">
        <v>86</v>
      </c>
      <c r="D28" s="112">
        <v>2</v>
      </c>
      <c r="E28" s="99"/>
      <c r="F28" s="65">
        <v>420</v>
      </c>
      <c r="G28" s="65">
        <f t="shared" si="0"/>
        <v>840</v>
      </c>
      <c r="L28" s="102"/>
      <c r="M28" s="102"/>
    </row>
    <row r="29" spans="1:13" s="109" customFormat="1" ht="20.100000000000001" customHeight="1">
      <c r="A29" s="115" t="s">
        <v>87</v>
      </c>
      <c r="B29" s="112" t="s">
        <v>88</v>
      </c>
      <c r="C29" s="111" t="s">
        <v>89</v>
      </c>
      <c r="D29" s="112">
        <v>2</v>
      </c>
      <c r="E29" s="99"/>
      <c r="F29" s="65">
        <v>420</v>
      </c>
      <c r="G29" s="65">
        <f t="shared" si="0"/>
        <v>840</v>
      </c>
      <c r="L29" s="102"/>
      <c r="M29" s="102"/>
    </row>
    <row r="30" spans="1:13" s="109" customFormat="1" ht="20.100000000000001" customHeight="1">
      <c r="A30" s="115" t="s">
        <v>90</v>
      </c>
      <c r="B30" s="112" t="s">
        <v>91</v>
      </c>
      <c r="C30" s="111" t="s">
        <v>92</v>
      </c>
      <c r="D30" s="112">
        <v>2</v>
      </c>
      <c r="E30" s="99"/>
      <c r="F30" s="65">
        <v>420</v>
      </c>
      <c r="G30" s="65">
        <f t="shared" si="0"/>
        <v>840</v>
      </c>
      <c r="L30" s="102"/>
      <c r="M30" s="102"/>
    </row>
    <row r="31" spans="1:13" s="109" customFormat="1" ht="20.100000000000001" customHeight="1">
      <c r="A31" s="115" t="s">
        <v>93</v>
      </c>
      <c r="B31" s="112" t="s">
        <v>94</v>
      </c>
      <c r="C31" s="111" t="s">
        <v>95</v>
      </c>
      <c r="D31" s="112">
        <v>2</v>
      </c>
      <c r="E31" s="99"/>
      <c r="F31" s="65">
        <v>420</v>
      </c>
      <c r="G31" s="65">
        <f t="shared" si="0"/>
        <v>840</v>
      </c>
      <c r="L31" s="102"/>
      <c r="M31" s="102"/>
    </row>
    <row r="32" spans="1:13" s="109" customFormat="1" ht="20.100000000000001" customHeight="1">
      <c r="A32" s="115" t="s">
        <v>96</v>
      </c>
      <c r="B32" s="112" t="s">
        <v>97</v>
      </c>
      <c r="C32" s="111" t="s">
        <v>98</v>
      </c>
      <c r="D32" s="112">
        <v>2</v>
      </c>
      <c r="E32" s="99"/>
      <c r="F32" s="65">
        <v>420</v>
      </c>
      <c r="G32" s="65">
        <f t="shared" si="0"/>
        <v>840</v>
      </c>
      <c r="L32" s="102"/>
      <c r="M32" s="102"/>
    </row>
    <row r="33" spans="1:13" s="109" customFormat="1" ht="20.100000000000001" customHeight="1">
      <c r="A33" s="115"/>
      <c r="B33" s="111"/>
      <c r="C33" s="111"/>
      <c r="D33" s="114">
        <v>16</v>
      </c>
      <c r="E33" s="99"/>
      <c r="F33" s="65"/>
      <c r="G33" s="65"/>
      <c r="L33" s="102"/>
      <c r="M33" s="102"/>
    </row>
    <row r="34" spans="1:13" s="109" customFormat="1" ht="20.100000000000001" customHeight="1">
      <c r="A34" s="115" t="s">
        <v>99</v>
      </c>
      <c r="B34" s="112" t="s">
        <v>100</v>
      </c>
      <c r="C34" s="111" t="s">
        <v>101</v>
      </c>
      <c r="D34" s="112">
        <v>5</v>
      </c>
      <c r="E34" s="99"/>
      <c r="F34" s="65">
        <v>56.7</v>
      </c>
      <c r="G34" s="65">
        <f t="shared" si="0"/>
        <v>283.5</v>
      </c>
      <c r="L34" s="102"/>
      <c r="M34" s="102"/>
    </row>
    <row r="35" spans="1:13" s="109" customFormat="1" ht="20.100000000000001" customHeight="1">
      <c r="A35" s="115" t="s">
        <v>102</v>
      </c>
      <c r="B35" s="112" t="s">
        <v>103</v>
      </c>
      <c r="C35" s="111" t="s">
        <v>104</v>
      </c>
      <c r="D35" s="112">
        <v>5</v>
      </c>
      <c r="E35" s="99"/>
      <c r="F35" s="65">
        <v>56.7</v>
      </c>
      <c r="G35" s="65">
        <f t="shared" si="0"/>
        <v>283.5</v>
      </c>
      <c r="L35" s="102"/>
      <c r="M35" s="102"/>
    </row>
    <row r="36" spans="1:13" s="109" customFormat="1" ht="20.100000000000001" customHeight="1">
      <c r="A36" s="115" t="s">
        <v>105</v>
      </c>
      <c r="B36" s="112" t="s">
        <v>106</v>
      </c>
      <c r="C36" s="111" t="s">
        <v>107</v>
      </c>
      <c r="D36" s="112">
        <v>5</v>
      </c>
      <c r="E36" s="99"/>
      <c r="F36" s="65">
        <v>56.7</v>
      </c>
      <c r="G36" s="65">
        <f t="shared" si="0"/>
        <v>283.5</v>
      </c>
      <c r="L36" s="102"/>
      <c r="M36" s="102"/>
    </row>
    <row r="37" spans="1:13" s="109" customFormat="1" ht="20.100000000000001" customHeight="1">
      <c r="A37" s="115" t="s">
        <v>108</v>
      </c>
      <c r="B37" s="112" t="s">
        <v>109</v>
      </c>
      <c r="C37" s="111" t="s">
        <v>110</v>
      </c>
      <c r="D37" s="112">
        <v>5</v>
      </c>
      <c r="E37" s="99"/>
      <c r="F37" s="65">
        <v>56.7</v>
      </c>
      <c r="G37" s="65">
        <f t="shared" si="0"/>
        <v>283.5</v>
      </c>
      <c r="L37" s="102"/>
      <c r="M37" s="102"/>
    </row>
    <row r="38" spans="1:13" s="109" customFormat="1" ht="20.100000000000001" customHeight="1">
      <c r="A38" s="115" t="s">
        <v>111</v>
      </c>
      <c r="B38" s="112" t="s">
        <v>112</v>
      </c>
      <c r="C38" s="111" t="s">
        <v>113</v>
      </c>
      <c r="D38" s="112">
        <v>5</v>
      </c>
      <c r="E38" s="99"/>
      <c r="F38" s="65">
        <v>56.7</v>
      </c>
      <c r="G38" s="65">
        <f t="shared" si="0"/>
        <v>283.5</v>
      </c>
      <c r="L38" s="102"/>
      <c r="M38" s="102"/>
    </row>
    <row r="39" spans="1:13" s="109" customFormat="1" ht="20.100000000000001" customHeight="1">
      <c r="A39" s="115" t="s">
        <v>114</v>
      </c>
      <c r="B39" s="112" t="s">
        <v>115</v>
      </c>
      <c r="C39" s="111" t="s">
        <v>116</v>
      </c>
      <c r="D39" s="112">
        <v>4</v>
      </c>
      <c r="E39" s="99"/>
      <c r="F39" s="65">
        <v>56.7</v>
      </c>
      <c r="G39" s="65">
        <f t="shared" si="0"/>
        <v>226.8</v>
      </c>
      <c r="L39" s="102"/>
      <c r="M39" s="102"/>
    </row>
    <row r="40" spans="1:13" s="109" customFormat="1" ht="20.100000000000001" customHeight="1">
      <c r="A40" s="115" t="s">
        <v>114</v>
      </c>
      <c r="B40" s="112" t="s">
        <v>117</v>
      </c>
      <c r="C40" s="111" t="s">
        <v>116</v>
      </c>
      <c r="D40" s="112">
        <v>1</v>
      </c>
      <c r="E40" s="99"/>
      <c r="F40" s="65">
        <v>56.7</v>
      </c>
      <c r="G40" s="65">
        <f t="shared" si="0"/>
        <v>56.7</v>
      </c>
      <c r="L40" s="102"/>
      <c r="M40" s="102"/>
    </row>
    <row r="41" spans="1:13" s="109" customFormat="1" ht="20.100000000000001" customHeight="1">
      <c r="A41" s="115" t="s">
        <v>118</v>
      </c>
      <c r="B41" s="112" t="s">
        <v>119</v>
      </c>
      <c r="C41" s="111" t="s">
        <v>120</v>
      </c>
      <c r="D41" s="112">
        <v>5</v>
      </c>
      <c r="E41" s="99"/>
      <c r="F41" s="65">
        <v>56.7</v>
      </c>
      <c r="G41" s="65">
        <f t="shared" si="0"/>
        <v>283.5</v>
      </c>
      <c r="L41" s="102"/>
      <c r="M41" s="102"/>
    </row>
    <row r="42" spans="1:13" s="109" customFormat="1" ht="20.100000000000001" customHeight="1">
      <c r="A42" s="115" t="s">
        <v>121</v>
      </c>
      <c r="B42" s="112" t="s">
        <v>122</v>
      </c>
      <c r="C42" s="111" t="s">
        <v>123</v>
      </c>
      <c r="D42" s="112">
        <v>5</v>
      </c>
      <c r="E42" s="99"/>
      <c r="F42" s="65">
        <v>56.7</v>
      </c>
      <c r="G42" s="65">
        <f t="shared" si="0"/>
        <v>283.5</v>
      </c>
      <c r="L42" s="102"/>
      <c r="M42" s="102"/>
    </row>
    <row r="43" spans="1:13" s="109" customFormat="1" ht="20.100000000000001" customHeight="1">
      <c r="A43" s="115" t="s">
        <v>124</v>
      </c>
      <c r="B43" s="112" t="s">
        <v>125</v>
      </c>
      <c r="C43" s="111" t="s">
        <v>126</v>
      </c>
      <c r="D43" s="112">
        <v>2</v>
      </c>
      <c r="E43" s="99"/>
      <c r="F43" s="65">
        <v>56.7</v>
      </c>
      <c r="G43" s="65">
        <f t="shared" si="0"/>
        <v>113.4</v>
      </c>
      <c r="L43" s="102"/>
      <c r="M43" s="102"/>
    </row>
    <row r="44" spans="1:13" s="109" customFormat="1" ht="20.100000000000001" customHeight="1">
      <c r="A44" s="115" t="s">
        <v>124</v>
      </c>
      <c r="B44" s="112" t="s">
        <v>127</v>
      </c>
      <c r="C44" s="111" t="s">
        <v>126</v>
      </c>
      <c r="D44" s="112">
        <v>3</v>
      </c>
      <c r="E44" s="99"/>
      <c r="F44" s="65">
        <v>56.7</v>
      </c>
      <c r="G44" s="65">
        <f t="shared" si="0"/>
        <v>170.10000000000002</v>
      </c>
      <c r="L44" s="102"/>
      <c r="M44" s="102"/>
    </row>
    <row r="45" spans="1:13" s="109" customFormat="1" ht="20.100000000000001" customHeight="1">
      <c r="A45" s="115" t="s">
        <v>128</v>
      </c>
      <c r="B45" s="112" t="s">
        <v>129</v>
      </c>
      <c r="C45" s="111" t="s">
        <v>130</v>
      </c>
      <c r="D45" s="112">
        <v>3</v>
      </c>
      <c r="E45" s="99"/>
      <c r="F45" s="65">
        <v>56.7</v>
      </c>
      <c r="G45" s="65">
        <f t="shared" si="0"/>
        <v>170.10000000000002</v>
      </c>
      <c r="L45" s="102"/>
      <c r="M45" s="102"/>
    </row>
    <row r="46" spans="1:13" s="107" customFormat="1" ht="20.100000000000001" customHeight="1">
      <c r="A46" s="115" t="s">
        <v>128</v>
      </c>
      <c r="B46" s="112" t="s">
        <v>131</v>
      </c>
      <c r="C46" s="111" t="s">
        <v>130</v>
      </c>
      <c r="D46" s="112">
        <v>2</v>
      </c>
      <c r="E46" s="99"/>
      <c r="F46" s="65">
        <v>56.7</v>
      </c>
      <c r="G46" s="65">
        <f t="shared" si="0"/>
        <v>113.4</v>
      </c>
      <c r="L46" s="102"/>
      <c r="M46" s="102"/>
    </row>
    <row r="47" spans="1:13" s="107" customFormat="1" ht="20.100000000000001" customHeight="1">
      <c r="A47" s="115" t="s">
        <v>132</v>
      </c>
      <c r="B47" s="112" t="s">
        <v>129</v>
      </c>
      <c r="C47" s="111" t="s">
        <v>133</v>
      </c>
      <c r="D47" s="112">
        <v>4</v>
      </c>
      <c r="E47" s="99"/>
      <c r="F47" s="65">
        <v>56.7</v>
      </c>
      <c r="G47" s="65">
        <f t="shared" si="0"/>
        <v>226.8</v>
      </c>
      <c r="L47" s="102"/>
      <c r="M47" s="102"/>
    </row>
    <row r="48" spans="1:13" s="107" customFormat="1" ht="20.100000000000001" customHeight="1">
      <c r="A48" s="115" t="s">
        <v>132</v>
      </c>
      <c r="B48" s="112" t="s">
        <v>134</v>
      </c>
      <c r="C48" s="111" t="s">
        <v>133</v>
      </c>
      <c r="D48" s="112">
        <v>1</v>
      </c>
      <c r="E48" s="99"/>
      <c r="F48" s="65">
        <v>56.7</v>
      </c>
      <c r="G48" s="65">
        <f t="shared" si="0"/>
        <v>56.7</v>
      </c>
      <c r="L48" s="102"/>
      <c r="M48" s="102"/>
    </row>
    <row r="49" spans="1:13" s="107" customFormat="1" ht="20.100000000000001" customHeight="1">
      <c r="A49" s="115" t="s">
        <v>135</v>
      </c>
      <c r="B49" s="112" t="s">
        <v>129</v>
      </c>
      <c r="C49" s="111" t="s">
        <v>136</v>
      </c>
      <c r="D49" s="112">
        <v>5</v>
      </c>
      <c r="E49" s="99"/>
      <c r="F49" s="65">
        <v>56.7</v>
      </c>
      <c r="G49" s="65">
        <f t="shared" si="0"/>
        <v>283.5</v>
      </c>
      <c r="L49" s="102"/>
      <c r="M49" s="102"/>
    </row>
    <row r="50" spans="1:13" s="107" customFormat="1" ht="20.100000000000001" customHeight="1">
      <c r="A50" s="115"/>
      <c r="B50" s="112"/>
      <c r="C50" s="111"/>
      <c r="D50" s="114">
        <v>60</v>
      </c>
      <c r="E50" s="99"/>
      <c r="F50" s="65"/>
      <c r="G50" s="65"/>
      <c r="L50" s="102"/>
      <c r="M50" s="102"/>
    </row>
    <row r="51" spans="1:13" s="107" customFormat="1" ht="20.100000000000001" customHeight="1">
      <c r="A51" s="115" t="s">
        <v>137</v>
      </c>
      <c r="B51" s="112" t="s">
        <v>138</v>
      </c>
      <c r="C51" s="111" t="s">
        <v>139</v>
      </c>
      <c r="D51" s="112">
        <v>5</v>
      </c>
      <c r="E51" s="99"/>
      <c r="F51" s="65">
        <v>56.7</v>
      </c>
      <c r="G51" s="65">
        <f t="shared" si="0"/>
        <v>283.5</v>
      </c>
      <c r="L51" s="102"/>
      <c r="M51" s="102"/>
    </row>
    <row r="52" spans="1:13" s="107" customFormat="1" ht="20.100000000000001" customHeight="1">
      <c r="A52" s="115" t="s">
        <v>140</v>
      </c>
      <c r="B52" s="112" t="s">
        <v>141</v>
      </c>
      <c r="C52" s="111" t="s">
        <v>142</v>
      </c>
      <c r="D52" s="112">
        <v>5</v>
      </c>
      <c r="E52" s="99"/>
      <c r="F52" s="65">
        <v>56.7</v>
      </c>
      <c r="G52" s="65">
        <f t="shared" si="0"/>
        <v>283.5</v>
      </c>
      <c r="L52" s="102"/>
      <c r="M52" s="102"/>
    </row>
    <row r="53" spans="1:13" s="107" customFormat="1" ht="20.100000000000001" customHeight="1">
      <c r="A53" s="115" t="s">
        <v>143</v>
      </c>
      <c r="B53" s="112" t="s">
        <v>144</v>
      </c>
      <c r="C53" s="111" t="s">
        <v>145</v>
      </c>
      <c r="D53" s="112">
        <v>5</v>
      </c>
      <c r="E53" s="99"/>
      <c r="F53" s="65">
        <v>56.7</v>
      </c>
      <c r="G53" s="65">
        <f t="shared" si="0"/>
        <v>283.5</v>
      </c>
      <c r="L53" s="102"/>
      <c r="M53" s="102"/>
    </row>
    <row r="54" spans="1:13" s="107" customFormat="1" ht="20.100000000000001" customHeight="1">
      <c r="A54" s="115" t="s">
        <v>146</v>
      </c>
      <c r="B54" s="112" t="s">
        <v>147</v>
      </c>
      <c r="C54" s="111" t="s">
        <v>148</v>
      </c>
      <c r="D54" s="112">
        <v>5</v>
      </c>
      <c r="E54" s="99"/>
      <c r="F54" s="65">
        <v>56.7</v>
      </c>
      <c r="G54" s="65">
        <f t="shared" si="0"/>
        <v>283.5</v>
      </c>
      <c r="L54" s="102"/>
      <c r="M54" s="102"/>
    </row>
    <row r="55" spans="1:13" s="107" customFormat="1" ht="20.100000000000001" customHeight="1">
      <c r="A55" s="115" t="s">
        <v>149</v>
      </c>
      <c r="B55" s="112" t="s">
        <v>150</v>
      </c>
      <c r="C55" s="111" t="s">
        <v>151</v>
      </c>
      <c r="D55" s="112">
        <v>5</v>
      </c>
      <c r="E55" s="99"/>
      <c r="F55" s="65">
        <v>56.7</v>
      </c>
      <c r="G55" s="65">
        <f t="shared" si="0"/>
        <v>283.5</v>
      </c>
      <c r="L55" s="102"/>
      <c r="M55" s="102"/>
    </row>
    <row r="56" spans="1:13" s="107" customFormat="1" ht="20.100000000000001" customHeight="1">
      <c r="A56" s="115" t="s">
        <v>152</v>
      </c>
      <c r="B56" s="112" t="s">
        <v>153</v>
      </c>
      <c r="C56" s="111" t="s">
        <v>154</v>
      </c>
      <c r="D56" s="112">
        <v>4</v>
      </c>
      <c r="E56" s="99"/>
      <c r="F56" s="65">
        <v>56.7</v>
      </c>
      <c r="G56" s="65">
        <f t="shared" si="0"/>
        <v>226.8</v>
      </c>
      <c r="L56" s="102"/>
      <c r="M56" s="102"/>
    </row>
    <row r="57" spans="1:13" s="107" customFormat="1" ht="20.100000000000001" customHeight="1">
      <c r="A57" s="115" t="s">
        <v>152</v>
      </c>
      <c r="B57" s="112" t="s">
        <v>153</v>
      </c>
      <c r="C57" s="111" t="s">
        <v>154</v>
      </c>
      <c r="D57" s="112">
        <v>1</v>
      </c>
      <c r="E57" s="99"/>
      <c r="F57" s="65">
        <v>56.7</v>
      </c>
      <c r="G57" s="65">
        <f t="shared" si="0"/>
        <v>56.7</v>
      </c>
      <c r="L57" s="102"/>
      <c r="M57" s="102"/>
    </row>
    <row r="58" spans="1:13" s="107" customFormat="1" ht="20.100000000000001" customHeight="1">
      <c r="A58" s="115" t="s">
        <v>155</v>
      </c>
      <c r="B58" s="112" t="s">
        <v>156</v>
      </c>
      <c r="C58" s="111" t="s">
        <v>157</v>
      </c>
      <c r="D58" s="112">
        <v>5</v>
      </c>
      <c r="E58" s="99"/>
      <c r="F58" s="65">
        <v>56.7</v>
      </c>
      <c r="G58" s="65">
        <f t="shared" si="0"/>
        <v>283.5</v>
      </c>
      <c r="L58" s="102"/>
      <c r="M58" s="102"/>
    </row>
    <row r="59" spans="1:13" s="107" customFormat="1" ht="20.100000000000001" customHeight="1">
      <c r="A59" s="115" t="s">
        <v>158</v>
      </c>
      <c r="B59" s="112" t="s">
        <v>159</v>
      </c>
      <c r="C59" s="111" t="s">
        <v>160</v>
      </c>
      <c r="D59" s="112">
        <v>5</v>
      </c>
      <c r="E59" s="99"/>
      <c r="F59" s="65">
        <v>56.7</v>
      </c>
      <c r="G59" s="65">
        <f t="shared" si="0"/>
        <v>283.5</v>
      </c>
      <c r="L59" s="102"/>
      <c r="M59" s="102"/>
    </row>
    <row r="60" spans="1:13" s="107" customFormat="1" ht="20.100000000000001" customHeight="1">
      <c r="A60" s="115" t="s">
        <v>161</v>
      </c>
      <c r="B60" s="112" t="s">
        <v>162</v>
      </c>
      <c r="C60" s="111" t="s">
        <v>163</v>
      </c>
      <c r="D60" s="112">
        <v>5</v>
      </c>
      <c r="E60" s="99"/>
      <c r="F60" s="65">
        <v>56.7</v>
      </c>
      <c r="G60" s="65">
        <f t="shared" si="0"/>
        <v>283.5</v>
      </c>
      <c r="L60" s="102"/>
      <c r="M60" s="102"/>
    </row>
    <row r="61" spans="1:13" s="107" customFormat="1" ht="20.100000000000001" customHeight="1">
      <c r="A61" s="115" t="s">
        <v>164</v>
      </c>
      <c r="B61" s="112" t="s">
        <v>165</v>
      </c>
      <c r="C61" s="111" t="s">
        <v>166</v>
      </c>
      <c r="D61" s="112">
        <v>5</v>
      </c>
      <c r="E61" s="99"/>
      <c r="F61" s="65">
        <v>56.7</v>
      </c>
      <c r="G61" s="65">
        <f t="shared" si="0"/>
        <v>283.5</v>
      </c>
      <c r="L61" s="102"/>
      <c r="M61" s="102"/>
    </row>
    <row r="62" spans="1:13" s="107" customFormat="1" ht="20.100000000000001" customHeight="1">
      <c r="A62" s="115" t="s">
        <v>167</v>
      </c>
      <c r="B62" s="112" t="s">
        <v>168</v>
      </c>
      <c r="C62" s="111" t="s">
        <v>169</v>
      </c>
      <c r="D62" s="112">
        <v>5</v>
      </c>
      <c r="E62" s="99"/>
      <c r="F62" s="65">
        <v>56.7</v>
      </c>
      <c r="G62" s="65">
        <f t="shared" si="0"/>
        <v>283.5</v>
      </c>
      <c r="L62" s="102"/>
      <c r="M62" s="102"/>
    </row>
    <row r="63" spans="1:13" s="107" customFormat="1" ht="20.100000000000001" customHeight="1">
      <c r="A63" s="115" t="s">
        <v>170</v>
      </c>
      <c r="B63" s="112" t="s">
        <v>168</v>
      </c>
      <c r="C63" s="111" t="s">
        <v>171</v>
      </c>
      <c r="D63" s="112">
        <v>5</v>
      </c>
      <c r="E63" s="99"/>
      <c r="F63" s="65">
        <v>56.7</v>
      </c>
      <c r="G63" s="65">
        <f t="shared" si="0"/>
        <v>283.5</v>
      </c>
      <c r="L63" s="102"/>
      <c r="M63" s="102"/>
    </row>
    <row r="64" spans="1:13" s="107" customFormat="1" ht="20.100000000000001" customHeight="1">
      <c r="A64" s="115"/>
      <c r="B64" s="112"/>
      <c r="C64" s="111"/>
      <c r="D64" s="114">
        <v>60</v>
      </c>
      <c r="E64" s="99"/>
      <c r="F64" s="65"/>
      <c r="G64" s="65"/>
      <c r="L64" s="102"/>
      <c r="M64" s="102"/>
    </row>
    <row r="65" spans="1:13" s="107" customFormat="1" ht="20.100000000000001" customHeight="1">
      <c r="A65" s="115" t="s">
        <v>172</v>
      </c>
      <c r="B65" s="112" t="s">
        <v>173</v>
      </c>
      <c r="C65" s="111" t="s">
        <v>174</v>
      </c>
      <c r="D65" s="112">
        <v>5</v>
      </c>
      <c r="E65" s="99"/>
      <c r="F65" s="65">
        <v>56.7</v>
      </c>
      <c r="G65" s="65">
        <f t="shared" si="0"/>
        <v>283.5</v>
      </c>
      <c r="L65" s="102"/>
      <c r="M65" s="102"/>
    </row>
    <row r="66" spans="1:13" s="107" customFormat="1" ht="20.100000000000001" customHeight="1">
      <c r="A66" s="115" t="s">
        <v>175</v>
      </c>
      <c r="B66" s="112" t="s">
        <v>176</v>
      </c>
      <c r="C66" s="111" t="s">
        <v>177</v>
      </c>
      <c r="D66" s="112">
        <v>5</v>
      </c>
      <c r="E66" s="99"/>
      <c r="F66" s="65">
        <v>56.7</v>
      </c>
      <c r="G66" s="65">
        <f t="shared" si="0"/>
        <v>283.5</v>
      </c>
      <c r="L66" s="102"/>
      <c r="M66" s="102"/>
    </row>
    <row r="67" spans="1:13" s="107" customFormat="1" ht="20.100000000000001" customHeight="1">
      <c r="A67" s="115"/>
      <c r="B67" s="112"/>
      <c r="C67" s="111"/>
      <c r="D67" s="114">
        <v>10</v>
      </c>
      <c r="E67" s="99"/>
      <c r="F67" s="65"/>
      <c r="G67" s="65"/>
      <c r="L67" s="102"/>
      <c r="M67" s="102"/>
    </row>
    <row r="68" spans="1:13" s="101" customFormat="1" ht="20.100000000000001" customHeight="1">
      <c r="A68" s="115" t="s">
        <v>178</v>
      </c>
      <c r="B68" s="112" t="s">
        <v>179</v>
      </c>
      <c r="C68" s="111" t="s">
        <v>180</v>
      </c>
      <c r="D68" s="112">
        <v>2</v>
      </c>
      <c r="E68" s="99"/>
      <c r="F68" s="65">
        <v>420</v>
      </c>
      <c r="G68" s="65">
        <f t="shared" si="0"/>
        <v>840</v>
      </c>
      <c r="L68" s="102"/>
      <c r="M68" s="102"/>
    </row>
    <row r="69" spans="1:13" s="101" customFormat="1" ht="20.100000000000001" customHeight="1">
      <c r="A69" s="115" t="s">
        <v>181</v>
      </c>
      <c r="B69" s="112" t="s">
        <v>182</v>
      </c>
      <c r="C69" s="111" t="s">
        <v>183</v>
      </c>
      <c r="D69" s="112">
        <v>2</v>
      </c>
      <c r="E69" s="99"/>
      <c r="F69" s="65">
        <v>420</v>
      </c>
      <c r="G69" s="65">
        <f t="shared" si="0"/>
        <v>840</v>
      </c>
      <c r="L69" s="102"/>
      <c r="M69" s="102"/>
    </row>
    <row r="70" spans="1:13" s="101" customFormat="1" ht="20.100000000000001" customHeight="1">
      <c r="A70" s="115" t="s">
        <v>184</v>
      </c>
      <c r="B70" s="112" t="s">
        <v>185</v>
      </c>
      <c r="C70" s="111" t="s">
        <v>186</v>
      </c>
      <c r="D70" s="112">
        <v>2</v>
      </c>
      <c r="E70" s="99"/>
      <c r="F70" s="65">
        <v>420</v>
      </c>
      <c r="G70" s="65">
        <f t="shared" si="0"/>
        <v>840</v>
      </c>
      <c r="L70" s="102"/>
      <c r="M70" s="102"/>
    </row>
    <row r="71" spans="1:13" s="101" customFormat="1" ht="20.100000000000001" customHeight="1">
      <c r="A71" s="115" t="s">
        <v>187</v>
      </c>
      <c r="B71" s="112" t="s">
        <v>188</v>
      </c>
      <c r="C71" s="111" t="s">
        <v>189</v>
      </c>
      <c r="D71" s="112">
        <v>1</v>
      </c>
      <c r="E71" s="99"/>
      <c r="F71" s="65">
        <v>420</v>
      </c>
      <c r="G71" s="65">
        <f t="shared" si="0"/>
        <v>420</v>
      </c>
      <c r="L71" s="102"/>
      <c r="M71" s="102"/>
    </row>
    <row r="72" spans="1:13" s="101" customFormat="1" ht="20.100000000000001" customHeight="1">
      <c r="A72" s="115" t="s">
        <v>187</v>
      </c>
      <c r="B72" s="112" t="s">
        <v>190</v>
      </c>
      <c r="C72" s="111" t="s">
        <v>189</v>
      </c>
      <c r="D72" s="112">
        <v>1</v>
      </c>
      <c r="E72" s="99"/>
      <c r="F72" s="65">
        <v>420</v>
      </c>
      <c r="G72" s="65">
        <f t="shared" si="0"/>
        <v>420</v>
      </c>
      <c r="L72" s="102"/>
      <c r="M72" s="102"/>
    </row>
    <row r="73" spans="1:13" s="101" customFormat="1" ht="20.100000000000001" customHeight="1">
      <c r="A73" s="115" t="s">
        <v>191</v>
      </c>
      <c r="B73" s="112" t="s">
        <v>192</v>
      </c>
      <c r="C73" s="111" t="s">
        <v>193</v>
      </c>
      <c r="D73" s="112">
        <v>2</v>
      </c>
      <c r="E73" s="99"/>
      <c r="F73" s="65">
        <v>420</v>
      </c>
      <c r="G73" s="65">
        <f t="shared" si="0"/>
        <v>840</v>
      </c>
      <c r="L73" s="102"/>
      <c r="M73" s="102"/>
    </row>
    <row r="74" spans="1:13" s="101" customFormat="1" ht="20.100000000000001" customHeight="1">
      <c r="A74" s="115" t="s">
        <v>194</v>
      </c>
      <c r="B74" s="112" t="s">
        <v>195</v>
      </c>
      <c r="C74" s="111" t="s">
        <v>196</v>
      </c>
      <c r="D74" s="112">
        <v>2</v>
      </c>
      <c r="E74" s="99"/>
      <c r="F74" s="65">
        <v>420</v>
      </c>
      <c r="G74" s="65">
        <f t="shared" si="0"/>
        <v>840</v>
      </c>
      <c r="L74" s="102"/>
      <c r="M74" s="102"/>
    </row>
    <row r="75" spans="1:13" s="101" customFormat="1" ht="20.100000000000001" customHeight="1">
      <c r="A75" s="115" t="s">
        <v>197</v>
      </c>
      <c r="B75" s="112" t="s">
        <v>198</v>
      </c>
      <c r="C75" s="111" t="s">
        <v>199</v>
      </c>
      <c r="D75" s="112">
        <v>2</v>
      </c>
      <c r="E75" s="99"/>
      <c r="F75" s="65">
        <v>420</v>
      </c>
      <c r="G75" s="65">
        <f t="shared" si="0"/>
        <v>840</v>
      </c>
      <c r="L75" s="102"/>
      <c r="M75" s="102"/>
    </row>
    <row r="76" spans="1:13" s="101" customFormat="1" ht="20.100000000000001" customHeight="1">
      <c r="A76" s="115" t="s">
        <v>200</v>
      </c>
      <c r="B76" s="112" t="s">
        <v>201</v>
      </c>
      <c r="C76" s="111" t="s">
        <v>202</v>
      </c>
      <c r="D76" s="112">
        <v>1</v>
      </c>
      <c r="E76" s="99"/>
      <c r="F76" s="65">
        <v>420</v>
      </c>
      <c r="G76" s="65">
        <f t="shared" si="0"/>
        <v>420</v>
      </c>
      <c r="L76" s="102"/>
      <c r="M76" s="102"/>
    </row>
    <row r="77" spans="1:13" s="101" customFormat="1" ht="20.100000000000001" customHeight="1">
      <c r="A77" s="115" t="s">
        <v>200</v>
      </c>
      <c r="B77" s="112" t="s">
        <v>203</v>
      </c>
      <c r="C77" s="111" t="s">
        <v>202</v>
      </c>
      <c r="D77" s="112">
        <v>1</v>
      </c>
      <c r="E77" s="99"/>
      <c r="F77" s="65">
        <v>420</v>
      </c>
      <c r="G77" s="65">
        <f t="shared" si="0"/>
        <v>420</v>
      </c>
      <c r="L77" s="102"/>
      <c r="M77" s="102"/>
    </row>
    <row r="78" spans="1:13" s="101" customFormat="1" ht="20.100000000000001" customHeight="1">
      <c r="A78" s="115" t="s">
        <v>204</v>
      </c>
      <c r="B78" s="112" t="s">
        <v>205</v>
      </c>
      <c r="C78" s="111" t="s">
        <v>206</v>
      </c>
      <c r="D78" s="112">
        <v>2</v>
      </c>
      <c r="E78" s="99"/>
      <c r="F78" s="65">
        <v>420</v>
      </c>
      <c r="G78" s="65">
        <f t="shared" si="0"/>
        <v>840</v>
      </c>
      <c r="L78" s="102"/>
      <c r="M78" s="102"/>
    </row>
    <row r="79" spans="1:13" s="101" customFormat="1" ht="20.100000000000001" customHeight="1">
      <c r="A79" s="115"/>
      <c r="B79" s="112"/>
      <c r="C79" s="111"/>
      <c r="D79" s="114">
        <v>18</v>
      </c>
      <c r="E79" s="99"/>
      <c r="F79" s="65"/>
      <c r="G79" s="65"/>
      <c r="L79" s="102"/>
      <c r="M79" s="102"/>
    </row>
    <row r="80" spans="1:13" s="101" customFormat="1" ht="20.100000000000001" customHeight="1">
      <c r="A80" s="115" t="s">
        <v>207</v>
      </c>
      <c r="B80" s="112" t="s">
        <v>208</v>
      </c>
      <c r="C80" s="111" t="s">
        <v>209</v>
      </c>
      <c r="D80" s="112">
        <v>2</v>
      </c>
      <c r="E80" s="99"/>
      <c r="F80" s="65">
        <v>420</v>
      </c>
      <c r="G80" s="65">
        <f t="shared" si="0"/>
        <v>840</v>
      </c>
      <c r="L80" s="102"/>
      <c r="M80" s="102"/>
    </row>
    <row r="81" spans="1:13" s="101" customFormat="1" ht="20.100000000000001" customHeight="1">
      <c r="A81" s="115" t="s">
        <v>210</v>
      </c>
      <c r="B81" s="112" t="s">
        <v>211</v>
      </c>
      <c r="C81" s="111" t="s">
        <v>212</v>
      </c>
      <c r="D81" s="112">
        <v>2</v>
      </c>
      <c r="E81" s="99"/>
      <c r="F81" s="65">
        <v>420</v>
      </c>
      <c r="G81" s="65">
        <f t="shared" si="0"/>
        <v>840</v>
      </c>
      <c r="L81" s="102"/>
      <c r="M81" s="102"/>
    </row>
    <row r="82" spans="1:13" s="101" customFormat="1" ht="20.100000000000001" customHeight="1">
      <c r="A82" s="115" t="s">
        <v>213</v>
      </c>
      <c r="B82" s="112" t="s">
        <v>214</v>
      </c>
      <c r="C82" s="111" t="s">
        <v>215</v>
      </c>
      <c r="D82" s="112">
        <v>2</v>
      </c>
      <c r="E82" s="99"/>
      <c r="F82" s="65">
        <v>420</v>
      </c>
      <c r="G82" s="65">
        <f t="shared" si="0"/>
        <v>840</v>
      </c>
      <c r="L82" s="102"/>
      <c r="M82" s="102"/>
    </row>
    <row r="83" spans="1:13" s="101" customFormat="1" ht="20.100000000000001" customHeight="1">
      <c r="A83" s="115" t="s">
        <v>216</v>
      </c>
      <c r="B83" s="112" t="s">
        <v>217</v>
      </c>
      <c r="C83" s="111" t="s">
        <v>218</v>
      </c>
      <c r="D83" s="112">
        <v>1</v>
      </c>
      <c r="E83" s="99"/>
      <c r="F83" s="65">
        <v>420</v>
      </c>
      <c r="G83" s="65">
        <f t="shared" si="0"/>
        <v>420</v>
      </c>
      <c r="L83" s="102"/>
      <c r="M83" s="102"/>
    </row>
    <row r="84" spans="1:13" s="101" customFormat="1" ht="20.100000000000001" customHeight="1">
      <c r="A84" s="115" t="s">
        <v>216</v>
      </c>
      <c r="B84" s="112" t="s">
        <v>219</v>
      </c>
      <c r="C84" s="111" t="s">
        <v>218</v>
      </c>
      <c r="D84" s="112">
        <v>1</v>
      </c>
      <c r="E84" s="99"/>
      <c r="F84" s="65">
        <v>420</v>
      </c>
      <c r="G84" s="65">
        <f t="shared" si="0"/>
        <v>420</v>
      </c>
      <c r="L84" s="102"/>
      <c r="M84" s="102"/>
    </row>
    <row r="85" spans="1:13" s="101" customFormat="1" ht="20.100000000000001" customHeight="1">
      <c r="A85" s="115" t="s">
        <v>220</v>
      </c>
      <c r="B85" s="112" t="s">
        <v>221</v>
      </c>
      <c r="C85" s="111" t="s">
        <v>222</v>
      </c>
      <c r="D85" s="112">
        <v>1</v>
      </c>
      <c r="E85" s="99"/>
      <c r="F85" s="65">
        <v>420</v>
      </c>
      <c r="G85" s="65">
        <f t="shared" si="0"/>
        <v>420</v>
      </c>
      <c r="L85" s="102"/>
      <c r="M85" s="102"/>
    </row>
    <row r="86" spans="1:13" s="101" customFormat="1" ht="20.100000000000001" customHeight="1">
      <c r="A86" s="115" t="s">
        <v>220</v>
      </c>
      <c r="B86" s="112" t="s">
        <v>223</v>
      </c>
      <c r="C86" s="111" t="s">
        <v>222</v>
      </c>
      <c r="D86" s="112">
        <v>1</v>
      </c>
      <c r="E86" s="99"/>
      <c r="F86" s="65">
        <v>420</v>
      </c>
      <c r="G86" s="65">
        <f t="shared" si="0"/>
        <v>420</v>
      </c>
      <c r="L86" s="102"/>
      <c r="M86" s="102"/>
    </row>
    <row r="87" spans="1:13" s="101" customFormat="1" ht="20.100000000000001" customHeight="1">
      <c r="A87" s="115" t="s">
        <v>224</v>
      </c>
      <c r="B87" s="112" t="s">
        <v>225</v>
      </c>
      <c r="C87" s="111" t="s">
        <v>226</v>
      </c>
      <c r="D87" s="112">
        <v>2</v>
      </c>
      <c r="E87" s="99"/>
      <c r="F87" s="65">
        <v>420</v>
      </c>
      <c r="G87" s="65">
        <f t="shared" si="0"/>
        <v>840</v>
      </c>
      <c r="L87" s="102"/>
      <c r="M87" s="102"/>
    </row>
    <row r="88" spans="1:13" s="101" customFormat="1" ht="20.100000000000001" customHeight="1">
      <c r="A88" s="115" t="s">
        <v>227</v>
      </c>
      <c r="B88" s="112" t="s">
        <v>228</v>
      </c>
      <c r="C88" s="111" t="s">
        <v>229</v>
      </c>
      <c r="D88" s="112">
        <v>2</v>
      </c>
      <c r="E88" s="99"/>
      <c r="F88" s="65">
        <v>420</v>
      </c>
      <c r="G88" s="65">
        <f t="shared" ref="G88:G138" si="1">D88*F88</f>
        <v>840</v>
      </c>
      <c r="L88" s="102"/>
      <c r="M88" s="102"/>
    </row>
    <row r="89" spans="1:13" s="101" customFormat="1" ht="20.100000000000001" customHeight="1">
      <c r="A89" s="115" t="s">
        <v>230</v>
      </c>
      <c r="B89" s="112" t="s">
        <v>231</v>
      </c>
      <c r="C89" s="111" t="s">
        <v>232</v>
      </c>
      <c r="D89" s="112">
        <v>2</v>
      </c>
      <c r="E89" s="99"/>
      <c r="F89" s="65">
        <v>420</v>
      </c>
      <c r="G89" s="65">
        <f t="shared" si="1"/>
        <v>840</v>
      </c>
      <c r="L89" s="102"/>
      <c r="M89" s="102"/>
    </row>
    <row r="90" spans="1:13" s="101" customFormat="1" ht="20.100000000000001" customHeight="1">
      <c r="A90" s="115" t="s">
        <v>233</v>
      </c>
      <c r="B90" s="112" t="s">
        <v>234</v>
      </c>
      <c r="C90" s="111" t="s">
        <v>235</v>
      </c>
      <c r="D90" s="112">
        <v>2</v>
      </c>
      <c r="E90" s="99"/>
      <c r="F90" s="65">
        <v>420</v>
      </c>
      <c r="G90" s="65">
        <f t="shared" si="1"/>
        <v>840</v>
      </c>
      <c r="L90" s="102"/>
      <c r="M90" s="102"/>
    </row>
    <row r="91" spans="1:13" s="101" customFormat="1" ht="20.100000000000001" customHeight="1">
      <c r="A91" s="115" t="s">
        <v>236</v>
      </c>
      <c r="B91" s="112" t="s">
        <v>237</v>
      </c>
      <c r="C91" s="111" t="s">
        <v>238</v>
      </c>
      <c r="D91" s="112">
        <v>2</v>
      </c>
      <c r="E91" s="99"/>
      <c r="F91" s="65">
        <v>420</v>
      </c>
      <c r="G91" s="65">
        <f t="shared" si="1"/>
        <v>840</v>
      </c>
      <c r="L91" s="102"/>
      <c r="M91" s="102"/>
    </row>
    <row r="92" spans="1:13" s="101" customFormat="1" ht="20.100000000000001" customHeight="1">
      <c r="A92" s="116" t="s">
        <v>239</v>
      </c>
      <c r="B92" s="117">
        <v>170706530002</v>
      </c>
      <c r="C92" s="113" t="s">
        <v>240</v>
      </c>
      <c r="D92" s="112">
        <v>2</v>
      </c>
      <c r="E92" s="99"/>
      <c r="F92" s="65">
        <v>420</v>
      </c>
      <c r="G92" s="65">
        <f t="shared" si="1"/>
        <v>840</v>
      </c>
      <c r="L92" s="102"/>
      <c r="M92" s="102"/>
    </row>
    <row r="93" spans="1:13" s="101" customFormat="1" ht="20.100000000000001" customHeight="1">
      <c r="A93" s="115"/>
      <c r="B93" s="112"/>
      <c r="C93" s="111"/>
      <c r="D93" s="114">
        <v>22</v>
      </c>
      <c r="E93" s="99"/>
      <c r="F93" s="65"/>
      <c r="G93" s="65"/>
      <c r="L93" s="102"/>
      <c r="M93" s="102"/>
    </row>
    <row r="94" spans="1:13" s="101" customFormat="1" ht="20.100000000000001" customHeight="1">
      <c r="A94" s="115" t="s">
        <v>241</v>
      </c>
      <c r="B94" s="112" t="s">
        <v>242</v>
      </c>
      <c r="C94" s="111" t="s">
        <v>243</v>
      </c>
      <c r="D94" s="112">
        <v>5</v>
      </c>
      <c r="E94" s="99"/>
      <c r="F94" s="65">
        <v>69.3</v>
      </c>
      <c r="G94" s="65">
        <f t="shared" si="1"/>
        <v>346.5</v>
      </c>
      <c r="L94" s="102"/>
      <c r="M94" s="102"/>
    </row>
    <row r="95" spans="1:13" s="101" customFormat="1" ht="20.100000000000001" customHeight="1">
      <c r="A95" s="115" t="s">
        <v>244</v>
      </c>
      <c r="B95" s="112" t="s">
        <v>245</v>
      </c>
      <c r="C95" s="111" t="s">
        <v>246</v>
      </c>
      <c r="D95" s="112">
        <v>5</v>
      </c>
      <c r="E95" s="99"/>
      <c r="F95" s="65">
        <v>69.3</v>
      </c>
      <c r="G95" s="65">
        <f t="shared" si="1"/>
        <v>346.5</v>
      </c>
      <c r="L95" s="102"/>
      <c r="M95" s="102"/>
    </row>
    <row r="96" spans="1:13" s="101" customFormat="1" ht="20.100000000000001" customHeight="1">
      <c r="A96" s="115" t="s">
        <v>247</v>
      </c>
      <c r="B96" s="112" t="s">
        <v>248</v>
      </c>
      <c r="C96" s="111" t="s">
        <v>249</v>
      </c>
      <c r="D96" s="112">
        <v>5</v>
      </c>
      <c r="E96" s="99"/>
      <c r="F96" s="65">
        <v>69.3</v>
      </c>
      <c r="G96" s="65">
        <f t="shared" si="1"/>
        <v>346.5</v>
      </c>
      <c r="L96" s="102"/>
      <c r="M96" s="102"/>
    </row>
    <row r="97" spans="1:13" s="101" customFormat="1" ht="20.100000000000001" customHeight="1">
      <c r="A97" s="115" t="s">
        <v>250</v>
      </c>
      <c r="B97" s="112" t="s">
        <v>251</v>
      </c>
      <c r="C97" s="111" t="s">
        <v>252</v>
      </c>
      <c r="D97" s="112">
        <v>5</v>
      </c>
      <c r="E97" s="99"/>
      <c r="F97" s="65">
        <v>69.3</v>
      </c>
      <c r="G97" s="65">
        <f t="shared" si="1"/>
        <v>346.5</v>
      </c>
      <c r="L97" s="102"/>
      <c r="M97" s="102"/>
    </row>
    <row r="98" spans="1:13" s="101" customFormat="1" ht="20.100000000000001" customHeight="1">
      <c r="A98" s="115" t="s">
        <v>253</v>
      </c>
      <c r="B98" s="112" t="s">
        <v>254</v>
      </c>
      <c r="C98" s="111" t="s">
        <v>255</v>
      </c>
      <c r="D98" s="112">
        <v>5</v>
      </c>
      <c r="E98" s="99"/>
      <c r="F98" s="65">
        <v>69.3</v>
      </c>
      <c r="G98" s="65">
        <f t="shared" si="1"/>
        <v>346.5</v>
      </c>
      <c r="L98" s="102"/>
      <c r="M98" s="102"/>
    </row>
    <row r="99" spans="1:13" s="101" customFormat="1" ht="20.100000000000001" customHeight="1">
      <c r="A99" s="115" t="s">
        <v>256</v>
      </c>
      <c r="B99" s="112" t="s">
        <v>257</v>
      </c>
      <c r="C99" s="111" t="s">
        <v>258</v>
      </c>
      <c r="D99" s="112">
        <v>1</v>
      </c>
      <c r="E99" s="99"/>
      <c r="F99" s="65">
        <v>69.3</v>
      </c>
      <c r="G99" s="65">
        <f t="shared" si="1"/>
        <v>69.3</v>
      </c>
      <c r="L99" s="102"/>
      <c r="M99" s="102"/>
    </row>
    <row r="100" spans="1:13" s="101" customFormat="1" ht="20.100000000000001" customHeight="1">
      <c r="A100" s="115" t="s">
        <v>256</v>
      </c>
      <c r="B100" s="112" t="s">
        <v>259</v>
      </c>
      <c r="C100" s="111" t="s">
        <v>258</v>
      </c>
      <c r="D100" s="112">
        <v>4</v>
      </c>
      <c r="E100" s="99"/>
      <c r="F100" s="65">
        <v>69.3</v>
      </c>
      <c r="G100" s="65">
        <f t="shared" si="1"/>
        <v>277.2</v>
      </c>
      <c r="L100" s="102"/>
      <c r="M100" s="102"/>
    </row>
    <row r="101" spans="1:13" s="101" customFormat="1" ht="20.100000000000001" customHeight="1">
      <c r="A101" s="115" t="s">
        <v>260</v>
      </c>
      <c r="B101" s="112" t="s">
        <v>261</v>
      </c>
      <c r="C101" s="111" t="s">
        <v>262</v>
      </c>
      <c r="D101" s="112">
        <v>2</v>
      </c>
      <c r="E101" s="99"/>
      <c r="F101" s="65">
        <v>69.3</v>
      </c>
      <c r="G101" s="65">
        <f t="shared" si="1"/>
        <v>138.6</v>
      </c>
      <c r="L101" s="102"/>
      <c r="M101" s="102"/>
    </row>
    <row r="102" spans="1:13" s="101" customFormat="1" ht="20.100000000000001" customHeight="1">
      <c r="A102" s="115" t="s">
        <v>263</v>
      </c>
      <c r="B102" s="112" t="s">
        <v>264</v>
      </c>
      <c r="C102" s="111" t="s">
        <v>265</v>
      </c>
      <c r="D102" s="112">
        <v>2</v>
      </c>
      <c r="E102" s="99"/>
      <c r="F102" s="65">
        <v>69.3</v>
      </c>
      <c r="G102" s="65">
        <f t="shared" si="1"/>
        <v>138.6</v>
      </c>
      <c r="L102" s="102"/>
      <c r="M102" s="102"/>
    </row>
    <row r="103" spans="1:13" s="101" customFormat="1" ht="20.100000000000001" customHeight="1">
      <c r="A103" s="115" t="s">
        <v>263</v>
      </c>
      <c r="B103" s="112" t="s">
        <v>266</v>
      </c>
      <c r="C103" s="111" t="s">
        <v>265</v>
      </c>
      <c r="D103" s="112">
        <v>3</v>
      </c>
      <c r="E103" s="99"/>
      <c r="F103" s="65">
        <v>69.3</v>
      </c>
      <c r="G103" s="65">
        <f t="shared" si="1"/>
        <v>207.89999999999998</v>
      </c>
      <c r="L103" s="102"/>
      <c r="M103" s="102"/>
    </row>
    <row r="104" spans="1:13" s="101" customFormat="1" ht="20.100000000000001" customHeight="1">
      <c r="A104" s="115" t="s">
        <v>267</v>
      </c>
      <c r="B104" s="112" t="s">
        <v>268</v>
      </c>
      <c r="C104" s="111" t="s">
        <v>269</v>
      </c>
      <c r="D104" s="112">
        <v>2</v>
      </c>
      <c r="E104" s="99"/>
      <c r="F104" s="65">
        <v>69.3</v>
      </c>
      <c r="G104" s="65">
        <f t="shared" si="1"/>
        <v>138.6</v>
      </c>
      <c r="L104" s="102"/>
      <c r="M104" s="102"/>
    </row>
    <row r="105" spans="1:13" s="101" customFormat="1" ht="20.100000000000001" customHeight="1">
      <c r="A105" s="115" t="s">
        <v>267</v>
      </c>
      <c r="B105" s="112" t="s">
        <v>270</v>
      </c>
      <c r="C105" s="111" t="s">
        <v>269</v>
      </c>
      <c r="D105" s="112">
        <v>3</v>
      </c>
      <c r="E105" s="99"/>
      <c r="F105" s="65">
        <v>69.3</v>
      </c>
      <c r="G105" s="65">
        <f t="shared" si="1"/>
        <v>207.89999999999998</v>
      </c>
      <c r="L105" s="102"/>
      <c r="M105" s="102"/>
    </row>
    <row r="106" spans="1:13" s="101" customFormat="1" ht="20.100000000000001" customHeight="1">
      <c r="A106" s="115" t="s">
        <v>271</v>
      </c>
      <c r="B106" s="112" t="s">
        <v>272</v>
      </c>
      <c r="C106" s="111" t="s">
        <v>273</v>
      </c>
      <c r="D106" s="112">
        <v>3</v>
      </c>
      <c r="E106" s="99"/>
      <c r="F106" s="65">
        <v>69.3</v>
      </c>
      <c r="G106" s="65">
        <f t="shared" si="1"/>
        <v>207.89999999999998</v>
      </c>
      <c r="L106" s="102"/>
      <c r="M106" s="102"/>
    </row>
    <row r="107" spans="1:13" s="101" customFormat="1" ht="20.100000000000001" customHeight="1">
      <c r="A107" s="115" t="s">
        <v>271</v>
      </c>
      <c r="B107" s="112" t="s">
        <v>274</v>
      </c>
      <c r="C107" s="111" t="s">
        <v>273</v>
      </c>
      <c r="D107" s="112">
        <v>2</v>
      </c>
      <c r="E107" s="99"/>
      <c r="F107" s="65">
        <v>69.3</v>
      </c>
      <c r="G107" s="65">
        <f t="shared" si="1"/>
        <v>138.6</v>
      </c>
      <c r="L107" s="102"/>
      <c r="M107" s="102"/>
    </row>
    <row r="108" spans="1:13" s="101" customFormat="1" ht="20.100000000000001" customHeight="1">
      <c r="A108" s="115" t="s">
        <v>275</v>
      </c>
      <c r="B108" s="112" t="s">
        <v>276</v>
      </c>
      <c r="C108" s="111" t="s">
        <v>277</v>
      </c>
      <c r="D108" s="112">
        <v>5</v>
      </c>
      <c r="E108" s="99"/>
      <c r="F108" s="65">
        <v>69.3</v>
      </c>
      <c r="G108" s="65">
        <f t="shared" si="1"/>
        <v>346.5</v>
      </c>
      <c r="L108" s="102"/>
      <c r="M108" s="102"/>
    </row>
    <row r="109" spans="1:13" s="101" customFormat="1" ht="20.100000000000001" customHeight="1">
      <c r="A109" s="115" t="s">
        <v>278</v>
      </c>
      <c r="B109" s="112" t="s">
        <v>279</v>
      </c>
      <c r="C109" s="111" t="s">
        <v>280</v>
      </c>
      <c r="D109" s="112">
        <v>5</v>
      </c>
      <c r="E109" s="99"/>
      <c r="F109" s="65">
        <v>69.3</v>
      </c>
      <c r="G109" s="65">
        <f t="shared" si="1"/>
        <v>346.5</v>
      </c>
      <c r="L109" s="102"/>
      <c r="M109" s="102"/>
    </row>
    <row r="110" spans="1:13" s="101" customFormat="1" ht="20.100000000000001" customHeight="1">
      <c r="A110" s="115"/>
      <c r="B110" s="112"/>
      <c r="C110" s="111"/>
      <c r="D110" s="114">
        <v>57</v>
      </c>
      <c r="E110" s="99"/>
      <c r="F110" s="65"/>
      <c r="G110" s="65"/>
      <c r="L110" s="102"/>
      <c r="M110" s="102"/>
    </row>
    <row r="111" spans="1:13" s="101" customFormat="1" ht="20.100000000000001" customHeight="1">
      <c r="A111" s="115" t="s">
        <v>281</v>
      </c>
      <c r="B111" s="112" t="s">
        <v>282</v>
      </c>
      <c r="C111" s="111" t="s">
        <v>283</v>
      </c>
      <c r="D111" s="112">
        <v>5</v>
      </c>
      <c r="E111" s="99"/>
      <c r="F111" s="65">
        <v>69.3</v>
      </c>
      <c r="G111" s="65">
        <f t="shared" si="1"/>
        <v>346.5</v>
      </c>
      <c r="L111" s="102"/>
      <c r="M111" s="102"/>
    </row>
    <row r="112" spans="1:13" s="101" customFormat="1" ht="20.100000000000001" customHeight="1">
      <c r="A112" s="115" t="s">
        <v>284</v>
      </c>
      <c r="B112" s="112" t="s">
        <v>282</v>
      </c>
      <c r="C112" s="111" t="s">
        <v>285</v>
      </c>
      <c r="D112" s="112">
        <v>5</v>
      </c>
      <c r="E112" s="99"/>
      <c r="F112" s="65">
        <v>69.3</v>
      </c>
      <c r="G112" s="65">
        <f t="shared" si="1"/>
        <v>346.5</v>
      </c>
      <c r="L112" s="102"/>
      <c r="M112" s="102"/>
    </row>
    <row r="113" spans="1:13" s="101" customFormat="1" ht="20.100000000000001" customHeight="1">
      <c r="A113" s="115" t="s">
        <v>286</v>
      </c>
      <c r="B113" s="112" t="s">
        <v>287</v>
      </c>
      <c r="C113" s="111" t="s">
        <v>288</v>
      </c>
      <c r="D113" s="112">
        <v>1</v>
      </c>
      <c r="E113" s="99"/>
      <c r="F113" s="65">
        <v>69.3</v>
      </c>
      <c r="G113" s="65">
        <f t="shared" si="1"/>
        <v>69.3</v>
      </c>
      <c r="L113" s="102"/>
      <c r="M113" s="102"/>
    </row>
    <row r="114" spans="1:13" s="101" customFormat="1" ht="20.100000000000001" customHeight="1">
      <c r="A114" s="115" t="s">
        <v>286</v>
      </c>
      <c r="B114" s="112" t="s">
        <v>282</v>
      </c>
      <c r="C114" s="111" t="s">
        <v>288</v>
      </c>
      <c r="D114" s="112">
        <v>4</v>
      </c>
      <c r="E114" s="99"/>
      <c r="F114" s="65">
        <v>69.3</v>
      </c>
      <c r="G114" s="65">
        <f t="shared" si="1"/>
        <v>277.2</v>
      </c>
      <c r="L114" s="102"/>
      <c r="M114" s="102"/>
    </row>
    <row r="115" spans="1:13" s="101" customFormat="1" ht="20.100000000000001" customHeight="1">
      <c r="A115" s="115" t="s">
        <v>289</v>
      </c>
      <c r="B115" s="112" t="s">
        <v>290</v>
      </c>
      <c r="C115" s="111" t="s">
        <v>291</v>
      </c>
      <c r="D115" s="112">
        <v>5</v>
      </c>
      <c r="E115" s="99"/>
      <c r="F115" s="65">
        <v>69.3</v>
      </c>
      <c r="G115" s="65">
        <f t="shared" si="1"/>
        <v>346.5</v>
      </c>
      <c r="L115" s="102"/>
      <c r="M115" s="102"/>
    </row>
    <row r="116" spans="1:13" s="101" customFormat="1" ht="20.100000000000001" customHeight="1">
      <c r="A116" s="115" t="s">
        <v>292</v>
      </c>
      <c r="B116" s="112" t="s">
        <v>293</v>
      </c>
      <c r="C116" s="111" t="s">
        <v>294</v>
      </c>
      <c r="D116" s="112">
        <v>5</v>
      </c>
      <c r="E116" s="99"/>
      <c r="F116" s="65">
        <v>69.3</v>
      </c>
      <c r="G116" s="65">
        <f t="shared" si="1"/>
        <v>346.5</v>
      </c>
      <c r="L116" s="102"/>
      <c r="M116" s="102"/>
    </row>
    <row r="117" spans="1:13" s="101" customFormat="1" ht="20.100000000000001" customHeight="1">
      <c r="A117" s="115" t="s">
        <v>295</v>
      </c>
      <c r="B117" s="112" t="s">
        <v>296</v>
      </c>
      <c r="C117" s="111" t="s">
        <v>297</v>
      </c>
      <c r="D117" s="112">
        <v>2</v>
      </c>
      <c r="E117" s="99"/>
      <c r="F117" s="65">
        <v>69.3</v>
      </c>
      <c r="G117" s="65">
        <f t="shared" si="1"/>
        <v>138.6</v>
      </c>
      <c r="L117" s="102"/>
      <c r="M117" s="102"/>
    </row>
    <row r="118" spans="1:13" s="101" customFormat="1" ht="20.100000000000001" customHeight="1">
      <c r="A118" s="115" t="s">
        <v>295</v>
      </c>
      <c r="B118" s="112" t="s">
        <v>298</v>
      </c>
      <c r="C118" s="111" t="s">
        <v>297</v>
      </c>
      <c r="D118" s="112">
        <v>3</v>
      </c>
      <c r="E118" s="99"/>
      <c r="F118" s="65">
        <v>69.3</v>
      </c>
      <c r="G118" s="65">
        <f t="shared" si="1"/>
        <v>207.89999999999998</v>
      </c>
      <c r="L118" s="102"/>
      <c r="M118" s="102"/>
    </row>
    <row r="119" spans="1:13" s="101" customFormat="1" ht="20.100000000000001" customHeight="1">
      <c r="A119" s="115" t="s">
        <v>299</v>
      </c>
      <c r="B119" s="112" t="s">
        <v>300</v>
      </c>
      <c r="C119" s="111" t="s">
        <v>301</v>
      </c>
      <c r="D119" s="112">
        <v>3</v>
      </c>
      <c r="E119" s="99"/>
      <c r="F119" s="65">
        <v>69.3</v>
      </c>
      <c r="G119" s="65">
        <f t="shared" si="1"/>
        <v>207.89999999999998</v>
      </c>
      <c r="L119" s="102"/>
      <c r="M119" s="102"/>
    </row>
    <row r="120" spans="1:13" s="101" customFormat="1" ht="20.100000000000001" customHeight="1">
      <c r="A120" s="115" t="s">
        <v>299</v>
      </c>
      <c r="B120" s="112" t="s">
        <v>300</v>
      </c>
      <c r="C120" s="111" t="s">
        <v>301</v>
      </c>
      <c r="D120" s="112">
        <v>2</v>
      </c>
      <c r="E120" s="99"/>
      <c r="F120" s="65">
        <v>69.3</v>
      </c>
      <c r="G120" s="65">
        <f t="shared" si="1"/>
        <v>138.6</v>
      </c>
      <c r="L120" s="102"/>
      <c r="M120" s="102"/>
    </row>
    <row r="121" spans="1:13" s="101" customFormat="1" ht="20.100000000000001" customHeight="1">
      <c r="A121" s="115" t="s">
        <v>302</v>
      </c>
      <c r="B121" s="112" t="s">
        <v>282</v>
      </c>
      <c r="C121" s="111" t="s">
        <v>303</v>
      </c>
      <c r="D121" s="112">
        <v>4</v>
      </c>
      <c r="E121" s="99"/>
      <c r="F121" s="65">
        <v>69.3</v>
      </c>
      <c r="G121" s="65">
        <f t="shared" si="1"/>
        <v>277.2</v>
      </c>
      <c r="L121" s="102"/>
      <c r="M121" s="102"/>
    </row>
    <row r="122" spans="1:13" ht="20.100000000000001" customHeight="1">
      <c r="A122" s="115" t="s">
        <v>302</v>
      </c>
      <c r="B122" s="112" t="s">
        <v>304</v>
      </c>
      <c r="C122" s="111" t="s">
        <v>303</v>
      </c>
      <c r="D122" s="112">
        <v>1</v>
      </c>
      <c r="E122" s="105"/>
      <c r="F122" s="65">
        <v>69.3</v>
      </c>
      <c r="G122" s="65">
        <f t="shared" si="1"/>
        <v>69.3</v>
      </c>
      <c r="L122" s="16"/>
      <c r="M122" s="16"/>
    </row>
    <row r="123" spans="1:13" ht="20.100000000000001" customHeight="1">
      <c r="A123" s="115" t="s">
        <v>305</v>
      </c>
      <c r="B123" s="112" t="s">
        <v>306</v>
      </c>
      <c r="C123" s="111" t="s">
        <v>307</v>
      </c>
      <c r="D123" s="112">
        <v>5</v>
      </c>
      <c r="E123" s="105"/>
      <c r="F123" s="65">
        <v>69.3</v>
      </c>
      <c r="G123" s="65">
        <f t="shared" si="1"/>
        <v>346.5</v>
      </c>
      <c r="L123" s="16"/>
      <c r="M123" s="16"/>
    </row>
    <row r="124" spans="1:13" ht="20.100000000000001" customHeight="1">
      <c r="A124" s="115" t="s">
        <v>308</v>
      </c>
      <c r="B124" s="112" t="s">
        <v>309</v>
      </c>
      <c r="C124" s="111" t="s">
        <v>310</v>
      </c>
      <c r="D124" s="112">
        <v>5</v>
      </c>
      <c r="E124" s="105"/>
      <c r="F124" s="65">
        <v>69.3</v>
      </c>
      <c r="G124" s="65">
        <f t="shared" si="1"/>
        <v>346.5</v>
      </c>
      <c r="L124" s="16"/>
      <c r="M124" s="16"/>
    </row>
    <row r="125" spans="1:13" ht="20.100000000000001" customHeight="1">
      <c r="A125" s="115" t="s">
        <v>311</v>
      </c>
      <c r="B125" s="112" t="s">
        <v>312</v>
      </c>
      <c r="C125" s="111" t="s">
        <v>313</v>
      </c>
      <c r="D125" s="112">
        <v>2</v>
      </c>
      <c r="E125" s="105"/>
      <c r="F125" s="65">
        <v>69.3</v>
      </c>
      <c r="G125" s="65">
        <f t="shared" si="1"/>
        <v>138.6</v>
      </c>
      <c r="L125" s="16"/>
      <c r="M125" s="16"/>
    </row>
    <row r="126" spans="1:13" ht="20.100000000000001" customHeight="1">
      <c r="A126" s="115" t="s">
        <v>311</v>
      </c>
      <c r="B126" s="112" t="s">
        <v>314</v>
      </c>
      <c r="C126" s="111" t="s">
        <v>313</v>
      </c>
      <c r="D126" s="112">
        <v>3</v>
      </c>
      <c r="E126" s="105"/>
      <c r="F126" s="65">
        <v>69.3</v>
      </c>
      <c r="G126" s="65">
        <f t="shared" si="1"/>
        <v>207.89999999999998</v>
      </c>
      <c r="L126" s="16"/>
      <c r="M126" s="16"/>
    </row>
    <row r="127" spans="1:13" ht="20.100000000000001" customHeight="1">
      <c r="A127" s="115" t="s">
        <v>315</v>
      </c>
      <c r="B127" s="112" t="s">
        <v>316</v>
      </c>
      <c r="C127" s="111" t="s">
        <v>317</v>
      </c>
      <c r="D127" s="112">
        <v>4</v>
      </c>
      <c r="E127" s="105"/>
      <c r="F127" s="65">
        <v>69.3</v>
      </c>
      <c r="G127" s="65">
        <f t="shared" si="1"/>
        <v>277.2</v>
      </c>
      <c r="L127" s="16"/>
      <c r="M127" s="16"/>
    </row>
    <row r="128" spans="1:13" ht="20.100000000000001" customHeight="1">
      <c r="A128" s="115" t="s">
        <v>315</v>
      </c>
      <c r="B128" s="112" t="s">
        <v>318</v>
      </c>
      <c r="C128" s="111" t="s">
        <v>317</v>
      </c>
      <c r="D128" s="112">
        <v>1</v>
      </c>
      <c r="E128" s="105"/>
      <c r="F128" s="65">
        <v>69.3</v>
      </c>
      <c r="G128" s="65">
        <f t="shared" si="1"/>
        <v>69.3</v>
      </c>
      <c r="L128" s="16"/>
      <c r="M128" s="16"/>
    </row>
    <row r="129" spans="1:13" ht="20.100000000000001" customHeight="1">
      <c r="A129" s="115"/>
      <c r="B129" s="112"/>
      <c r="C129" s="111"/>
      <c r="D129" s="114">
        <v>60</v>
      </c>
      <c r="E129" s="105"/>
      <c r="F129" s="65"/>
      <c r="G129" s="65"/>
      <c r="L129" s="16"/>
      <c r="M129" s="16"/>
    </row>
    <row r="130" spans="1:13" ht="20.100000000000001" customHeight="1">
      <c r="A130" s="115" t="s">
        <v>319</v>
      </c>
      <c r="B130" s="112" t="s">
        <v>320</v>
      </c>
      <c r="C130" s="111" t="s">
        <v>321</v>
      </c>
      <c r="D130" s="112">
        <v>5</v>
      </c>
      <c r="E130" s="105"/>
      <c r="F130" s="65">
        <v>69.3</v>
      </c>
      <c r="G130" s="65">
        <f t="shared" si="1"/>
        <v>346.5</v>
      </c>
      <c r="L130" s="16"/>
      <c r="M130" s="16"/>
    </row>
    <row r="131" spans="1:13" ht="20.100000000000001" customHeight="1">
      <c r="A131" s="115" t="s">
        <v>322</v>
      </c>
      <c r="B131" s="112" t="s">
        <v>323</v>
      </c>
      <c r="C131" s="111" t="s">
        <v>324</v>
      </c>
      <c r="D131" s="112">
        <v>5</v>
      </c>
      <c r="E131" s="76"/>
      <c r="F131" s="65">
        <v>69.3</v>
      </c>
      <c r="G131" s="65">
        <f t="shared" si="1"/>
        <v>346.5</v>
      </c>
      <c r="L131" s="16"/>
      <c r="M131" s="16"/>
    </row>
    <row r="132" spans="1:13" ht="20.100000000000001" customHeight="1">
      <c r="A132" s="115"/>
      <c r="B132" s="112"/>
      <c r="C132" s="111"/>
      <c r="D132" s="114">
        <v>10</v>
      </c>
      <c r="E132" s="76"/>
      <c r="F132" s="65"/>
      <c r="G132" s="65"/>
      <c r="L132" s="16"/>
      <c r="M132" s="16"/>
    </row>
    <row r="133" spans="1:13" ht="20.100000000000001" customHeight="1">
      <c r="A133" s="115" t="s">
        <v>325</v>
      </c>
      <c r="B133" s="112">
        <v>210127379</v>
      </c>
      <c r="C133" s="111" t="s">
        <v>326</v>
      </c>
      <c r="D133" s="112">
        <v>4</v>
      </c>
      <c r="E133" s="76"/>
      <c r="F133" s="65">
        <v>25</v>
      </c>
      <c r="G133" s="65">
        <f t="shared" si="1"/>
        <v>100</v>
      </c>
      <c r="L133" s="16"/>
      <c r="M133" s="16"/>
    </row>
    <row r="134" spans="1:13" ht="20.100000000000001" customHeight="1">
      <c r="A134" s="115" t="s">
        <v>327</v>
      </c>
      <c r="B134" s="112">
        <v>201226140</v>
      </c>
      <c r="C134" s="111" t="s">
        <v>328</v>
      </c>
      <c r="D134" s="112">
        <v>2</v>
      </c>
      <c r="E134" s="76"/>
      <c r="F134" s="65">
        <v>25</v>
      </c>
      <c r="G134" s="65">
        <f t="shared" si="1"/>
        <v>50</v>
      </c>
      <c r="L134" s="16"/>
      <c r="M134" s="16"/>
    </row>
    <row r="135" spans="1:13" ht="20.100000000000001" customHeight="1">
      <c r="A135" s="115" t="s">
        <v>329</v>
      </c>
      <c r="B135" s="112">
        <v>210127381</v>
      </c>
      <c r="C135" s="111" t="s">
        <v>330</v>
      </c>
      <c r="D135" s="112">
        <v>2</v>
      </c>
      <c r="E135" s="76"/>
      <c r="F135" s="65">
        <v>25</v>
      </c>
      <c r="G135" s="65">
        <f t="shared" si="1"/>
        <v>50</v>
      </c>
      <c r="L135" s="16"/>
      <c r="M135" s="16"/>
    </row>
    <row r="136" spans="1:13" ht="20.100000000000001" customHeight="1">
      <c r="A136" s="115" t="s">
        <v>331</v>
      </c>
      <c r="B136" s="112">
        <v>201022788</v>
      </c>
      <c r="C136" s="111" t="s">
        <v>58</v>
      </c>
      <c r="D136" s="112">
        <v>2</v>
      </c>
      <c r="E136" s="76"/>
      <c r="F136" s="65">
        <v>25</v>
      </c>
      <c r="G136" s="65">
        <f t="shared" si="1"/>
        <v>50</v>
      </c>
      <c r="L136" s="16"/>
      <c r="M136" s="16"/>
    </row>
    <row r="137" spans="1:13" ht="20.100000000000001" customHeight="1">
      <c r="A137" s="115" t="s">
        <v>332</v>
      </c>
      <c r="B137" s="112">
        <v>210127383</v>
      </c>
      <c r="C137" s="111" t="s">
        <v>333</v>
      </c>
      <c r="D137" s="112">
        <v>2</v>
      </c>
      <c r="E137" s="76"/>
      <c r="F137" s="65">
        <v>25</v>
      </c>
      <c r="G137" s="65">
        <f t="shared" si="1"/>
        <v>50</v>
      </c>
      <c r="L137" s="16"/>
      <c r="M137" s="16"/>
    </row>
    <row r="138" spans="1:13" ht="20.100000000000001" customHeight="1">
      <c r="A138" s="115" t="s">
        <v>59</v>
      </c>
      <c r="B138" s="112">
        <v>210127384</v>
      </c>
      <c r="C138" s="111" t="s">
        <v>60</v>
      </c>
      <c r="D138" s="112">
        <v>2</v>
      </c>
      <c r="E138" s="76"/>
      <c r="F138" s="65">
        <v>25</v>
      </c>
      <c r="G138" s="65">
        <f t="shared" si="1"/>
        <v>50</v>
      </c>
      <c r="L138" s="16"/>
      <c r="M138" s="16"/>
    </row>
    <row r="139" spans="1:13" ht="20.100000000000001" customHeight="1">
      <c r="A139" s="115"/>
      <c r="B139" s="112"/>
      <c r="C139" s="111"/>
      <c r="D139" s="114">
        <v>14</v>
      </c>
      <c r="E139" s="76"/>
      <c r="F139" s="65"/>
      <c r="G139" s="65"/>
      <c r="L139" s="16"/>
      <c r="M139" s="16"/>
    </row>
    <row r="140" spans="1:13" ht="20.100000000000001" customHeight="1">
      <c r="A140" s="103"/>
      <c r="B140" s="103"/>
      <c r="C140" s="104"/>
      <c r="D140" s="71"/>
      <c r="E140" s="19"/>
      <c r="F140" s="66" t="s">
        <v>37</v>
      </c>
      <c r="G140" s="67">
        <f>SUM(G122:G139)</f>
        <v>2498.3000000000002</v>
      </c>
    </row>
    <row r="141" spans="1:13" ht="20.100000000000001" customHeight="1">
      <c r="A141" s="103"/>
      <c r="B141" s="103"/>
      <c r="C141" s="104"/>
      <c r="D141" s="71"/>
      <c r="E141" s="19"/>
      <c r="F141" s="68" t="s">
        <v>38</v>
      </c>
      <c r="G141" s="67">
        <f>+G140*0.12</f>
        <v>299.79599999999999</v>
      </c>
    </row>
    <row r="142" spans="1:13" ht="20.100000000000001" customHeight="1">
      <c r="A142" s="103"/>
      <c r="B142" s="103"/>
      <c r="C142" s="104"/>
      <c r="D142" s="71"/>
      <c r="E142" s="19"/>
      <c r="F142" s="66" t="s">
        <v>39</v>
      </c>
      <c r="G142" s="67">
        <f>+G140+G141</f>
        <v>2798.096</v>
      </c>
    </row>
    <row r="143" spans="1:13" ht="20.100000000000001" customHeight="1">
      <c r="A143" s="103"/>
      <c r="B143" s="103"/>
      <c r="C143" s="104"/>
      <c r="D143" s="71"/>
      <c r="E143" s="19"/>
      <c r="F143" s="69"/>
      <c r="G143" s="70"/>
    </row>
    <row r="144" spans="1:13" ht="20.100000000000001" customHeight="1">
      <c r="A144" s="106"/>
      <c r="B144" s="110" t="s">
        <v>334</v>
      </c>
      <c r="C144" s="108"/>
      <c r="D144" s="73"/>
      <c r="E144" s="19"/>
      <c r="F144" s="19"/>
      <c r="G144" s="19"/>
    </row>
    <row r="145" spans="1:7" ht="20.100000000000001" customHeight="1">
      <c r="A145" s="106"/>
      <c r="B145" s="125"/>
      <c r="C145" s="126" t="s">
        <v>335</v>
      </c>
      <c r="D145" s="73"/>
      <c r="E145" s="19"/>
      <c r="F145" s="19"/>
      <c r="G145" s="19"/>
    </row>
    <row r="146" spans="1:7" ht="20.100000000000001" customHeight="1">
      <c r="A146" s="106"/>
      <c r="B146" s="120" t="s">
        <v>13</v>
      </c>
      <c r="C146" s="120" t="s">
        <v>12</v>
      </c>
      <c r="D146" s="73"/>
      <c r="E146" s="19"/>
      <c r="F146" s="19"/>
      <c r="G146" s="19"/>
    </row>
    <row r="147" spans="1:7" ht="20.100000000000001" customHeight="1">
      <c r="A147" s="106"/>
      <c r="B147" s="122">
        <v>2</v>
      </c>
      <c r="C147" s="127" t="s">
        <v>336</v>
      </c>
      <c r="D147" s="73"/>
      <c r="E147" s="19"/>
      <c r="F147" s="19"/>
      <c r="G147" s="19"/>
    </row>
    <row r="148" spans="1:7" ht="20.100000000000001" customHeight="1">
      <c r="A148" s="106"/>
      <c r="B148" s="122">
        <v>1</v>
      </c>
      <c r="C148" s="127" t="s">
        <v>337</v>
      </c>
      <c r="D148" s="73"/>
      <c r="E148" s="19"/>
      <c r="F148" s="19"/>
      <c r="G148" s="19"/>
    </row>
    <row r="149" spans="1:7" ht="20.100000000000001" customHeight="1">
      <c r="A149" s="100"/>
      <c r="B149" s="122">
        <v>1</v>
      </c>
      <c r="C149" s="127" t="s">
        <v>338</v>
      </c>
      <c r="D149" s="73"/>
      <c r="E149" s="19"/>
      <c r="F149" s="19"/>
      <c r="G149" s="19"/>
    </row>
    <row r="150" spans="1:7" ht="20.100000000000001" customHeight="1">
      <c r="A150" s="100"/>
      <c r="B150" s="122">
        <v>1</v>
      </c>
      <c r="C150" s="127" t="s">
        <v>339</v>
      </c>
      <c r="D150" s="73"/>
      <c r="E150" s="19"/>
      <c r="F150" s="19"/>
      <c r="G150" s="19"/>
    </row>
    <row r="151" spans="1:7" ht="20.100000000000001" customHeight="1">
      <c r="A151" s="100"/>
      <c r="B151" s="128">
        <v>2</v>
      </c>
      <c r="C151" s="127" t="s">
        <v>340</v>
      </c>
      <c r="D151" s="73"/>
      <c r="E151" s="19"/>
      <c r="F151" s="19"/>
      <c r="G151" s="19"/>
    </row>
    <row r="152" spans="1:7" ht="20.100000000000001" customHeight="1">
      <c r="A152" s="100"/>
      <c r="B152" s="128">
        <v>4</v>
      </c>
      <c r="C152" s="127" t="s">
        <v>341</v>
      </c>
      <c r="D152" s="73"/>
      <c r="E152" s="19"/>
      <c r="F152" s="19"/>
      <c r="G152" s="19"/>
    </row>
    <row r="153" spans="1:7" ht="20.100000000000001" customHeight="1">
      <c r="A153" s="100"/>
      <c r="B153" s="129">
        <v>11</v>
      </c>
      <c r="C153" s="127"/>
      <c r="D153" s="73"/>
      <c r="E153" s="19"/>
      <c r="F153" s="19"/>
      <c r="G153" s="19"/>
    </row>
    <row r="154" spans="1:7" ht="20.100000000000001" customHeight="1">
      <c r="A154" s="100"/>
      <c r="B154" s="125"/>
      <c r="C154" s="130" t="s">
        <v>342</v>
      </c>
      <c r="D154" s="73"/>
      <c r="E154" s="19"/>
      <c r="F154" s="19"/>
      <c r="G154" s="19"/>
    </row>
    <row r="155" spans="1:7" ht="20.100000000000001" customHeight="1">
      <c r="A155" s="100"/>
      <c r="B155" s="122">
        <v>2</v>
      </c>
      <c r="C155" s="127" t="s">
        <v>343</v>
      </c>
      <c r="D155" s="73"/>
      <c r="E155" s="19"/>
      <c r="F155" s="19"/>
      <c r="G155" s="19"/>
    </row>
    <row r="156" spans="1:7" ht="20.100000000000001" customHeight="1">
      <c r="A156" s="100"/>
      <c r="B156" s="122">
        <v>1</v>
      </c>
      <c r="C156" s="127" t="s">
        <v>344</v>
      </c>
      <c r="D156" s="73"/>
      <c r="E156" s="19"/>
      <c r="F156" s="19"/>
      <c r="G156" s="19"/>
    </row>
    <row r="157" spans="1:7" ht="20.100000000000001" customHeight="1">
      <c r="A157" s="100"/>
      <c r="B157" s="122">
        <v>1</v>
      </c>
      <c r="C157" s="127" t="s">
        <v>338</v>
      </c>
      <c r="D157" s="73"/>
      <c r="E157" s="19"/>
      <c r="F157" s="19"/>
      <c r="G157" s="19"/>
    </row>
    <row r="158" spans="1:7" ht="20.100000000000001" customHeight="1">
      <c r="A158" s="100"/>
      <c r="B158" s="122">
        <v>1</v>
      </c>
      <c r="C158" s="127" t="s">
        <v>339</v>
      </c>
      <c r="D158" s="73"/>
      <c r="E158" s="19"/>
      <c r="F158" s="19"/>
      <c r="G158" s="19"/>
    </row>
    <row r="159" spans="1:7" ht="20.100000000000001" customHeight="1">
      <c r="A159" s="100"/>
      <c r="B159" s="128">
        <v>2</v>
      </c>
      <c r="C159" s="127" t="s">
        <v>345</v>
      </c>
      <c r="D159" s="73"/>
      <c r="E159" s="19"/>
      <c r="F159" s="19"/>
      <c r="G159" s="19"/>
    </row>
    <row r="160" spans="1:7" ht="20.100000000000001" customHeight="1">
      <c r="A160" s="100"/>
      <c r="B160" s="129">
        <v>7</v>
      </c>
      <c r="C160" s="129"/>
      <c r="D160" s="73"/>
      <c r="E160" s="19"/>
      <c r="F160" s="19"/>
      <c r="G160" s="19"/>
    </row>
    <row r="161" spans="1:7" ht="20.100000000000001" customHeight="1">
      <c r="A161" s="100"/>
      <c r="B161" s="131"/>
      <c r="C161" s="131"/>
      <c r="D161" s="73"/>
      <c r="E161" s="19"/>
      <c r="F161" s="19"/>
      <c r="G161" s="19"/>
    </row>
    <row r="162" spans="1:7" ht="20.100000000000001" customHeight="1">
      <c r="A162" s="100"/>
      <c r="B162" s="132"/>
      <c r="C162" s="130" t="s">
        <v>346</v>
      </c>
      <c r="D162" s="73"/>
      <c r="E162" s="19"/>
      <c r="F162" s="19"/>
      <c r="G162" s="19"/>
    </row>
    <row r="163" spans="1:7" ht="20.100000000000001" customHeight="1">
      <c r="A163" s="100"/>
      <c r="B163" s="120" t="s">
        <v>13</v>
      </c>
      <c r="C163" s="120" t="s">
        <v>12</v>
      </c>
      <c r="D163" s="73"/>
      <c r="E163" s="19"/>
      <c r="F163" s="19"/>
      <c r="G163" s="19"/>
    </row>
    <row r="164" spans="1:7" ht="20.100000000000001" customHeight="1">
      <c r="A164" s="100"/>
      <c r="B164" s="122">
        <v>1</v>
      </c>
      <c r="C164" s="127" t="s">
        <v>347</v>
      </c>
      <c r="D164" s="73"/>
      <c r="E164" s="19"/>
      <c r="F164" s="19"/>
      <c r="G164" s="19"/>
    </row>
    <row r="165" spans="1:7" ht="20.100000000000001" customHeight="1">
      <c r="A165" s="100"/>
      <c r="B165" s="122">
        <v>1</v>
      </c>
      <c r="C165" s="127" t="s">
        <v>348</v>
      </c>
      <c r="D165" s="73"/>
      <c r="E165" s="19"/>
      <c r="F165" s="19"/>
      <c r="G165" s="19"/>
    </row>
    <row r="166" spans="1:7" s="98" customFormat="1" ht="20.100000000000001" customHeight="1">
      <c r="A166" s="100"/>
      <c r="B166" s="122">
        <v>2</v>
      </c>
      <c r="C166" s="127" t="s">
        <v>349</v>
      </c>
      <c r="D166" s="73"/>
      <c r="E166" s="97"/>
      <c r="F166" s="97"/>
      <c r="G166" s="97"/>
    </row>
    <row r="167" spans="1:7" s="98" customFormat="1" ht="20.100000000000001" customHeight="1">
      <c r="A167" s="100"/>
      <c r="B167" s="122">
        <v>2</v>
      </c>
      <c r="C167" s="127" t="s">
        <v>350</v>
      </c>
      <c r="D167" s="73"/>
      <c r="E167" s="97"/>
      <c r="F167" s="97"/>
      <c r="G167" s="97"/>
    </row>
    <row r="168" spans="1:7" s="98" customFormat="1" ht="20.100000000000001" customHeight="1">
      <c r="A168" s="100"/>
      <c r="B168" s="122">
        <v>1</v>
      </c>
      <c r="C168" s="127" t="s">
        <v>351</v>
      </c>
      <c r="D168" s="73"/>
      <c r="E168" s="97"/>
      <c r="F168" s="97"/>
      <c r="G168" s="97"/>
    </row>
    <row r="169" spans="1:7" s="98" customFormat="1" ht="20.100000000000001" customHeight="1">
      <c r="A169" s="100"/>
      <c r="B169" s="122">
        <v>1</v>
      </c>
      <c r="C169" s="127" t="s">
        <v>352</v>
      </c>
      <c r="D169" s="73"/>
      <c r="E169" s="97"/>
      <c r="F169" s="97"/>
      <c r="G169" s="97"/>
    </row>
    <row r="170" spans="1:7" s="98" customFormat="1" ht="20.100000000000001" customHeight="1">
      <c r="A170" s="100"/>
      <c r="B170" s="122">
        <v>1</v>
      </c>
      <c r="C170" s="133" t="s">
        <v>353</v>
      </c>
      <c r="D170" s="73"/>
      <c r="E170" s="97"/>
      <c r="F170" s="97"/>
      <c r="G170" s="97"/>
    </row>
    <row r="171" spans="1:7" s="101" customFormat="1" ht="20.100000000000001" customHeight="1">
      <c r="A171" s="100"/>
      <c r="B171" s="134">
        <v>9</v>
      </c>
      <c r="C171" s="134"/>
      <c r="D171" s="73"/>
      <c r="E171" s="100"/>
      <c r="F171" s="100"/>
      <c r="G171" s="100"/>
    </row>
    <row r="172" spans="1:7" s="101" customFormat="1" ht="20.100000000000001" customHeight="1">
      <c r="A172" s="100"/>
      <c r="B172" s="119"/>
      <c r="C172" s="119"/>
      <c r="D172" s="73"/>
      <c r="E172" s="100"/>
      <c r="F172" s="100"/>
      <c r="G172" s="100"/>
    </row>
    <row r="173" spans="1:7" s="101" customFormat="1" ht="20.100000000000001" customHeight="1">
      <c r="A173" s="100"/>
      <c r="B173" s="132"/>
      <c r="C173" s="130" t="s">
        <v>354</v>
      </c>
      <c r="D173" s="73"/>
      <c r="E173" s="100"/>
      <c r="F173" s="100"/>
      <c r="G173" s="100"/>
    </row>
    <row r="174" spans="1:7" s="101" customFormat="1" ht="20.100000000000001" customHeight="1">
      <c r="A174" s="100"/>
      <c r="B174" s="123">
        <v>1</v>
      </c>
      <c r="C174" s="124" t="s">
        <v>355</v>
      </c>
      <c r="D174" s="73"/>
      <c r="E174" s="100"/>
      <c r="F174" s="100"/>
      <c r="G174" s="100"/>
    </row>
    <row r="175" spans="1:7" s="101" customFormat="1" ht="20.100000000000001" customHeight="1">
      <c r="A175" s="100"/>
      <c r="B175" s="123">
        <v>2</v>
      </c>
      <c r="C175" s="124" t="s">
        <v>356</v>
      </c>
      <c r="D175" s="73"/>
      <c r="E175" s="100"/>
      <c r="F175" s="100"/>
      <c r="G175" s="100"/>
    </row>
    <row r="176" spans="1:7" s="101" customFormat="1" ht="20.100000000000001" customHeight="1">
      <c r="A176" s="100"/>
      <c r="B176" s="123">
        <v>1</v>
      </c>
      <c r="C176" s="124" t="s">
        <v>357</v>
      </c>
      <c r="D176" s="73"/>
      <c r="E176" s="100"/>
      <c r="F176" s="100"/>
      <c r="G176" s="100"/>
    </row>
    <row r="177" spans="1:7" s="101" customFormat="1" ht="20.100000000000001" customHeight="1">
      <c r="A177" s="100"/>
      <c r="B177" s="135">
        <v>4</v>
      </c>
      <c r="C177" s="124"/>
      <c r="D177" s="73"/>
      <c r="E177" s="100"/>
      <c r="F177" s="100"/>
      <c r="G177" s="100"/>
    </row>
    <row r="178" spans="1:7" s="121" customFormat="1" ht="20.100000000000001" customHeight="1">
      <c r="A178" s="118"/>
      <c r="B178" s="135"/>
      <c r="C178" s="124"/>
      <c r="D178" s="73"/>
      <c r="E178" s="118"/>
      <c r="F178" s="118"/>
      <c r="G178" s="118"/>
    </row>
    <row r="179" spans="1:7" s="121" customFormat="1" ht="20.100000000000001" customHeight="1">
      <c r="A179" s="118"/>
      <c r="B179" s="136"/>
      <c r="C179" s="137" t="s">
        <v>358</v>
      </c>
      <c r="D179" s="73"/>
      <c r="E179" s="118"/>
      <c r="F179" s="118"/>
      <c r="G179" s="118"/>
    </row>
    <row r="180" spans="1:7" s="121" customFormat="1" ht="20.100000000000001" customHeight="1">
      <c r="A180" s="118"/>
      <c r="B180" s="137" t="s">
        <v>40</v>
      </c>
      <c r="C180" s="137" t="s">
        <v>61</v>
      </c>
      <c r="D180" s="73"/>
      <c r="E180" s="118"/>
      <c r="F180" s="118"/>
      <c r="G180" s="118"/>
    </row>
    <row r="181" spans="1:7" s="121" customFormat="1" ht="20.100000000000001" customHeight="1">
      <c r="A181" s="118"/>
      <c r="B181" s="138">
        <v>2</v>
      </c>
      <c r="C181" s="139" t="s">
        <v>359</v>
      </c>
      <c r="D181" s="73"/>
      <c r="E181" s="118"/>
      <c r="F181" s="118"/>
      <c r="G181" s="118"/>
    </row>
    <row r="182" spans="1:7" s="121" customFormat="1" ht="20.100000000000001" customHeight="1">
      <c r="A182" s="118"/>
      <c r="B182" s="138">
        <v>2</v>
      </c>
      <c r="C182" s="139" t="s">
        <v>360</v>
      </c>
      <c r="D182" s="73"/>
      <c r="E182" s="118"/>
      <c r="F182" s="118"/>
      <c r="G182" s="118"/>
    </row>
    <row r="183" spans="1:7" s="121" customFormat="1" ht="20.100000000000001" customHeight="1">
      <c r="A183" s="118"/>
      <c r="B183" s="138">
        <v>3</v>
      </c>
      <c r="C183" s="139" t="s">
        <v>361</v>
      </c>
      <c r="D183" s="73"/>
      <c r="E183" s="118"/>
      <c r="F183" s="118"/>
      <c r="G183" s="118"/>
    </row>
    <row r="184" spans="1:7" s="121" customFormat="1" ht="20.100000000000001" customHeight="1">
      <c r="A184" s="118"/>
      <c r="B184" s="138">
        <v>1</v>
      </c>
      <c r="C184" s="139" t="s">
        <v>67</v>
      </c>
      <c r="D184" s="73"/>
      <c r="E184" s="118"/>
      <c r="F184" s="118"/>
      <c r="G184" s="118"/>
    </row>
    <row r="185" spans="1:7" s="121" customFormat="1" ht="20.100000000000001" customHeight="1">
      <c r="A185" s="118"/>
      <c r="B185" s="138">
        <v>1</v>
      </c>
      <c r="C185" s="139" t="s">
        <v>362</v>
      </c>
      <c r="D185" s="73"/>
      <c r="E185" s="118"/>
      <c r="F185" s="118"/>
      <c r="G185" s="118"/>
    </row>
    <row r="186" spans="1:7" s="121" customFormat="1" ht="20.100000000000001" customHeight="1">
      <c r="A186" s="118"/>
      <c r="B186" s="138">
        <v>2</v>
      </c>
      <c r="C186" s="139" t="s">
        <v>71</v>
      </c>
      <c r="D186" s="73"/>
      <c r="E186" s="118"/>
      <c r="F186" s="118"/>
      <c r="G186" s="118"/>
    </row>
    <row r="187" spans="1:7" s="121" customFormat="1" ht="20.100000000000001" customHeight="1">
      <c r="A187" s="118"/>
      <c r="B187" s="140">
        <v>1</v>
      </c>
      <c r="C187" s="141" t="s">
        <v>363</v>
      </c>
      <c r="D187" s="73"/>
      <c r="E187" s="118"/>
      <c r="F187" s="118"/>
      <c r="G187" s="118"/>
    </row>
    <row r="188" spans="1:7" s="121" customFormat="1" ht="20.100000000000001" customHeight="1">
      <c r="A188" s="118"/>
      <c r="B188" s="143">
        <v>1</v>
      </c>
      <c r="C188" s="144" t="s">
        <v>364</v>
      </c>
      <c r="D188" s="73"/>
      <c r="E188" s="118"/>
      <c r="F188" s="118"/>
      <c r="G188" s="118"/>
    </row>
    <row r="189" spans="1:7" s="121" customFormat="1" ht="20.100000000000001" customHeight="1">
      <c r="A189" s="118"/>
      <c r="B189" s="143">
        <v>1</v>
      </c>
      <c r="C189" s="144" t="s">
        <v>66</v>
      </c>
      <c r="D189" s="73"/>
      <c r="E189" s="118"/>
      <c r="F189" s="118"/>
      <c r="G189" s="118"/>
    </row>
    <row r="190" spans="1:7" s="121" customFormat="1" ht="20.100000000000001" customHeight="1">
      <c r="A190" s="118"/>
      <c r="B190" s="143">
        <v>1</v>
      </c>
      <c r="C190" s="144" t="s">
        <v>365</v>
      </c>
      <c r="D190" s="73"/>
      <c r="E190" s="118"/>
      <c r="F190" s="118"/>
      <c r="G190" s="118"/>
    </row>
    <row r="191" spans="1:7" s="121" customFormat="1" ht="20.100000000000001" customHeight="1">
      <c r="A191" s="118"/>
      <c r="B191" s="138">
        <v>1</v>
      </c>
      <c r="C191" s="139" t="s">
        <v>70</v>
      </c>
      <c r="D191" s="73"/>
      <c r="E191" s="118"/>
      <c r="F191" s="118"/>
      <c r="G191" s="118"/>
    </row>
    <row r="192" spans="1:7" s="121" customFormat="1" ht="20.100000000000001" customHeight="1">
      <c r="A192" s="118"/>
      <c r="B192" s="140">
        <v>2</v>
      </c>
      <c r="C192" s="141" t="s">
        <v>366</v>
      </c>
      <c r="D192" s="73"/>
      <c r="E192" s="118"/>
      <c r="F192" s="118"/>
      <c r="G192" s="118"/>
    </row>
    <row r="193" spans="1:7" s="121" customFormat="1" ht="20.100000000000001" customHeight="1">
      <c r="A193" s="118"/>
      <c r="B193" s="140">
        <v>1</v>
      </c>
      <c r="C193" s="141" t="s">
        <v>367</v>
      </c>
      <c r="D193" s="73"/>
      <c r="E193" s="118"/>
      <c r="F193" s="118"/>
      <c r="G193" s="118"/>
    </row>
    <row r="194" spans="1:7" s="121" customFormat="1" ht="20.100000000000001" customHeight="1">
      <c r="A194" s="118"/>
      <c r="B194" s="140">
        <v>1</v>
      </c>
      <c r="C194" s="141" t="s">
        <v>68</v>
      </c>
      <c r="D194" s="73"/>
      <c r="E194" s="118"/>
      <c r="F194" s="118"/>
      <c r="G194" s="118"/>
    </row>
    <row r="195" spans="1:7" s="121" customFormat="1" ht="20.100000000000001" customHeight="1">
      <c r="A195" s="118"/>
      <c r="B195" s="140">
        <v>1</v>
      </c>
      <c r="C195" s="141" t="s">
        <v>69</v>
      </c>
      <c r="D195" s="73"/>
      <c r="E195" s="118"/>
      <c r="F195" s="118"/>
      <c r="G195" s="118"/>
    </row>
    <row r="196" spans="1:7" s="121" customFormat="1" ht="20.100000000000001" customHeight="1">
      <c r="A196" s="118"/>
      <c r="B196" s="142">
        <v>21</v>
      </c>
      <c r="C196" s="141"/>
      <c r="D196" s="73"/>
      <c r="E196" s="118"/>
      <c r="F196" s="118"/>
      <c r="G196" s="118"/>
    </row>
    <row r="197" spans="1:7" s="121" customFormat="1" ht="20.100000000000001" customHeight="1">
      <c r="A197" s="118"/>
      <c r="B197" s="135"/>
      <c r="C197" s="124"/>
      <c r="D197" s="73"/>
      <c r="E197" s="118"/>
      <c r="F197" s="118"/>
      <c r="G197" s="118"/>
    </row>
    <row r="198" spans="1:7" s="121" customFormat="1" ht="20.100000000000001" customHeight="1">
      <c r="A198" s="118"/>
      <c r="B198" s="146">
        <v>1</v>
      </c>
      <c r="C198" s="145" t="s">
        <v>370</v>
      </c>
      <c r="D198" s="73"/>
      <c r="E198" s="118"/>
      <c r="F198" s="118"/>
      <c r="G198" s="118"/>
    </row>
    <row r="199" spans="1:7" s="121" customFormat="1" ht="20.100000000000001" customHeight="1">
      <c r="A199" s="118"/>
      <c r="B199" s="146">
        <v>3</v>
      </c>
      <c r="C199" s="145" t="s">
        <v>62</v>
      </c>
      <c r="D199" s="73"/>
      <c r="E199" s="118"/>
      <c r="F199" s="118"/>
      <c r="G199" s="118"/>
    </row>
    <row r="200" spans="1:7" s="121" customFormat="1" ht="20.100000000000001" customHeight="1">
      <c r="A200" s="118"/>
      <c r="B200" s="146">
        <v>1</v>
      </c>
      <c r="C200" s="145" t="s">
        <v>63</v>
      </c>
      <c r="D200" s="73"/>
      <c r="E200" s="118"/>
      <c r="F200" s="118"/>
      <c r="G200" s="118"/>
    </row>
    <row r="201" spans="1:7" s="121" customFormat="1" ht="20.100000000000001" customHeight="1">
      <c r="A201" s="118"/>
      <c r="B201" s="146">
        <v>0</v>
      </c>
      <c r="C201" s="145" t="s">
        <v>368</v>
      </c>
      <c r="D201" s="73"/>
      <c r="E201" s="118"/>
      <c r="F201" s="118"/>
      <c r="G201" s="118"/>
    </row>
    <row r="202" spans="1:7" s="121" customFormat="1" ht="20.100000000000001" customHeight="1">
      <c r="A202" s="118"/>
      <c r="B202" s="146">
        <v>1</v>
      </c>
      <c r="C202" s="145" t="s">
        <v>64</v>
      </c>
      <c r="D202" s="73"/>
      <c r="E202" s="118"/>
      <c r="F202" s="118"/>
      <c r="G202" s="118"/>
    </row>
    <row r="203" spans="1:7" s="121" customFormat="1" ht="20.100000000000001" customHeight="1">
      <c r="A203" s="118"/>
      <c r="B203" s="146">
        <v>2</v>
      </c>
      <c r="C203" s="145" t="s">
        <v>371</v>
      </c>
      <c r="D203" s="73"/>
      <c r="E203" s="118"/>
      <c r="F203" s="118"/>
      <c r="G203" s="118"/>
    </row>
    <row r="204" spans="1:7" s="121" customFormat="1" ht="20.100000000000001" customHeight="1">
      <c r="A204" s="118"/>
      <c r="B204" s="148">
        <v>1</v>
      </c>
      <c r="C204" s="147" t="s">
        <v>369</v>
      </c>
      <c r="D204" s="73"/>
      <c r="E204" s="118"/>
      <c r="F204" s="118"/>
      <c r="G204" s="118"/>
    </row>
    <row r="205" spans="1:7" s="121" customFormat="1" ht="20.100000000000001" customHeight="1">
      <c r="A205" s="118"/>
      <c r="B205" s="150">
        <v>9</v>
      </c>
      <c r="C205" s="149"/>
      <c r="D205" s="73"/>
      <c r="E205" s="118"/>
      <c r="F205" s="118"/>
      <c r="G205" s="118"/>
    </row>
    <row r="206" spans="1:7" s="121" customFormat="1" ht="20.100000000000001" customHeight="1">
      <c r="A206" s="118"/>
      <c r="B206" s="135"/>
      <c r="C206" s="124"/>
      <c r="D206" s="73"/>
      <c r="E206" s="118"/>
      <c r="F206" s="118"/>
      <c r="G206" s="118"/>
    </row>
    <row r="207" spans="1:7" ht="20.100000000000001" customHeight="1">
      <c r="A207" s="19"/>
      <c r="B207" s="72"/>
      <c r="C207" s="64"/>
      <c r="D207" s="19"/>
      <c r="E207" s="19"/>
      <c r="F207" s="19"/>
      <c r="G207" s="19"/>
    </row>
    <row r="208" spans="1:7" ht="20.100000000000001" customHeight="1">
      <c r="A208" s="19"/>
      <c r="B208" s="72"/>
      <c r="C208" s="64"/>
      <c r="D208" s="19"/>
      <c r="E208" s="19"/>
      <c r="F208" s="19"/>
      <c r="G208" s="19"/>
    </row>
    <row r="209" spans="1:7" ht="20.100000000000001" customHeight="1">
      <c r="A209" s="19"/>
      <c r="B209" s="20"/>
      <c r="C209" s="78"/>
      <c r="D209" s="19"/>
      <c r="E209" s="19"/>
      <c r="F209" s="19"/>
      <c r="G209" s="19"/>
    </row>
    <row r="210" spans="1:7" ht="20.100000000000001" customHeight="1">
      <c r="A210" s="19"/>
      <c r="B210" s="79"/>
      <c r="C210" s="80" t="s">
        <v>47</v>
      </c>
      <c r="D210" s="19"/>
      <c r="E210" s="19"/>
      <c r="F210" s="19"/>
      <c r="G210" s="19"/>
    </row>
    <row r="211" spans="1:7" ht="20.100000000000001" customHeight="1">
      <c r="A211" s="19"/>
      <c r="B211" s="79"/>
      <c r="C211" s="80" t="s">
        <v>48</v>
      </c>
      <c r="D211" s="19"/>
      <c r="E211" s="19"/>
      <c r="F211" s="19"/>
      <c r="G211" s="19"/>
    </row>
    <row r="212" spans="1:7" ht="20.100000000000001" customHeight="1">
      <c r="A212" s="19"/>
      <c r="B212" s="79"/>
      <c r="C212" s="80" t="s">
        <v>49</v>
      </c>
      <c r="D212" s="19"/>
      <c r="E212" s="19"/>
      <c r="F212" s="19"/>
      <c r="G212" s="19"/>
    </row>
    <row r="213" spans="1:7" ht="20.100000000000001" customHeight="1">
      <c r="A213" s="19"/>
      <c r="B213" s="79"/>
      <c r="C213" s="80" t="s">
        <v>50</v>
      </c>
      <c r="D213" s="19"/>
      <c r="E213" s="19"/>
      <c r="F213" s="19"/>
      <c r="G213" s="19"/>
    </row>
    <row r="214" spans="1:7" ht="20.100000000000001" customHeight="1">
      <c r="A214" s="19"/>
      <c r="B214" s="79"/>
      <c r="C214" s="80"/>
      <c r="D214" s="19"/>
      <c r="E214" s="19"/>
      <c r="F214" s="19"/>
      <c r="G214" s="19"/>
    </row>
    <row r="215" spans="1:7" ht="20.100000000000001" customHeight="1">
      <c r="A215" s="19"/>
      <c r="B215" s="81" t="s">
        <v>23</v>
      </c>
      <c r="C215" s="82" t="s">
        <v>51</v>
      </c>
      <c r="D215" s="19"/>
      <c r="E215" s="19"/>
      <c r="F215" s="19"/>
      <c r="G215" s="19"/>
    </row>
    <row r="216" spans="1:7" ht="20.100000000000001" customHeight="1">
      <c r="A216" s="19"/>
      <c r="B216" s="81"/>
      <c r="C216" s="82" t="s">
        <v>52</v>
      </c>
      <c r="D216" s="19"/>
      <c r="E216" s="19"/>
      <c r="F216" s="19"/>
      <c r="G216" s="19"/>
    </row>
    <row r="217" spans="1:7" ht="20.100000000000001" customHeight="1">
      <c r="A217" s="19"/>
      <c r="B217" s="81"/>
      <c r="C217" s="82" t="s">
        <v>53</v>
      </c>
      <c r="D217" s="19"/>
      <c r="E217" s="19"/>
      <c r="F217" s="19"/>
      <c r="G217" s="19"/>
    </row>
    <row r="218" spans="1:7" ht="20.100000000000001" customHeight="1">
      <c r="A218" s="19"/>
      <c r="B218" s="74"/>
      <c r="C218" s="19"/>
      <c r="D218" s="19"/>
      <c r="E218" s="19"/>
      <c r="F218" s="19"/>
      <c r="G218" s="19"/>
    </row>
    <row r="219" spans="1:7" ht="20.100000000000001" customHeight="1" thickBot="1">
      <c r="A219" s="19"/>
      <c r="B219" s="19" t="s">
        <v>42</v>
      </c>
      <c r="C219" s="75"/>
      <c r="D219" s="19"/>
      <c r="E219" s="19"/>
      <c r="F219" s="19"/>
      <c r="G219" s="19"/>
    </row>
    <row r="220" spans="1:7" ht="20.100000000000001" customHeight="1">
      <c r="A220" s="19"/>
      <c r="B220" s="19"/>
      <c r="C220" s="19"/>
      <c r="D220" s="19"/>
      <c r="E220" s="19"/>
      <c r="F220" s="19"/>
      <c r="G220" s="19"/>
    </row>
    <row r="221" spans="1:7" ht="20.100000000000001" customHeight="1">
      <c r="A221" s="19"/>
      <c r="B221" s="19"/>
      <c r="C221" s="19"/>
      <c r="D221" s="19"/>
      <c r="E221" s="19"/>
      <c r="F221" s="19"/>
      <c r="G221" s="19"/>
    </row>
    <row r="222" spans="1:7" ht="20.100000000000001" customHeight="1" thickBot="1">
      <c r="A222" s="19"/>
      <c r="B222" s="19" t="s">
        <v>43</v>
      </c>
      <c r="C222" s="75"/>
      <c r="D222" s="19"/>
      <c r="E222" s="19"/>
      <c r="F222" s="19"/>
      <c r="G222" s="19"/>
    </row>
    <row r="223" spans="1:7" ht="20.100000000000001" customHeight="1">
      <c r="A223" s="19"/>
      <c r="B223" s="19"/>
      <c r="C223" s="19"/>
      <c r="D223" s="19"/>
      <c r="E223" s="19"/>
      <c r="F223" s="19"/>
      <c r="G223" s="19"/>
    </row>
    <row r="224" spans="1:7" ht="20.100000000000001" customHeight="1">
      <c r="A224" s="19"/>
      <c r="B224" s="19"/>
      <c r="C224" s="19"/>
      <c r="D224" s="19"/>
      <c r="E224" s="19"/>
      <c r="F224" s="19"/>
      <c r="G224" s="19"/>
    </row>
    <row r="225" spans="1:7" ht="20.100000000000001" customHeight="1" thickBot="1">
      <c r="A225" s="19"/>
      <c r="B225" s="19" t="s">
        <v>17</v>
      </c>
      <c r="C225" s="75"/>
      <c r="D225" s="19"/>
      <c r="E225" s="19"/>
      <c r="F225" s="19"/>
      <c r="G225" s="19"/>
    </row>
    <row r="226" spans="1:7" ht="20.100000000000001" customHeight="1">
      <c r="A226" s="19"/>
      <c r="B226" s="19"/>
      <c r="C226" s="19"/>
      <c r="D226" s="19"/>
      <c r="E226" s="19"/>
      <c r="F226" s="19"/>
      <c r="G226" s="19"/>
    </row>
    <row r="227" spans="1:7" ht="20.100000000000001" customHeight="1">
      <c r="A227" s="19"/>
      <c r="B227" s="19"/>
      <c r="C227" s="19"/>
      <c r="D227" s="19"/>
      <c r="E227" s="19"/>
      <c r="F227" s="19"/>
      <c r="G227" s="19"/>
    </row>
    <row r="228" spans="1:7" ht="20.100000000000001" customHeight="1" thickBot="1">
      <c r="A228" s="19"/>
      <c r="B228" s="19" t="s">
        <v>44</v>
      </c>
      <c r="C228" s="75"/>
      <c r="D228" s="19"/>
      <c r="E228" s="19"/>
      <c r="F228" s="19"/>
      <c r="G228" s="19"/>
    </row>
    <row r="229" spans="1:7" ht="20.100000000000001" customHeight="1">
      <c r="A229" s="19"/>
      <c r="B229" s="19"/>
      <c r="C229" s="19"/>
      <c r="D229" s="19"/>
      <c r="E229" s="19"/>
      <c r="F229" s="19"/>
      <c r="G229" s="19"/>
    </row>
    <row r="230" spans="1:7" ht="20.100000000000001" customHeight="1">
      <c r="A230" s="19"/>
      <c r="B230" s="19"/>
      <c r="C230" s="19"/>
      <c r="D230" s="19"/>
      <c r="E230" s="19"/>
      <c r="F230" s="19"/>
      <c r="G230" s="19"/>
    </row>
    <row r="231" spans="1:7" ht="20.100000000000001" customHeight="1" thickBot="1">
      <c r="A231" s="19"/>
      <c r="B231" s="19" t="s">
        <v>19</v>
      </c>
      <c r="C231" s="75"/>
      <c r="D231" s="19"/>
      <c r="E231" s="19"/>
      <c r="F231" s="19"/>
      <c r="G231" s="19"/>
    </row>
    <row r="232" spans="1:7" ht="20.100000000000001" customHeight="1">
      <c r="A232" s="19"/>
      <c r="B232" s="74"/>
      <c r="C232" s="19"/>
      <c r="D232" s="19"/>
      <c r="E232" s="19"/>
      <c r="F232" s="19"/>
      <c r="G232" s="19"/>
    </row>
    <row r="233" spans="1:7" ht="20.100000000000001" customHeight="1">
      <c r="A233" s="19"/>
      <c r="B233" s="74"/>
      <c r="C233" s="19"/>
      <c r="D233" s="19"/>
      <c r="E233" s="19"/>
      <c r="F233" s="19"/>
      <c r="G233" s="19"/>
    </row>
    <row r="234" spans="1:7" ht="20.100000000000001" customHeight="1">
      <c r="A234" s="19"/>
      <c r="B234" s="74"/>
      <c r="C234" s="19"/>
      <c r="D234" s="19"/>
      <c r="E234" s="19"/>
      <c r="F234" s="19"/>
      <c r="G234" s="19"/>
    </row>
  </sheetData>
  <mergeCells count="8">
    <mergeCell ref="B144:C144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3"/>
  <sheetViews>
    <sheetView view="pageBreakPreview" topLeftCell="A10" zoomScaleNormal="100" zoomScaleSheetLayoutView="100" workbookViewId="0">
      <selection activeCell="C33" sqref="C3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0"/>
      <c r="B2" s="31"/>
      <c r="C2" s="91" t="s">
        <v>25</v>
      </c>
      <c r="D2" s="87" t="s">
        <v>24</v>
      </c>
      <c r="E2" s="88"/>
      <c r="F2" s="54"/>
      <c r="G2" s="1"/>
      <c r="H2" s="1"/>
      <c r="I2" s="1"/>
      <c r="J2" s="1"/>
      <c r="K2" s="2"/>
      <c r="L2" s="3"/>
    </row>
    <row r="3" spans="1:15" customFormat="1" ht="20.100000000000001" customHeight="1" thickBot="1">
      <c r="A3" s="35"/>
      <c r="B3" s="36"/>
      <c r="C3" s="92"/>
      <c r="D3" s="37" t="s">
        <v>27</v>
      </c>
      <c r="E3" s="38"/>
      <c r="F3" s="53"/>
      <c r="G3" s="1"/>
      <c r="H3" s="1"/>
      <c r="I3" s="1"/>
      <c r="J3" s="1"/>
      <c r="K3" s="2"/>
      <c r="L3" s="3"/>
    </row>
    <row r="4" spans="1:15" customFormat="1" ht="20.100000000000001" customHeight="1" thickBot="1">
      <c r="A4" s="35"/>
      <c r="B4" s="36"/>
      <c r="C4" s="89" t="s">
        <v>26</v>
      </c>
      <c r="D4" s="93" t="s">
        <v>28</v>
      </c>
      <c r="E4" s="94"/>
      <c r="F4" s="52"/>
      <c r="G4" s="1"/>
      <c r="H4" s="1"/>
      <c r="I4" s="1"/>
      <c r="J4" s="1"/>
      <c r="K4" s="2"/>
      <c r="L4" s="3"/>
    </row>
    <row r="5" spans="1:15" customFormat="1" ht="20.100000000000001" customHeight="1" thickBot="1">
      <c r="A5" s="32"/>
      <c r="B5" s="33"/>
      <c r="C5" s="90"/>
      <c r="D5" s="95" t="s">
        <v>29</v>
      </c>
      <c r="E5" s="96"/>
      <c r="F5" s="52"/>
      <c r="G5" s="4"/>
      <c r="H5" s="4"/>
      <c r="I5" s="4"/>
      <c r="J5" s="4"/>
      <c r="K5" s="4"/>
      <c r="L5" s="4"/>
      <c r="M5" s="86"/>
      <c r="N5" s="86"/>
      <c r="O5" s="6"/>
    </row>
    <row r="6" spans="1:15" ht="20.100000000000001" customHeight="1">
      <c r="A6" s="7"/>
      <c r="B6" s="7"/>
      <c r="C6" s="7"/>
      <c r="D6" s="7"/>
      <c r="E6" s="7"/>
      <c r="F6" s="7"/>
      <c r="M6" s="86"/>
      <c r="N6" s="86"/>
    </row>
    <row r="7" spans="1:15" ht="20.100000000000001" customHeight="1">
      <c r="A7" s="8" t="s">
        <v>0</v>
      </c>
      <c r="B7" s="8"/>
      <c r="C7" s="39">
        <f ca="1">NOW()</f>
        <v>45363.844040625001</v>
      </c>
      <c r="D7" s="8" t="s">
        <v>1</v>
      </c>
      <c r="E7" s="62">
        <v>20231201891</v>
      </c>
      <c r="F7" s="55"/>
      <c r="M7" s="5"/>
      <c r="N7" s="5"/>
    </row>
    <row r="8" spans="1:15" ht="20.100000000000001" customHeight="1">
      <c r="A8" s="9"/>
      <c r="B8" s="9"/>
      <c r="C8" s="9"/>
      <c r="D8" s="9"/>
      <c r="E8" s="9"/>
      <c r="F8" s="9"/>
      <c r="M8" s="5"/>
      <c r="N8" s="5"/>
    </row>
    <row r="9" spans="1:15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F9" s="56"/>
      <c r="M9" s="5"/>
      <c r="N9" s="5"/>
    </row>
    <row r="10" spans="1:15" ht="20.100000000000001" customHeight="1">
      <c r="A10" s="9"/>
      <c r="B10" s="9"/>
      <c r="C10" s="9"/>
      <c r="D10" s="9"/>
      <c r="E10" s="9"/>
      <c r="F10" s="9"/>
      <c r="M10" s="5"/>
      <c r="N10" s="5"/>
    </row>
    <row r="11" spans="1:15" ht="20.100000000000001" customHeight="1">
      <c r="A11" s="84" t="s">
        <v>22</v>
      </c>
      <c r="B11" s="85"/>
      <c r="C11" s="10" t="s">
        <v>32</v>
      </c>
      <c r="D11" s="11" t="s">
        <v>23</v>
      </c>
      <c r="E11" s="34" t="s">
        <v>31</v>
      </c>
      <c r="F11" s="57"/>
      <c r="M11" s="5"/>
      <c r="N11" s="5"/>
    </row>
    <row r="12" spans="1:15" ht="20.100000000000001" customHeight="1">
      <c r="A12" s="9"/>
      <c r="B12" s="9"/>
      <c r="C12" s="9"/>
      <c r="D12" s="9"/>
      <c r="E12" s="9"/>
      <c r="F12" s="9"/>
      <c r="M12" s="5"/>
      <c r="N12" s="5"/>
    </row>
    <row r="13" spans="1:15" ht="20.100000000000001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F13" s="14"/>
      <c r="M13" s="5"/>
      <c r="N13" s="5"/>
    </row>
    <row r="14" spans="1:15" ht="20.100000000000001" customHeight="1">
      <c r="A14" s="9"/>
      <c r="B14" s="9"/>
      <c r="C14" s="9"/>
      <c r="D14" s="9"/>
      <c r="E14" s="9"/>
      <c r="F14" s="9"/>
      <c r="M14" s="5"/>
      <c r="N14" s="5"/>
    </row>
    <row r="15" spans="1:15" ht="20.100000000000001" customHeight="1">
      <c r="A15" s="8" t="s">
        <v>6</v>
      </c>
      <c r="B15" s="8"/>
      <c r="C15" s="39">
        <v>45286</v>
      </c>
      <c r="D15" s="11" t="s">
        <v>7</v>
      </c>
      <c r="E15" s="13" t="s">
        <v>46</v>
      </c>
      <c r="F15" s="58"/>
      <c r="M15" s="5"/>
      <c r="N15" s="5"/>
    </row>
    <row r="16" spans="1:15" ht="20.100000000000001" customHeight="1">
      <c r="A16" s="9"/>
      <c r="B16" s="9"/>
      <c r="C16" s="9"/>
      <c r="D16" s="9"/>
      <c r="E16" s="9"/>
      <c r="F16" s="9"/>
      <c r="M16" s="5"/>
      <c r="N16" s="5"/>
    </row>
    <row r="17" spans="1:14" ht="20.100000000000001" customHeight="1">
      <c r="A17" s="8" t="s">
        <v>8</v>
      </c>
      <c r="B17" s="8"/>
      <c r="C17" s="10" t="s">
        <v>45</v>
      </c>
      <c r="D17" s="14"/>
      <c r="E17" s="15"/>
      <c r="F17" s="15"/>
      <c r="M17" s="5"/>
      <c r="N17" s="5"/>
    </row>
    <row r="18" spans="1:14" ht="20.100000000000001" customHeight="1">
      <c r="A18" s="9"/>
      <c r="B18" s="9"/>
      <c r="C18" s="9"/>
      <c r="D18" s="9"/>
      <c r="E18" s="9"/>
      <c r="F18" s="9"/>
      <c r="M18" s="5"/>
      <c r="N18" s="5"/>
    </row>
    <row r="19" spans="1:14" ht="20.100000000000001" customHeight="1">
      <c r="A19" s="8" t="s">
        <v>9</v>
      </c>
      <c r="B19" s="8"/>
      <c r="C19" s="10"/>
      <c r="D19" s="11" t="s">
        <v>20</v>
      </c>
      <c r="E19" s="13"/>
      <c r="F19" s="58"/>
      <c r="M19" s="5"/>
      <c r="N19" s="5"/>
    </row>
    <row r="20" spans="1:14" ht="20.100000000000001" customHeight="1">
      <c r="A20" s="9"/>
      <c r="B20" s="9"/>
      <c r="C20" s="9"/>
      <c r="D20" s="9"/>
      <c r="E20" s="9"/>
      <c r="F20" s="9"/>
      <c r="M20" s="5"/>
      <c r="N20" s="5"/>
    </row>
    <row r="21" spans="1:14" ht="20.100000000000001" customHeight="1">
      <c r="A21" s="8" t="s">
        <v>21</v>
      </c>
      <c r="B21" s="8"/>
      <c r="C21" s="29"/>
      <c r="D21" s="17"/>
      <c r="E21" s="18"/>
      <c r="F21" s="18"/>
      <c r="M21" s="5"/>
      <c r="N21" s="5"/>
    </row>
    <row r="22" spans="1:14" ht="20.100000000000001" customHeight="1">
      <c r="A22" s="19"/>
      <c r="B22" s="20"/>
      <c r="C22" s="19"/>
      <c r="D22" s="19"/>
      <c r="E22" s="19"/>
      <c r="F22" s="19"/>
      <c r="M22" s="16"/>
      <c r="N22" s="16"/>
    </row>
    <row r="23" spans="1:14" ht="34.5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9" t="s">
        <v>41</v>
      </c>
      <c r="G23" s="40" t="s">
        <v>35</v>
      </c>
      <c r="H23" s="40" t="s">
        <v>36</v>
      </c>
      <c r="M23" s="16"/>
      <c r="N23" s="16"/>
    </row>
    <row r="24" spans="1:14" ht="20.100000000000001" customHeight="1">
      <c r="A24" s="48">
        <v>359025</v>
      </c>
      <c r="B24" s="48" t="s">
        <v>56</v>
      </c>
      <c r="C24" s="77" t="s">
        <v>57</v>
      </c>
      <c r="D24" s="48">
        <v>1</v>
      </c>
      <c r="E24" s="83"/>
      <c r="F24" s="83">
        <v>47004</v>
      </c>
      <c r="G24" s="41">
        <v>1062.5</v>
      </c>
      <c r="H24" s="42">
        <f t="shared" ref="H24:H25" si="0">D24*G24</f>
        <v>1062.5</v>
      </c>
      <c r="M24" s="16"/>
      <c r="N24" s="16"/>
    </row>
    <row r="25" spans="1:14" ht="20.100000000000001" customHeight="1">
      <c r="A25" s="48">
        <v>309010</v>
      </c>
      <c r="B25" s="48" t="s">
        <v>54</v>
      </c>
      <c r="C25" s="63" t="s">
        <v>55</v>
      </c>
      <c r="D25" s="48">
        <v>1</v>
      </c>
      <c r="E25" s="60"/>
      <c r="F25" s="60">
        <v>46188</v>
      </c>
      <c r="G25" s="41">
        <v>750</v>
      </c>
      <c r="H25" s="42">
        <f t="shared" si="0"/>
        <v>750</v>
      </c>
      <c r="M25" s="16"/>
      <c r="N25" s="16"/>
    </row>
    <row r="26" spans="1:14" ht="20.100000000000001" customHeight="1">
      <c r="B26" s="23"/>
      <c r="C26" s="23"/>
      <c r="G26" s="45" t="s">
        <v>37</v>
      </c>
      <c r="H26" s="46">
        <f>SUM(H24:H25)</f>
        <v>1812.5</v>
      </c>
    </row>
    <row r="27" spans="1:14" ht="20.100000000000001" customHeight="1">
      <c r="B27" s="23"/>
      <c r="C27" s="23"/>
      <c r="G27" s="45" t="s">
        <v>38</v>
      </c>
      <c r="H27" s="47">
        <f>+H26*0.12</f>
        <v>217.5</v>
      </c>
    </row>
    <row r="28" spans="1:14" ht="20.100000000000001" customHeight="1">
      <c r="B28" s="23"/>
      <c r="C28" s="23"/>
      <c r="G28" s="45" t="s">
        <v>39</v>
      </c>
      <c r="H28" s="47">
        <f>+H26+H27</f>
        <v>2030</v>
      </c>
    </row>
    <row r="29" spans="1:14" ht="20.100000000000001" customHeight="1">
      <c r="B29" s="50"/>
      <c r="C29" s="51"/>
      <c r="G29" s="43"/>
      <c r="H29" s="44"/>
    </row>
    <row r="30" spans="1:14" ht="20.100000000000001" customHeight="1">
      <c r="B30" s="19"/>
      <c r="C30" s="49"/>
      <c r="G30" s="43"/>
      <c r="H30" s="44"/>
    </row>
    <row r="31" spans="1:14" ht="20.100000000000001" customHeight="1" thickBot="1">
      <c r="A31" s="24" t="s">
        <v>15</v>
      </c>
      <c r="B31" s="23"/>
      <c r="C31" s="25"/>
      <c r="G31" s="43"/>
      <c r="H31" s="44"/>
    </row>
    <row r="32" spans="1:14" ht="20.100000000000001" customHeight="1">
      <c r="A32" s="24"/>
      <c r="B32" s="23"/>
      <c r="C32" s="23"/>
      <c r="G32" s="43"/>
      <c r="H32" s="44"/>
    </row>
    <row r="33" spans="1:8" ht="20.100000000000001" customHeight="1">
      <c r="A33" s="24"/>
      <c r="B33" s="23"/>
      <c r="C33" s="23"/>
      <c r="G33" s="43"/>
      <c r="H33" s="44"/>
    </row>
    <row r="34" spans="1:8" ht="20.100000000000001" customHeight="1" thickBot="1">
      <c r="A34" s="24" t="s">
        <v>16</v>
      </c>
      <c r="B34" s="23"/>
      <c r="C34" s="25"/>
      <c r="G34" s="43"/>
      <c r="H34" s="44"/>
    </row>
    <row r="35" spans="1:8" ht="20.100000000000001" customHeight="1">
      <c r="A35" s="24"/>
      <c r="B35" s="23"/>
      <c r="C35" s="23"/>
      <c r="G35" s="43"/>
      <c r="H35" s="44"/>
    </row>
    <row r="36" spans="1:8" ht="20.100000000000001" customHeight="1">
      <c r="A36" s="24"/>
    </row>
    <row r="37" spans="1:8" ht="20.100000000000001" customHeight="1" thickBot="1">
      <c r="A37" s="24" t="s">
        <v>17</v>
      </c>
      <c r="C37" s="27"/>
    </row>
    <row r="38" spans="1:8" ht="20.100000000000001" customHeight="1">
      <c r="A38" s="24"/>
    </row>
    <row r="39" spans="1:8" ht="20.100000000000001" customHeight="1">
      <c r="A39" s="24"/>
    </row>
    <row r="40" spans="1:8" ht="20.100000000000001" customHeight="1" thickBot="1">
      <c r="A40" s="24" t="s">
        <v>18</v>
      </c>
      <c r="C40" s="27"/>
    </row>
    <row r="41" spans="1:8" ht="20.100000000000001" customHeight="1">
      <c r="A41" s="24"/>
    </row>
    <row r="42" spans="1:8" ht="20.100000000000001" customHeight="1">
      <c r="A42" s="24"/>
    </row>
    <row r="43" spans="1:8" ht="20.100000000000001" customHeight="1" thickBot="1">
      <c r="A43" s="24" t="s">
        <v>19</v>
      </c>
      <c r="C43" s="27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9:C30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2024-03-13T01:16:17Z</cp:lastPrinted>
  <dcterms:created xsi:type="dcterms:W3CDTF">2023-01-26T13:28:36Z</dcterms:created>
  <dcterms:modified xsi:type="dcterms:W3CDTF">2024-03-13T02:11:58Z</dcterms:modified>
</cp:coreProperties>
</file>