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EEFABB1-F707-49D9-8DB0-297A594DA5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Hoja1!$A$2:$G$101</definedName>
    <definedName name="_xlnm.Print_Area" localSheetId="1">Hoja2!$A$1:$G$54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7" i="2"/>
  <c r="C7" i="2" l="1"/>
  <c r="G24" i="2"/>
  <c r="G25" i="2"/>
  <c r="G26" i="2"/>
  <c r="D30" i="2"/>
  <c r="G41" i="1"/>
  <c r="G42" i="1"/>
  <c r="G43" i="1"/>
  <c r="G44" i="1"/>
  <c r="G45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24" i="1"/>
  <c r="G48" i="1"/>
  <c r="G49" i="1"/>
  <c r="G50" i="1"/>
  <c r="G51" i="1"/>
  <c r="G52" i="1"/>
  <c r="G53" i="1"/>
  <c r="G54" i="1"/>
  <c r="G55" i="1"/>
  <c r="G56" i="1"/>
  <c r="G57" i="1"/>
  <c r="G47" i="1"/>
  <c r="G31" i="2" l="1"/>
  <c r="G32" i="2" s="1"/>
  <c r="D77" i="1"/>
  <c r="D58" i="1"/>
  <c r="D46" i="1"/>
  <c r="D36" i="1"/>
  <c r="G33" i="2" l="1"/>
  <c r="G66" i="1"/>
  <c r="G67" i="1"/>
  <c r="G68" i="1"/>
  <c r="G69" i="1"/>
  <c r="G70" i="1"/>
  <c r="G71" i="1"/>
  <c r="G72" i="1"/>
  <c r="G73" i="1"/>
  <c r="G74" i="1"/>
  <c r="G75" i="1"/>
  <c r="G76" i="1"/>
  <c r="G59" i="1"/>
  <c r="G60" i="1"/>
  <c r="G61" i="1"/>
  <c r="G62" i="1"/>
  <c r="G63" i="1"/>
  <c r="G64" i="1"/>
  <c r="G65" i="1"/>
  <c r="G78" i="1" l="1"/>
  <c r="G79" i="1" s="1"/>
  <c r="G8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B171C3-4999-416A-A00D-EBF3257F831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735790B-2033-49BA-A773-04ECC2F4A0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<sst xmlns="http://schemas.openxmlformats.org/spreadsheetml/2006/main" count="237" uniqueCount="183">
  <si>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</si>
  <si>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</si>
  <si>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</si>
  <si>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</si>
  <si>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</si>
  <si>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</si>
  <si>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</si>
  <si>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</si>
  <si>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</si>
  <si>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</si>
  <si>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</si>
  <si>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</si>
  <si>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</si>
  <si>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</si>
  <si>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</si>
  <si>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</si>
  <si>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</si>
  <si>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</si>
  <si>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</si>
  <si>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</si>
  <si>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</si>
  <si>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</si>
  <si>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</si>
  <si>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</si>
  <si>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</si>
  <si>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</si>
  <si>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</si>
  <si>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</si>
  <si>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</si>
  <si>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 xml:space="preserve"> INQ</t>
  </si>
  <si>
    <t>ISSPOL</t>
  </si>
  <si>
    <t xml:space="preserve">DR. MONTANERO </t>
  </si>
  <si>
    <t>FIDEICOMISO TITULARIZACION OMNIHOSPITAL</t>
  </si>
  <si>
    <t>AV. ROMEO CASTILLO S/N Y AV. JUAN TANCCA MARENGO</t>
  </si>
  <si>
    <t>O992426187001</t>
  </si>
  <si>
    <t xml:space="preserve">SUBTOTAL </t>
  </si>
  <si>
    <t>IVA 12%</t>
  </si>
  <si>
    <t>TOTAL</t>
  </si>
  <si>
    <t>ENTREGADO</t>
  </si>
  <si>
    <t>RECIBIDO</t>
  </si>
  <si>
    <t>VERIFICADO</t>
  </si>
  <si>
    <t>PRECIO UNITARIO</t>
  </si>
  <si>
    <t>PRECIO TOTAL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</si>
  <si>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</si>
  <si>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</si>
  <si>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</si>
  <si>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</si>
  <si>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</si>
  <si>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</si>
  <si>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</si>
  <si>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</si>
  <si>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</si>
  <si>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</si>
  <si>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</si>
  <si>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</si>
  <si>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</si>
  <si>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</si>
  <si>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</si>
  <si>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</si>
  <si>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</si>
  <si>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</si>
  <si>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</si>
  <si>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</si>
  <si>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</si>
  <si>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</si>
  <si>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</si>
  <si>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</si>
  <si>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</si>
  <si>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</si>
  <si>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</si>
  <si>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</si>
  <si>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</si>
  <si>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</si>
  <si>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</si>
  <si>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</si>
  <si>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</si>
  <si>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</si>
  <si>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</si>
  <si>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</si>
  <si>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</si>
  <si>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</si>
  <si>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</si>
  <si>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</si>
  <si>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</si>
  <si>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</si>
  <si>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</si>
  <si>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</si>
  <si>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</si>
  <si>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</si>
  <si>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</si>
  <si>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</si>
  <si>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</si>
  <si>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</si>
  <si>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</si>
  <si>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</si>
  <si>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</si>
  <si>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</si>
  <si>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</si>
  <si>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</si>
  <si>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</si>
  <si>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</si>
  <si>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</si>
  <si>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</si>
  <si>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</si>
  <si>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</si>
  <si>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</si>
  <si>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</si>
  <si>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</si>
  <si>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</si>
  <si>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</si>
  <si>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</si>
  <si>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</si>
  <si>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</si>
  <si>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</si>
  <si>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</si>
  <si>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</si>
  <si>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</si>
  <si>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</si>
  <si>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</si>
  <si>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</si>
  <si>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</si>
  <si>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</si>
  <si>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</si>
  <si>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</si>
  <si>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</si>
  <si>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</si>
  <si>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</si>
  <si>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</si>
  <si>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</si>
  <si>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</si>
  <si>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</si>
  <si>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</si>
  <si>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</si>
  <si>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</si>
  <si>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</si>
  <si>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</si>
  <si>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</si>
  <si>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</si>
  <si>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</si>
  <si>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</si>
  <si>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</si>
  <si>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</si>
  <si>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</si>
  <si>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</si>
  <si>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</si>
  <si>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</si>
  <si>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</si>
  <si>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</si>
  <si>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</si>
  <si>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</si>
  <si>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</si>
  <si>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</si>
  <si>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</si>
  <si>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</si>
  <si>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</si>
  <si>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</si>
  <si>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</si>
  <si>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</si>
  <si>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</si>
  <si>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</si>
  <si>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</si>
  <si>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</si>
  <si>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</si>
  <si>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</si>
  <si>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</si>
  <si>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</si>
  <si>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</si>
  <si>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</si>
  <si>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</si>
  <si>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</si>
  <si>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</si>
  <si>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</si>
  <si>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VIZUETE PANCHI KATHERIN FERNANDA</t>
  </si>
  <si>
    <t>297337</t>
  </si>
  <si>
    <t>Ti-102.234</t>
  </si>
  <si>
    <t>TORNILLO CORTICAL 3.5*34mm TITANIO</t>
  </si>
  <si>
    <t>Ti-102.236</t>
  </si>
  <si>
    <t>TORNILLO CORTICAL 3.5*36mm TITANIO</t>
  </si>
  <si>
    <t>T500935034</t>
  </si>
  <si>
    <t>M190400704</t>
  </si>
  <si>
    <t>TORNILLO DE BLOQUEO 3.5*34mm TITANIO</t>
  </si>
  <si>
    <t>A98880550YN</t>
  </si>
  <si>
    <t>PLACA BLOQ. TUBEROSIDAD HUMERAL 3.5mm*5 ORIF. DER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</si>
</sst>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5" xfId="0" applyFont="1" applyBorder="1" applyAlignment="1">
      <alignment horizontal="left"/>
    </xf>
    <xf numFmtId="0" fontId="12" fillId="0" borderId="1" xfId="0" applyFont="1" applyBorder="1"/>
    <xf numFmtId="4" fontId="12" fillId="0" borderId="1" xfId="0" applyNumberFormat="1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2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0" xfId="1" applyFo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" fontId="13" fillId="0" borderId="0" xfId="1" applyNumberFormat="1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6" fillId="0" borderId="0" xfId="0" applyFont="1" applyAlignment="1">
      <alignment horizontal="center" readingOrder="1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</cellXfs>
  <cellStyles count="5">
    <cellStyle name="Moneda" xfId="3" builtinId="4"/>
    <cellStyle name="Moneda [0] 2" xfId="4" xr:uid="{6EAE7919-C943-4441-8C7D-5AB3B919F6FB}"/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8537FF-22A2-4F4B-BCDA-736C8C45B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6" width="14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79" t="s">
        <v>22</v>
      </c>
      <c r="D2" s="75" t="s">
        <v>21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8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77" t="s">
        <v>23</v>
      </c>
      <c r="D4" s="81" t="s">
        <v>25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78"/>
      <c r="D5" s="83" t="s">
        <v>26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 x14ac:dyDescent="0.25">
      <c r="A6" s="7"/>
      <c r="B6" s="7"/>
      <c r="C6" s="7"/>
      <c r="D6" s="7"/>
      <c r="E6" s="7"/>
      <c r="L6" s="74"/>
      <c r="M6" s="74"/>
    </row>
    <row r="7" spans="1:14" ht="20.100000000000001" customHeight="1" x14ac:dyDescent="0.2">
      <c r="A7" s="8" t="s">
        <v>0</v>
      </c>
      <c r="B7" s="8"/>
      <c r="C7" s="9">
        <f ca="1">NOW()</f>
        <v>44980.484859143522</v>
      </c>
      <c r="D7" s="8" t="s">
        <v>1</v>
      </c>
      <c r="E7" s="32">
        <v>20230200040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8" t="s">
        <v>32</v>
      </c>
      <c r="D9" s="12" t="s">
        <v>3</v>
      </c>
      <c r="E9" s="25" t="s">
        <v>34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2" t="s">
        <v>19</v>
      </c>
      <c r="B11" s="73"/>
      <c r="C11" s="38" t="s">
        <v>32</v>
      </c>
      <c r="D11" s="12" t="s">
        <v>20</v>
      </c>
      <c r="E11" s="31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172</v>
      </c>
      <c r="D19" s="12" t="s">
        <v>17</v>
      </c>
      <c r="E19" s="14" t="s">
        <v>30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 t="s">
        <v>173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6" t="s">
        <v>41</v>
      </c>
      <c r="G23" s="56" t="s">
        <v>42</v>
      </c>
      <c r="L23" s="17"/>
      <c r="M23" s="17"/>
    </row>
    <row r="24" spans="1:13" ht="20.100000000000001" customHeight="1" x14ac:dyDescent="0.2">
      <c r="A24" s="60" t="s">
        <v>43</v>
      </c>
      <c r="B24" s="61" t="s">
        <v>44</v>
      </c>
      <c r="C24" s="62" t="s">
        <v>45</v>
      </c>
      <c r="D24" s="58">
        <v>1</v>
      </c>
      <c r="E24" s="37"/>
      <c r="F24" s="40">
        <v>43.2</v>
      </c>
      <c r="G24" s="40">
        <f t="shared" ref="G24" si="0">+D24*F24</f>
        <v>43.2</v>
      </c>
      <c r="L24" s="17"/>
      <c r="M24" s="17"/>
    </row>
    <row r="25" spans="1:13" ht="20.100000000000001" customHeight="1" x14ac:dyDescent="0.2">
      <c r="A25" s="60" t="s">
        <v>46</v>
      </c>
      <c r="B25" s="61" t="s">
        <v>47</v>
      </c>
      <c r="C25" s="62" t="s">
        <v>48</v>
      </c>
      <c r="D25" s="58">
        <v>4</v>
      </c>
      <c r="E25" s="37"/>
      <c r="F25" s="40">
        <v>43.2</v>
      </c>
      <c r="G25" s="40">
        <f t="shared" ref="G25:G41" si="1">+D25*F25</f>
        <v>172.8</v>
      </c>
      <c r="L25" s="17"/>
      <c r="M25" s="17"/>
    </row>
    <row r="26" spans="1:13" ht="20.100000000000001" customHeight="1" x14ac:dyDescent="0.2">
      <c r="A26" s="60" t="s">
        <v>49</v>
      </c>
      <c r="B26" s="61" t="s">
        <v>50</v>
      </c>
      <c r="C26" s="62" t="s">
        <v>51</v>
      </c>
      <c r="D26" s="58">
        <v>6</v>
      </c>
      <c r="E26" s="37"/>
      <c r="F26" s="40">
        <v>43.2</v>
      </c>
      <c r="G26" s="40">
        <f t="shared" si="1"/>
        <v>259.20000000000005</v>
      </c>
      <c r="L26" s="17"/>
      <c r="M26" s="17"/>
    </row>
    <row r="27" spans="1:13" ht="20.100000000000001" customHeight="1" x14ac:dyDescent="0.2">
      <c r="A27" s="60" t="s">
        <v>52</v>
      </c>
      <c r="B27" s="61" t="s">
        <v>53</v>
      </c>
      <c r="C27" s="62" t="s">
        <v>54</v>
      </c>
      <c r="D27" s="58">
        <v>6</v>
      </c>
      <c r="E27" s="37"/>
      <c r="F27" s="40">
        <v>43.2</v>
      </c>
      <c r="G27" s="40">
        <f t="shared" si="1"/>
        <v>259.20000000000005</v>
      </c>
      <c r="L27" s="17"/>
      <c r="M27" s="17"/>
    </row>
    <row r="28" spans="1:13" ht="20.100000000000001" customHeight="1" x14ac:dyDescent="0.2">
      <c r="A28" s="60" t="s">
        <v>55</v>
      </c>
      <c r="B28" s="61" t="s">
        <v>56</v>
      </c>
      <c r="C28" s="62" t="s">
        <v>57</v>
      </c>
      <c r="D28" s="58">
        <v>4</v>
      </c>
      <c r="E28" s="37"/>
      <c r="F28" s="40">
        <v>43.2</v>
      </c>
      <c r="G28" s="40">
        <f t="shared" si="1"/>
        <v>172.8</v>
      </c>
      <c r="L28" s="17"/>
      <c r="M28" s="17"/>
    </row>
    <row r="29" spans="1:13" ht="20.100000000000001" customHeight="1" x14ac:dyDescent="0.2">
      <c r="A29" s="60" t="s">
        <v>58</v>
      </c>
      <c r="B29" s="61" t="s">
        <v>59</v>
      </c>
      <c r="C29" s="62" t="s">
        <v>60</v>
      </c>
      <c r="D29" s="58">
        <v>4</v>
      </c>
      <c r="E29" s="37"/>
      <c r="F29" s="40">
        <v>43.2</v>
      </c>
      <c r="G29" s="40">
        <f t="shared" si="1"/>
        <v>172.8</v>
      </c>
      <c r="L29" s="17"/>
      <c r="M29" s="17"/>
    </row>
    <row r="30" spans="1:13" ht="20.100000000000001" customHeight="1" x14ac:dyDescent="0.2">
      <c r="A30" s="60" t="s">
        <v>61</v>
      </c>
      <c r="B30" s="61" t="s">
        <v>62</v>
      </c>
      <c r="C30" s="62" t="s">
        <v>63</v>
      </c>
      <c r="D30" s="58">
        <v>4</v>
      </c>
      <c r="E30" s="37"/>
      <c r="F30" s="40">
        <v>43.2</v>
      </c>
      <c r="G30" s="40">
        <f t="shared" si="1"/>
        <v>172.8</v>
      </c>
      <c r="L30" s="17"/>
      <c r="M30" s="17"/>
    </row>
    <row r="31" spans="1:13" ht="20.100000000000001" customHeight="1" x14ac:dyDescent="0.2">
      <c r="A31" s="60" t="s">
        <v>64</v>
      </c>
      <c r="B31" s="61" t="s">
        <v>65</v>
      </c>
      <c r="C31" s="62" t="s">
        <v>66</v>
      </c>
      <c r="D31" s="58">
        <v>4</v>
      </c>
      <c r="E31" s="37"/>
      <c r="F31" s="40">
        <v>43.2</v>
      </c>
      <c r="G31" s="40">
        <f t="shared" si="1"/>
        <v>172.8</v>
      </c>
      <c r="L31" s="17"/>
      <c r="M31" s="17"/>
    </row>
    <row r="32" spans="1:13" ht="20.100000000000001" customHeight="1" x14ac:dyDescent="0.2">
      <c r="A32" s="60" t="s">
        <v>67</v>
      </c>
      <c r="B32" s="61" t="s">
        <v>68</v>
      </c>
      <c r="C32" s="62" t="s">
        <v>69</v>
      </c>
      <c r="D32" s="58">
        <v>4</v>
      </c>
      <c r="E32" s="37"/>
      <c r="F32" s="40">
        <v>43.2</v>
      </c>
      <c r="G32" s="40">
        <f t="shared" si="1"/>
        <v>172.8</v>
      </c>
      <c r="L32" s="17"/>
      <c r="M32" s="17"/>
    </row>
    <row r="33" spans="1:13" ht="20.100000000000001" customHeight="1" x14ac:dyDescent="0.2">
      <c r="A33" s="60" t="s">
        <v>70</v>
      </c>
      <c r="B33" s="61" t="s">
        <v>71</v>
      </c>
      <c r="C33" s="62" t="s">
        <v>72</v>
      </c>
      <c r="D33" s="58">
        <v>4</v>
      </c>
      <c r="E33" s="37"/>
      <c r="F33" s="40">
        <v>43.2</v>
      </c>
      <c r="G33" s="40">
        <f t="shared" si="1"/>
        <v>172.8</v>
      </c>
      <c r="L33" s="17"/>
      <c r="M33" s="17"/>
    </row>
    <row r="34" spans="1:13" ht="20.100000000000001" customHeight="1" x14ac:dyDescent="0.2">
      <c r="A34" s="60" t="s">
        <v>73</v>
      </c>
      <c r="B34" s="61" t="s">
        <v>74</v>
      </c>
      <c r="C34" s="62" t="s">
        <v>75</v>
      </c>
      <c r="D34" s="58">
        <v>4</v>
      </c>
      <c r="E34" s="37"/>
      <c r="F34" s="40">
        <v>43.2</v>
      </c>
      <c r="G34" s="40">
        <f t="shared" si="1"/>
        <v>172.8</v>
      </c>
      <c r="L34" s="17"/>
      <c r="M34" s="17"/>
    </row>
    <row r="35" spans="1:13" ht="20.100000000000001" customHeight="1" x14ac:dyDescent="0.2">
      <c r="A35" s="60" t="s">
        <v>76</v>
      </c>
      <c r="B35" s="61" t="s">
        <v>77</v>
      </c>
      <c r="C35" s="62" t="s">
        <v>78</v>
      </c>
      <c r="D35" s="58">
        <v>4</v>
      </c>
      <c r="E35" s="37"/>
      <c r="F35" s="40">
        <v>43.2</v>
      </c>
      <c r="G35" s="40">
        <f t="shared" si="1"/>
        <v>172.8</v>
      </c>
      <c r="L35" s="17"/>
      <c r="M35" s="17"/>
    </row>
    <row r="36" spans="1:13" ht="20.100000000000001" customHeight="1" x14ac:dyDescent="0.25">
      <c r="A36" s="60"/>
      <c r="B36" s="61"/>
      <c r="C36" s="62"/>
      <c r="D36" s="59">
        <f>SUM(D24:D35)</f>
        <v>49</v>
      </c>
      <c r="E36" s="37"/>
      <c r="F36" s="40"/>
      <c r="G36" s="40"/>
      <c r="L36" s="17"/>
      <c r="M36" s="17"/>
    </row>
    <row r="37" spans="1:13" ht="20.100000000000001" customHeight="1" x14ac:dyDescent="0.2">
      <c r="A37" s="60" t="s">
        <v>79</v>
      </c>
      <c r="B37" s="61">
        <v>2200111512</v>
      </c>
      <c r="C37" s="62" t="s">
        <v>80</v>
      </c>
      <c r="D37" s="58">
        <v>4</v>
      </c>
      <c r="E37" s="37"/>
      <c r="F37" s="40">
        <v>43.2</v>
      </c>
      <c r="G37" s="40">
        <f t="shared" si="1"/>
        <v>172.8</v>
      </c>
      <c r="L37" s="17"/>
      <c r="M37" s="17"/>
    </row>
    <row r="38" spans="1:13" ht="20.100000000000001" customHeight="1" x14ac:dyDescent="0.2">
      <c r="A38" s="60" t="s">
        <v>81</v>
      </c>
      <c r="B38" s="61" t="s">
        <v>82</v>
      </c>
      <c r="C38" s="62" t="s">
        <v>83</v>
      </c>
      <c r="D38" s="58">
        <v>0</v>
      </c>
      <c r="E38" s="37"/>
      <c r="F38" s="40">
        <v>43.2</v>
      </c>
      <c r="G38" s="40">
        <f t="shared" si="1"/>
        <v>0</v>
      </c>
      <c r="L38" s="17"/>
      <c r="M38" s="17"/>
    </row>
    <row r="39" spans="1:13" ht="20.100000000000001" customHeight="1" x14ac:dyDescent="0.2">
      <c r="A39" s="60" t="s">
        <v>84</v>
      </c>
      <c r="B39" s="61" t="s">
        <v>85</v>
      </c>
      <c r="C39" s="62" t="s">
        <v>86</v>
      </c>
      <c r="D39" s="58">
        <v>4</v>
      </c>
      <c r="E39" s="37"/>
      <c r="F39" s="40">
        <v>43.2</v>
      </c>
      <c r="G39" s="40">
        <f t="shared" si="1"/>
        <v>172.8</v>
      </c>
      <c r="L39" s="17"/>
      <c r="M39" s="17"/>
    </row>
    <row r="40" spans="1:13" ht="20.100000000000001" customHeight="1" x14ac:dyDescent="0.2">
      <c r="A40" s="60" t="s">
        <v>87</v>
      </c>
      <c r="B40" s="61" t="s">
        <v>88</v>
      </c>
      <c r="C40" s="62" t="s">
        <v>89</v>
      </c>
      <c r="D40" s="58">
        <v>4</v>
      </c>
      <c r="E40" s="37"/>
      <c r="F40" s="40">
        <v>43.2</v>
      </c>
      <c r="G40" s="40">
        <f t="shared" si="1"/>
        <v>172.8</v>
      </c>
      <c r="L40" s="17"/>
      <c r="M40" s="17"/>
    </row>
    <row r="41" spans="1:13" ht="20.100000000000001" customHeight="1" x14ac:dyDescent="0.2">
      <c r="A41" s="60" t="s">
        <v>90</v>
      </c>
      <c r="B41" s="61" t="s">
        <v>91</v>
      </c>
      <c r="C41" s="62" t="s">
        <v>92</v>
      </c>
      <c r="D41" s="58">
        <v>4</v>
      </c>
      <c r="E41" s="37"/>
      <c r="F41" s="40">
        <v>43.2</v>
      </c>
      <c r="G41" s="40">
        <f t="shared" si="1"/>
        <v>172.8</v>
      </c>
      <c r="L41" s="17"/>
      <c r="M41" s="17"/>
    </row>
    <row r="42" spans="1:13" ht="20.100000000000001" customHeight="1" x14ac:dyDescent="0.2">
      <c r="A42" s="60" t="s">
        <v>93</v>
      </c>
      <c r="B42" s="61" t="s">
        <v>94</v>
      </c>
      <c r="C42" s="62" t="s">
        <v>95</v>
      </c>
      <c r="D42" s="58">
        <v>4</v>
      </c>
      <c r="E42" s="37"/>
      <c r="F42" s="40">
        <v>43.2</v>
      </c>
      <c r="G42" s="40">
        <f t="shared" ref="G42:G45" si="2">+D42*F42</f>
        <v>172.8</v>
      </c>
      <c r="L42" s="17"/>
      <c r="M42" s="17"/>
    </row>
    <row r="43" spans="1:13" ht="20.100000000000001" customHeight="1" x14ac:dyDescent="0.2">
      <c r="A43" s="63" t="s">
        <v>96</v>
      </c>
      <c r="B43" s="61" t="s">
        <v>97</v>
      </c>
      <c r="C43" s="62" t="s">
        <v>98</v>
      </c>
      <c r="D43" s="58">
        <v>4</v>
      </c>
      <c r="E43" s="37"/>
      <c r="F43" s="40">
        <v>43.2</v>
      </c>
      <c r="G43" s="40">
        <f t="shared" si="2"/>
        <v>172.8</v>
      </c>
      <c r="L43" s="17"/>
      <c r="M43" s="17"/>
    </row>
    <row r="44" spans="1:13" ht="20.100000000000001" customHeight="1" x14ac:dyDescent="0.2">
      <c r="A44" s="63" t="s">
        <v>99</v>
      </c>
      <c r="B44" s="61" t="s">
        <v>94</v>
      </c>
      <c r="C44" s="62" t="s">
        <v>100</v>
      </c>
      <c r="D44" s="58">
        <v>4</v>
      </c>
      <c r="E44" s="37"/>
      <c r="F44" s="40">
        <v>43.2</v>
      </c>
      <c r="G44" s="40">
        <f t="shared" si="2"/>
        <v>172.8</v>
      </c>
      <c r="L44" s="17"/>
      <c r="M44" s="17"/>
    </row>
    <row r="45" spans="1:13" ht="20.100000000000001" customHeight="1" x14ac:dyDescent="0.2">
      <c r="A45" s="63" t="s">
        <v>101</v>
      </c>
      <c r="B45" s="61" t="s">
        <v>102</v>
      </c>
      <c r="C45" s="62" t="s">
        <v>103</v>
      </c>
      <c r="D45" s="58">
        <v>4</v>
      </c>
      <c r="E45" s="37"/>
      <c r="F45" s="40">
        <v>43.2</v>
      </c>
      <c r="G45" s="40">
        <f t="shared" si="2"/>
        <v>172.8</v>
      </c>
      <c r="L45" s="17"/>
      <c r="M45" s="17"/>
    </row>
    <row r="46" spans="1:13" ht="20.100000000000001" customHeight="1" x14ac:dyDescent="0.25">
      <c r="A46" s="69"/>
      <c r="B46" s="70"/>
      <c r="C46" s="71"/>
      <c r="D46" s="59">
        <f>SUM(D37:D45)</f>
        <v>32</v>
      </c>
      <c r="E46" s="37"/>
      <c r="F46" s="40"/>
      <c r="G46" s="40"/>
      <c r="L46" s="17"/>
      <c r="M46" s="17"/>
    </row>
    <row r="47" spans="1:13" ht="20.100000000000001" customHeight="1" x14ac:dyDescent="0.2">
      <c r="A47" s="63" t="s">
        <v>104</v>
      </c>
      <c r="B47" s="61">
        <v>2100038727</v>
      </c>
      <c r="C47" s="62" t="s">
        <v>105</v>
      </c>
      <c r="D47" s="58">
        <v>0</v>
      </c>
      <c r="E47" s="37"/>
      <c r="F47" s="40">
        <v>57.6</v>
      </c>
      <c r="G47" s="40">
        <f t="shared" ref="G47" si="3">+D47*F47</f>
        <v>0</v>
      </c>
      <c r="L47" s="17"/>
      <c r="M47" s="17"/>
    </row>
    <row r="48" spans="1:13" ht="20.100000000000001" customHeight="1" x14ac:dyDescent="0.2">
      <c r="A48" s="63" t="s">
        <v>106</v>
      </c>
      <c r="B48" s="61">
        <v>2100038727</v>
      </c>
      <c r="C48" s="62" t="s">
        <v>107</v>
      </c>
      <c r="D48" s="58">
        <v>3</v>
      </c>
      <c r="E48" s="37"/>
      <c r="F48" s="40">
        <v>57.6</v>
      </c>
      <c r="G48" s="40">
        <f t="shared" ref="G48:G57" si="4">+D48*F48</f>
        <v>172.8</v>
      </c>
      <c r="L48" s="17"/>
      <c r="M48" s="17"/>
    </row>
    <row r="49" spans="1:13" ht="20.100000000000001" customHeight="1" x14ac:dyDescent="0.2">
      <c r="A49" s="63" t="s">
        <v>108</v>
      </c>
      <c r="B49" s="61">
        <v>2100038807</v>
      </c>
      <c r="C49" s="62" t="s">
        <v>109</v>
      </c>
      <c r="D49" s="58">
        <v>6</v>
      </c>
      <c r="E49" s="37"/>
      <c r="F49" s="40">
        <v>57.6</v>
      </c>
      <c r="G49" s="40">
        <f t="shared" si="4"/>
        <v>345.6</v>
      </c>
      <c r="L49" s="17"/>
      <c r="M49" s="17"/>
    </row>
    <row r="50" spans="1:13" ht="20.100000000000001" customHeight="1" x14ac:dyDescent="0.2">
      <c r="A50" s="63" t="s">
        <v>110</v>
      </c>
      <c r="B50" s="61">
        <v>200316799</v>
      </c>
      <c r="C50" s="62" t="s">
        <v>111</v>
      </c>
      <c r="D50" s="58">
        <v>6</v>
      </c>
      <c r="E50" s="37"/>
      <c r="F50" s="40">
        <v>57.6</v>
      </c>
      <c r="G50" s="40">
        <f t="shared" si="4"/>
        <v>345.6</v>
      </c>
      <c r="L50" s="17"/>
      <c r="M50" s="17"/>
    </row>
    <row r="51" spans="1:13" ht="20.100000000000001" customHeight="1" x14ac:dyDescent="0.2">
      <c r="A51" s="63" t="s">
        <v>112</v>
      </c>
      <c r="B51" s="61">
        <v>200316800</v>
      </c>
      <c r="C51" s="62" t="s">
        <v>113</v>
      </c>
      <c r="D51" s="58">
        <v>6</v>
      </c>
      <c r="E51" s="37"/>
      <c r="F51" s="40">
        <v>57.6</v>
      </c>
      <c r="G51" s="40">
        <f t="shared" si="4"/>
        <v>345.6</v>
      </c>
      <c r="L51" s="17"/>
      <c r="M51" s="17"/>
    </row>
    <row r="52" spans="1:13" ht="20.100000000000001" customHeight="1" x14ac:dyDescent="0.2">
      <c r="A52" s="63" t="s">
        <v>114</v>
      </c>
      <c r="B52" s="61">
        <v>2200067735</v>
      </c>
      <c r="C52" s="62" t="s">
        <v>115</v>
      </c>
      <c r="D52" s="58">
        <v>6</v>
      </c>
      <c r="E52" s="37"/>
      <c r="F52" s="40">
        <v>57.6</v>
      </c>
      <c r="G52" s="40">
        <f t="shared" si="4"/>
        <v>345.6</v>
      </c>
      <c r="L52" s="17"/>
      <c r="M52" s="17"/>
    </row>
    <row r="53" spans="1:13" ht="20.100000000000001" customHeight="1" x14ac:dyDescent="0.2">
      <c r="A53" s="60" t="s">
        <v>116</v>
      </c>
      <c r="B53" s="61">
        <v>200316801</v>
      </c>
      <c r="C53" s="62" t="s">
        <v>117</v>
      </c>
      <c r="D53" s="58">
        <v>6</v>
      </c>
      <c r="E53" s="37"/>
      <c r="F53" s="40">
        <v>57.6</v>
      </c>
      <c r="G53" s="40">
        <f t="shared" si="4"/>
        <v>345.6</v>
      </c>
      <c r="L53" s="17"/>
      <c r="M53" s="17"/>
    </row>
    <row r="54" spans="1:13" ht="20.100000000000001" customHeight="1" x14ac:dyDescent="0.2">
      <c r="A54" s="60" t="s">
        <v>118</v>
      </c>
      <c r="B54" s="61">
        <v>220344114</v>
      </c>
      <c r="C54" s="62" t="s">
        <v>119</v>
      </c>
      <c r="D54" s="58">
        <v>6</v>
      </c>
      <c r="E54" s="37"/>
      <c r="F54" s="40">
        <v>57.6</v>
      </c>
      <c r="G54" s="40">
        <f t="shared" si="4"/>
        <v>345.6</v>
      </c>
      <c r="L54" s="17"/>
      <c r="M54" s="17"/>
    </row>
    <row r="55" spans="1:13" ht="20.100000000000001" customHeight="1" x14ac:dyDescent="0.2">
      <c r="A55" s="63" t="s">
        <v>120</v>
      </c>
      <c r="B55" s="61">
        <v>2200100917</v>
      </c>
      <c r="C55" s="62" t="s">
        <v>121</v>
      </c>
      <c r="D55" s="58">
        <v>6</v>
      </c>
      <c r="E55" s="37"/>
      <c r="F55" s="40">
        <v>57.6</v>
      </c>
      <c r="G55" s="40">
        <f t="shared" si="4"/>
        <v>345.6</v>
      </c>
      <c r="L55" s="17"/>
      <c r="M55" s="17"/>
    </row>
    <row r="56" spans="1:13" ht="20.100000000000001" customHeight="1" x14ac:dyDescent="0.2">
      <c r="A56" s="63" t="s">
        <v>122</v>
      </c>
      <c r="B56" s="61">
        <v>200316805</v>
      </c>
      <c r="C56" s="62" t="s">
        <v>123</v>
      </c>
      <c r="D56" s="58">
        <v>6</v>
      </c>
      <c r="E56" s="37"/>
      <c r="F56" s="40">
        <v>57.6</v>
      </c>
      <c r="G56" s="40">
        <f t="shared" si="4"/>
        <v>345.6</v>
      </c>
      <c r="L56" s="17"/>
      <c r="M56" s="17"/>
    </row>
    <row r="57" spans="1:13" ht="20.100000000000001" customHeight="1" x14ac:dyDescent="0.2">
      <c r="A57" s="60" t="s">
        <v>124</v>
      </c>
      <c r="B57" s="61">
        <v>220316806</v>
      </c>
      <c r="C57" s="62" t="s">
        <v>125</v>
      </c>
      <c r="D57" s="58">
        <v>6</v>
      </c>
      <c r="E57" s="37"/>
      <c r="F57" s="40">
        <v>57.6</v>
      </c>
      <c r="G57" s="40">
        <f t="shared" si="4"/>
        <v>345.6</v>
      </c>
      <c r="L57" s="17"/>
      <c r="M57" s="17"/>
    </row>
    <row r="58" spans="1:13" ht="20.100000000000001" customHeight="1" x14ac:dyDescent="0.25">
      <c r="A58" s="60"/>
      <c r="B58" s="61"/>
      <c r="C58" s="62"/>
      <c r="D58" s="59">
        <f>SUM(D48:D57)</f>
        <v>57</v>
      </c>
      <c r="E58" s="39"/>
      <c r="F58" s="40"/>
      <c r="G58" s="40"/>
      <c r="L58" s="17"/>
      <c r="M58" s="17"/>
    </row>
    <row r="59" spans="1:13" ht="20.100000000000001" customHeight="1" x14ac:dyDescent="0.2">
      <c r="A59" s="60">
        <v>50102108</v>
      </c>
      <c r="B59" s="61">
        <v>2000083713</v>
      </c>
      <c r="C59" s="62" t="s">
        <v>126</v>
      </c>
      <c r="D59" s="58">
        <v>6</v>
      </c>
      <c r="E59" s="39"/>
      <c r="F59" s="40">
        <v>57.6</v>
      </c>
      <c r="G59" s="40">
        <f t="shared" ref="G59:G76" si="5">+D59*F59</f>
        <v>345.6</v>
      </c>
      <c r="L59" s="17"/>
      <c r="M59" s="17"/>
    </row>
    <row r="60" spans="1:13" ht="20.100000000000001" customHeight="1" x14ac:dyDescent="0.2">
      <c r="A60" s="60" t="s">
        <v>127</v>
      </c>
      <c r="B60" s="61">
        <v>2100022697</v>
      </c>
      <c r="C60" s="62" t="s">
        <v>128</v>
      </c>
      <c r="D60" s="58">
        <v>6</v>
      </c>
      <c r="E60" s="39"/>
      <c r="F60" s="40">
        <v>57.6</v>
      </c>
      <c r="G60" s="40">
        <f t="shared" si="5"/>
        <v>345.6</v>
      </c>
      <c r="L60" s="17"/>
      <c r="M60" s="17"/>
    </row>
    <row r="61" spans="1:13" ht="20.100000000000001" customHeight="1" x14ac:dyDescent="0.2">
      <c r="A61" s="60" t="s">
        <v>129</v>
      </c>
      <c r="B61" s="61">
        <v>2100022698</v>
      </c>
      <c r="C61" s="62" t="s">
        <v>130</v>
      </c>
      <c r="D61" s="58">
        <v>6</v>
      </c>
      <c r="E61" s="39"/>
      <c r="F61" s="40">
        <v>57.6</v>
      </c>
      <c r="G61" s="40">
        <f t="shared" si="5"/>
        <v>345.6</v>
      </c>
      <c r="L61" s="17"/>
      <c r="M61" s="17"/>
    </row>
    <row r="62" spans="1:13" ht="20.100000000000001" customHeight="1" x14ac:dyDescent="0.2">
      <c r="A62" s="60" t="s">
        <v>131</v>
      </c>
      <c r="B62" s="61">
        <v>2100028611</v>
      </c>
      <c r="C62" s="62" t="s">
        <v>132</v>
      </c>
      <c r="D62" s="58">
        <v>4</v>
      </c>
      <c r="E62" s="39"/>
      <c r="F62" s="40">
        <v>57.6</v>
      </c>
      <c r="G62" s="40">
        <f t="shared" si="5"/>
        <v>230.4</v>
      </c>
      <c r="L62" s="17"/>
      <c r="M62" s="17"/>
    </row>
    <row r="63" spans="1:13" ht="20.100000000000001" customHeight="1" x14ac:dyDescent="0.2">
      <c r="A63" s="60" t="s">
        <v>133</v>
      </c>
      <c r="B63" s="61" t="s">
        <v>134</v>
      </c>
      <c r="C63" s="62" t="s">
        <v>135</v>
      </c>
      <c r="D63" s="58">
        <v>6</v>
      </c>
      <c r="E63" s="39"/>
      <c r="F63" s="40">
        <v>57.6</v>
      </c>
      <c r="G63" s="40">
        <f t="shared" si="5"/>
        <v>345.6</v>
      </c>
      <c r="L63" s="17"/>
      <c r="M63" s="17"/>
    </row>
    <row r="64" spans="1:13" ht="20.100000000000001" customHeight="1" x14ac:dyDescent="0.2">
      <c r="A64" s="60" t="s">
        <v>136</v>
      </c>
      <c r="B64" s="61">
        <v>2100010645</v>
      </c>
      <c r="C64" s="62" t="s">
        <v>137</v>
      </c>
      <c r="D64" s="58">
        <v>6</v>
      </c>
      <c r="E64" s="39"/>
      <c r="F64" s="40">
        <v>57.6</v>
      </c>
      <c r="G64" s="40">
        <f t="shared" si="5"/>
        <v>345.6</v>
      </c>
      <c r="L64" s="17"/>
      <c r="M64" s="17"/>
    </row>
    <row r="65" spans="1:13" ht="20.100000000000001" customHeight="1" x14ac:dyDescent="0.2">
      <c r="A65" s="60" t="s">
        <v>138</v>
      </c>
      <c r="B65" s="61">
        <v>2100007516</v>
      </c>
      <c r="C65" s="62" t="s">
        <v>139</v>
      </c>
      <c r="D65" s="58">
        <v>1</v>
      </c>
      <c r="E65" s="39"/>
      <c r="F65" s="40">
        <v>57.6</v>
      </c>
      <c r="G65" s="40">
        <f t="shared" si="5"/>
        <v>57.6</v>
      </c>
      <c r="L65" s="17"/>
      <c r="M65" s="17"/>
    </row>
    <row r="66" spans="1:13" ht="20.100000000000001" customHeight="1" x14ac:dyDescent="0.2">
      <c r="A66" s="60" t="s">
        <v>140</v>
      </c>
      <c r="B66" s="61" t="s">
        <v>141</v>
      </c>
      <c r="C66" s="62" t="s">
        <v>142</v>
      </c>
      <c r="D66" s="58">
        <v>6</v>
      </c>
      <c r="E66" s="39"/>
      <c r="F66" s="40">
        <v>57.6</v>
      </c>
      <c r="G66" s="40">
        <f t="shared" si="5"/>
        <v>345.6</v>
      </c>
      <c r="L66" s="17"/>
      <c r="M66" s="17"/>
    </row>
    <row r="67" spans="1:13" ht="20.100000000000001" customHeight="1" x14ac:dyDescent="0.2">
      <c r="A67" s="60" t="s">
        <v>143</v>
      </c>
      <c r="B67" s="61" t="s">
        <v>144</v>
      </c>
      <c r="C67" s="62" t="s">
        <v>145</v>
      </c>
      <c r="D67" s="58">
        <v>6</v>
      </c>
      <c r="E67" s="39"/>
      <c r="F67" s="40">
        <v>57.6</v>
      </c>
      <c r="G67" s="40">
        <f t="shared" si="5"/>
        <v>345.6</v>
      </c>
      <c r="L67" s="17"/>
      <c r="M67" s="17"/>
    </row>
    <row r="68" spans="1:13" ht="20.100000000000001" customHeight="1" x14ac:dyDescent="0.2">
      <c r="A68" s="60" t="s">
        <v>146</v>
      </c>
      <c r="B68" s="61">
        <v>2100023365</v>
      </c>
      <c r="C68" s="62" t="s">
        <v>147</v>
      </c>
      <c r="D68" s="58">
        <v>6</v>
      </c>
      <c r="E68" s="39"/>
      <c r="F68" s="40">
        <v>57.6</v>
      </c>
      <c r="G68" s="40">
        <f t="shared" si="5"/>
        <v>345.6</v>
      </c>
      <c r="L68" s="17"/>
      <c r="M68" s="17"/>
    </row>
    <row r="69" spans="1:13" ht="20.100000000000001" customHeight="1" x14ac:dyDescent="0.2">
      <c r="A69" s="60" t="s">
        <v>148</v>
      </c>
      <c r="B69" s="64" t="s">
        <v>149</v>
      </c>
      <c r="C69" s="64" t="s">
        <v>150</v>
      </c>
      <c r="D69" s="58">
        <v>6</v>
      </c>
      <c r="E69" s="39"/>
      <c r="F69" s="40">
        <v>57.6</v>
      </c>
      <c r="G69" s="40">
        <f t="shared" si="5"/>
        <v>345.6</v>
      </c>
      <c r="L69" s="17"/>
      <c r="M69" s="17"/>
    </row>
    <row r="70" spans="1:13" ht="20.100000000000001" customHeight="1" x14ac:dyDescent="0.2">
      <c r="A70" s="60" t="s">
        <v>151</v>
      </c>
      <c r="B70" s="64" t="s">
        <v>152</v>
      </c>
      <c r="C70" s="64" t="s">
        <v>153</v>
      </c>
      <c r="D70" s="58">
        <v>6</v>
      </c>
      <c r="E70" s="39"/>
      <c r="F70" s="40">
        <v>57.6</v>
      </c>
      <c r="G70" s="40">
        <f t="shared" si="5"/>
        <v>345.6</v>
      </c>
      <c r="L70" s="17"/>
      <c r="M70" s="17"/>
    </row>
    <row r="71" spans="1:13" ht="20.100000000000001" customHeight="1" x14ac:dyDescent="0.2">
      <c r="A71" s="60" t="s">
        <v>154</v>
      </c>
      <c r="B71" s="64" t="s">
        <v>155</v>
      </c>
      <c r="C71" s="64" t="s">
        <v>156</v>
      </c>
      <c r="D71" s="58">
        <v>6</v>
      </c>
      <c r="E71" s="39"/>
      <c r="F71" s="40">
        <v>57.6</v>
      </c>
      <c r="G71" s="40">
        <f t="shared" si="5"/>
        <v>345.6</v>
      </c>
      <c r="L71" s="17"/>
      <c r="M71" s="17"/>
    </row>
    <row r="72" spans="1:13" ht="20.100000000000001" customHeight="1" x14ac:dyDescent="0.2">
      <c r="A72" s="64" t="s">
        <v>157</v>
      </c>
      <c r="B72" s="64" t="s">
        <v>158</v>
      </c>
      <c r="C72" s="64" t="s">
        <v>159</v>
      </c>
      <c r="D72" s="58">
        <v>6</v>
      </c>
      <c r="E72" s="39"/>
      <c r="F72" s="40">
        <v>57.6</v>
      </c>
      <c r="G72" s="40">
        <f t="shared" si="5"/>
        <v>345.6</v>
      </c>
      <c r="L72" s="17"/>
      <c r="M72" s="17"/>
    </row>
    <row r="73" spans="1:13" ht="20.100000000000001" customHeight="1" x14ac:dyDescent="0.2">
      <c r="A73" s="64" t="s">
        <v>160</v>
      </c>
      <c r="B73" s="64" t="s">
        <v>161</v>
      </c>
      <c r="C73" s="64" t="s">
        <v>162</v>
      </c>
      <c r="D73" s="58">
        <v>6</v>
      </c>
      <c r="E73" s="39"/>
      <c r="F73" s="40">
        <v>57.6</v>
      </c>
      <c r="G73" s="40">
        <f t="shared" si="5"/>
        <v>345.6</v>
      </c>
      <c r="L73" s="17"/>
      <c r="M73" s="17"/>
    </row>
    <row r="74" spans="1:13" ht="20.100000000000001" customHeight="1" x14ac:dyDescent="0.2">
      <c r="A74" s="64" t="s">
        <v>163</v>
      </c>
      <c r="B74" s="64" t="s">
        <v>164</v>
      </c>
      <c r="C74" s="64" t="s">
        <v>165</v>
      </c>
      <c r="D74" s="58">
        <v>6</v>
      </c>
      <c r="E74" s="39"/>
      <c r="F74" s="40">
        <v>57.6</v>
      </c>
      <c r="G74" s="40">
        <f t="shared" si="5"/>
        <v>345.6</v>
      </c>
      <c r="L74" s="17"/>
      <c r="M74" s="17"/>
    </row>
    <row r="75" spans="1:13" ht="20.100000000000001" customHeight="1" x14ac:dyDescent="0.2">
      <c r="A75" s="64" t="s">
        <v>166</v>
      </c>
      <c r="B75" s="64" t="s">
        <v>167</v>
      </c>
      <c r="C75" s="64" t="s">
        <v>168</v>
      </c>
      <c r="D75" s="58">
        <v>6</v>
      </c>
      <c r="E75" s="39"/>
      <c r="F75" s="40">
        <v>57.6</v>
      </c>
      <c r="G75" s="40">
        <f t="shared" si="5"/>
        <v>345.6</v>
      </c>
      <c r="L75" s="17"/>
      <c r="M75" s="17"/>
    </row>
    <row r="76" spans="1:13" ht="20.100000000000001" customHeight="1" x14ac:dyDescent="0.2">
      <c r="A76" s="64" t="s">
        <v>169</v>
      </c>
      <c r="B76" s="64" t="s">
        <v>170</v>
      </c>
      <c r="C76" s="64" t="s">
        <v>171</v>
      </c>
      <c r="D76" s="58">
        <v>6</v>
      </c>
      <c r="E76" s="39"/>
      <c r="F76" s="40">
        <v>57.6</v>
      </c>
      <c r="G76" s="40">
        <f t="shared" si="5"/>
        <v>345.6</v>
      </c>
      <c r="L76" s="17"/>
      <c r="M76" s="17"/>
    </row>
    <row r="77" spans="1:13" ht="20.100000000000001" customHeight="1" x14ac:dyDescent="0.25">
      <c r="A77" s="65"/>
      <c r="B77" s="66"/>
      <c r="C77" s="67"/>
      <c r="D77" s="68">
        <f>SUM(D59:D76)</f>
        <v>101</v>
      </c>
      <c r="E77" s="39"/>
      <c r="F77" s="40"/>
      <c r="G77" s="40"/>
      <c r="L77" s="17"/>
      <c r="M77" s="17"/>
    </row>
    <row r="78" spans="1:13" ht="20.100000000000001" customHeight="1" x14ac:dyDescent="0.25">
      <c r="A78" s="20"/>
      <c r="B78" s="41"/>
      <c r="C78" s="42"/>
      <c r="D78" s="43"/>
      <c r="E78" s="20"/>
      <c r="F78" s="57" t="s">
        <v>35</v>
      </c>
      <c r="G78" s="45">
        <f>SUM(G24:G77)</f>
        <v>12600.000000000009</v>
      </c>
      <c r="L78" s="17"/>
      <c r="M78" s="17"/>
    </row>
    <row r="79" spans="1:13" ht="20.100000000000001" customHeight="1" x14ac:dyDescent="0.25">
      <c r="A79" s="20"/>
      <c r="B79" s="41"/>
      <c r="C79" s="42"/>
      <c r="D79" s="43"/>
      <c r="E79" s="20"/>
      <c r="F79" s="44" t="s">
        <v>36</v>
      </c>
      <c r="G79" s="46">
        <f>+G78*0.12</f>
        <v>1512.0000000000011</v>
      </c>
      <c r="L79" s="17"/>
      <c r="M79" s="17"/>
    </row>
    <row r="80" spans="1:13" ht="20.100000000000001" customHeight="1" x14ac:dyDescent="0.25">
      <c r="A80" s="43"/>
      <c r="B80" s="47"/>
      <c r="C80" s="48"/>
      <c r="D80" s="20"/>
      <c r="E80" s="20"/>
      <c r="F80" s="44" t="s">
        <v>37</v>
      </c>
      <c r="G80" s="46">
        <f>+G78+G79</f>
        <v>14112.000000000011</v>
      </c>
      <c r="L80" s="17"/>
      <c r="M80" s="17"/>
    </row>
    <row r="81" spans="1:13" ht="20.100000000000001" customHeight="1" x14ac:dyDescent="0.25">
      <c r="A81"/>
      <c r="B81"/>
      <c r="C81"/>
      <c r="D81"/>
      <c r="E81"/>
      <c r="F81"/>
      <c r="G81"/>
      <c r="L81" s="17"/>
      <c r="M81" s="17"/>
    </row>
    <row r="82" spans="1:13" ht="20.100000000000001" customHeight="1" x14ac:dyDescent="0.25">
      <c r="A82"/>
      <c r="B82"/>
      <c r="C82"/>
      <c r="D82"/>
      <c r="E82"/>
      <c r="F82"/>
      <c r="G82"/>
      <c r="L82" s="17"/>
      <c r="M82" s="17"/>
    </row>
    <row r="83" spans="1:13" ht="20.100000000000001" customHeight="1" x14ac:dyDescent="0.25">
      <c r="A83"/>
      <c r="B83"/>
      <c r="C83"/>
      <c r="D83"/>
      <c r="E83"/>
      <c r="F83"/>
      <c r="G83"/>
      <c r="L83" s="17"/>
      <c r="M83" s="17"/>
    </row>
    <row r="84" spans="1:13" ht="20.100000000000001" customHeight="1" x14ac:dyDescent="0.25">
      <c r="A84" s="49"/>
      <c r="B84" s="49"/>
      <c r="C84" s="49"/>
      <c r="D84" s="49"/>
      <c r="E84" s="49"/>
      <c r="F84" s="49"/>
      <c r="G84" s="49"/>
      <c r="L84" s="17"/>
      <c r="M84" s="17"/>
    </row>
    <row r="85" spans="1:13" ht="20.100000000000001" customHeight="1" x14ac:dyDescent="0.25">
      <c r="A85" s="49"/>
      <c r="B85" s="49"/>
      <c r="C85" s="49"/>
      <c r="D85" s="49"/>
      <c r="E85" s="49"/>
      <c r="F85" s="49"/>
      <c r="G85" s="49"/>
      <c r="L85" s="17"/>
      <c r="M85" s="17"/>
    </row>
    <row r="86" spans="1:13" ht="20.100000000000001" customHeight="1" thickBot="1" x14ac:dyDescent="0.25">
      <c r="A86" s="50" t="s">
        <v>38</v>
      </c>
      <c r="B86" s="51"/>
      <c r="C86" s="52"/>
      <c r="D86" s="53"/>
      <c r="E86" s="53"/>
      <c r="F86" s="53"/>
      <c r="G86" s="53"/>
      <c r="L86" s="17"/>
      <c r="M86" s="17"/>
    </row>
    <row r="87" spans="1:13" ht="20.100000000000001" customHeight="1" x14ac:dyDescent="0.25">
      <c r="A87" s="49"/>
      <c r="B87" s="49"/>
      <c r="C87" s="49"/>
      <c r="D87" s="53"/>
      <c r="E87" s="53"/>
      <c r="F87" s="53"/>
      <c r="G87" s="53"/>
      <c r="L87" s="17"/>
      <c r="M87" s="17"/>
    </row>
    <row r="88" spans="1:13" ht="20.100000000000001" customHeight="1" x14ac:dyDescent="0.2">
      <c r="A88" s="20"/>
      <c r="B88" s="21"/>
      <c r="C88" s="20"/>
      <c r="D88" s="20"/>
      <c r="E88" s="20"/>
      <c r="F88" s="20"/>
      <c r="G88" s="20"/>
      <c r="L88" s="17"/>
      <c r="M88" s="17"/>
    </row>
    <row r="89" spans="1:13" ht="20.100000000000001" customHeight="1" x14ac:dyDescent="0.2">
      <c r="A89" s="20"/>
      <c r="B89" s="21"/>
      <c r="C89" s="20"/>
      <c r="D89" s="20"/>
      <c r="E89" s="20"/>
      <c r="F89" s="20"/>
      <c r="G89" s="20"/>
      <c r="L89" s="17"/>
      <c r="M89" s="17"/>
    </row>
    <row r="90" spans="1:13" ht="20.100000000000001" customHeight="1" thickBot="1" x14ac:dyDescent="0.25">
      <c r="A90" s="20" t="s">
        <v>39</v>
      </c>
      <c r="B90" s="54"/>
      <c r="C90" s="55"/>
      <c r="D90" s="20"/>
      <c r="E90" s="20"/>
      <c r="F90" s="20"/>
      <c r="G90" s="20"/>
      <c r="L90" s="17"/>
      <c r="M90" s="17"/>
    </row>
    <row r="91" spans="1:13" ht="20.100000000000001" customHeight="1" x14ac:dyDescent="0.2">
      <c r="A91" s="20"/>
      <c r="B91" s="21"/>
      <c r="C91" s="20"/>
      <c r="D91" s="20"/>
      <c r="E91" s="20"/>
      <c r="F91" s="20"/>
      <c r="G91" s="20"/>
      <c r="L91" s="17"/>
      <c r="M91" s="17"/>
    </row>
    <row r="92" spans="1:13" ht="20.100000000000001" customHeight="1" x14ac:dyDescent="0.2">
      <c r="A92" s="20"/>
      <c r="B92" s="21"/>
      <c r="C92" s="20"/>
      <c r="D92" s="20"/>
      <c r="E92" s="20"/>
      <c r="F92" s="20"/>
      <c r="G92" s="20"/>
      <c r="L92" s="17"/>
      <c r="M92" s="17"/>
    </row>
    <row r="93" spans="1:13" ht="20.100000000000001" customHeight="1" x14ac:dyDescent="0.2">
      <c r="A93" s="20"/>
      <c r="B93" s="21"/>
      <c r="C93" s="20"/>
      <c r="D93" s="20"/>
      <c r="E93" s="20"/>
      <c r="F93" s="20"/>
      <c r="G93" s="20"/>
      <c r="L93" s="17"/>
      <c r="M93" s="17"/>
    </row>
    <row r="94" spans="1:13" ht="20.100000000000001" customHeight="1" thickBot="1" x14ac:dyDescent="0.25">
      <c r="A94" s="20" t="s">
        <v>15</v>
      </c>
      <c r="B94" s="54"/>
      <c r="C94" s="55"/>
      <c r="D94" s="20"/>
      <c r="E94" s="20"/>
      <c r="F94" s="20"/>
      <c r="G94" s="20"/>
      <c r="L94" s="17"/>
      <c r="M94" s="17"/>
    </row>
    <row r="95" spans="1:13" ht="20.100000000000001" customHeight="1" x14ac:dyDescent="0.2">
      <c r="A95" s="20"/>
      <c r="B95" s="21"/>
      <c r="C95" s="20"/>
      <c r="D95" s="20"/>
      <c r="E95" s="20"/>
      <c r="F95" s="20"/>
      <c r="G95" s="20"/>
      <c r="L95" s="17"/>
      <c r="M95" s="17"/>
    </row>
    <row r="96" spans="1:13" ht="20.100000000000001" customHeight="1" x14ac:dyDescent="0.2">
      <c r="A96" s="20"/>
      <c r="B96" s="21"/>
      <c r="C96" s="20"/>
      <c r="D96" s="20"/>
      <c r="E96" s="20"/>
      <c r="F96" s="20"/>
      <c r="G96" s="20"/>
      <c r="L96" s="17"/>
      <c r="M96" s="17"/>
    </row>
    <row r="97" spans="1:13" ht="20.100000000000001" customHeight="1" thickBot="1" x14ac:dyDescent="0.25">
      <c r="A97" s="20" t="s">
        <v>40</v>
      </c>
      <c r="B97" s="54"/>
      <c r="C97" s="55"/>
      <c r="D97" s="20"/>
      <c r="E97" s="20"/>
      <c r="F97" s="20"/>
      <c r="G97" s="20"/>
      <c r="L97" s="17"/>
      <c r="M97" s="17"/>
    </row>
    <row r="98" spans="1:13" ht="20.100000000000001" customHeight="1" x14ac:dyDescent="0.2">
      <c r="A98" s="20"/>
      <c r="B98" s="21"/>
      <c r="C98" s="20"/>
      <c r="D98" s="20"/>
      <c r="E98" s="20"/>
      <c r="F98" s="20"/>
      <c r="G98" s="20"/>
      <c r="L98" s="17"/>
      <c r="M98" s="17"/>
    </row>
    <row r="99" spans="1:13" ht="20.100000000000001" customHeight="1" x14ac:dyDescent="0.2">
      <c r="A99" s="20"/>
      <c r="B99" s="21"/>
      <c r="C99" s="20"/>
      <c r="D99" s="20"/>
      <c r="E99" s="20"/>
      <c r="F99" s="20"/>
      <c r="G99" s="20"/>
      <c r="L99" s="17"/>
      <c r="M99" s="17"/>
    </row>
    <row r="100" spans="1:13" ht="20.100000000000001" customHeight="1" x14ac:dyDescent="0.2">
      <c r="A100" s="20"/>
      <c r="B100" s="21"/>
      <c r="C100" s="20"/>
      <c r="D100" s="20"/>
      <c r="E100" s="20"/>
      <c r="F100" s="20"/>
      <c r="G100" s="20"/>
      <c r="L100" s="17"/>
      <c r="M100" s="17"/>
    </row>
    <row r="101" spans="1:13" ht="20.100000000000001" customHeight="1" thickBot="1" x14ac:dyDescent="0.25">
      <c r="A101" s="20" t="s">
        <v>16</v>
      </c>
      <c r="B101" s="54"/>
      <c r="C101" s="55"/>
      <c r="D101" s="20"/>
      <c r="E101" s="20"/>
      <c r="F101" s="20"/>
      <c r="G101" s="20"/>
      <c r="L101" s="17"/>
      <c r="M101" s="17"/>
    </row>
    <row r="102" spans="1:13" ht="20.100000000000001" customHeight="1" x14ac:dyDescent="0.2">
      <c r="A102" s="20"/>
      <c r="B102" s="21"/>
      <c r="C102" s="20"/>
      <c r="D102" s="20"/>
      <c r="E102" s="20"/>
      <c r="F102" s="20"/>
      <c r="G102" s="20"/>
      <c r="L102" s="17"/>
      <c r="M102" s="17"/>
    </row>
  </sheetData>
  <mergeCells count="8">
    <mergeCell ref="A46:C46"/>
    <mergeCell ref="A11:B11"/>
    <mergeCell ref="L5:M6"/>
    <mergeCell ref="D2:E2"/>
    <mergeCell ref="C4:C5"/>
    <mergeCell ref="C2:C3"/>
    <mergeCell ref="D4:E4"/>
    <mergeCell ref="D5:E5"/>
  </mergeCells>
  <conditionalFormatting sqref="A24:A32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7753-537A-4E37-8EFF-AA0EDB6CCB03}">
  <dimension ref="A1:N55"/>
  <sheetViews>
    <sheetView tabSelected="1" view="pageBreakPreview" zoomScale="60" zoomScaleNormal="100" workbookViewId="0">
      <selection activeCell="N24" sqref="N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6" width="14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79" t="s">
        <v>22</v>
      </c>
      <c r="D2" s="85" t="s">
        <v>21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8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77" t="s">
        <v>23</v>
      </c>
      <c r="D4" s="81" t="s">
        <v>25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78"/>
      <c r="D5" s="81" t="s">
        <v>26</v>
      </c>
      <c r="E5" s="82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 x14ac:dyDescent="0.25">
      <c r="A6" s="7"/>
      <c r="B6" s="7"/>
      <c r="C6" s="7"/>
      <c r="D6" s="7"/>
      <c r="E6" s="7"/>
      <c r="L6" s="74"/>
      <c r="M6" s="74"/>
    </row>
    <row r="7" spans="1:14" ht="20.100000000000001" customHeight="1" x14ac:dyDescent="0.2">
      <c r="A7" s="8" t="s">
        <v>0</v>
      </c>
      <c r="B7" s="8"/>
      <c r="C7" s="9">
        <f ca="1">NOW()</f>
        <v>44980.484859143522</v>
      </c>
      <c r="D7" s="8" t="s">
        <v>1</v>
      </c>
      <c r="E7" s="32">
        <v>20230200040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8" t="s">
        <v>32</v>
      </c>
      <c r="D9" s="12" t="s">
        <v>3</v>
      </c>
      <c r="E9" s="25" t="s">
        <v>34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2" t="s">
        <v>19</v>
      </c>
      <c r="B11" s="73"/>
      <c r="C11" s="38" t="s">
        <v>32</v>
      </c>
      <c r="D11" s="12" t="s">
        <v>20</v>
      </c>
      <c r="E11" s="31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172</v>
      </c>
      <c r="D19" s="12" t="s">
        <v>17</v>
      </c>
      <c r="E19" s="14" t="s">
        <v>30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 t="s">
        <v>173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6" t="s">
        <v>41</v>
      </c>
      <c r="G23" s="56" t="s">
        <v>42</v>
      </c>
      <c r="L23" s="17"/>
      <c r="M23" s="17"/>
    </row>
    <row r="24" spans="1:13" ht="20.100000000000001" customHeight="1" x14ac:dyDescent="0.2">
      <c r="A24" s="60" t="s">
        <v>181</v>
      </c>
      <c r="B24" s="61">
        <v>2100002813</v>
      </c>
      <c r="C24" s="62" t="s">
        <v>182</v>
      </c>
      <c r="D24" s="58">
        <v>1</v>
      </c>
      <c r="E24" s="37"/>
      <c r="F24" s="40">
        <v>648</v>
      </c>
      <c r="G24" s="40">
        <f t="shared" ref="G24" si="0">+D24*F24</f>
        <v>648</v>
      </c>
      <c r="L24" s="17"/>
      <c r="M24" s="17"/>
    </row>
    <row r="25" spans="1:13" ht="20.100000000000001" customHeight="1" x14ac:dyDescent="0.2">
      <c r="A25" s="64" t="s">
        <v>157</v>
      </c>
      <c r="B25" s="64" t="s">
        <v>158</v>
      </c>
      <c r="C25" s="64" t="s">
        <v>159</v>
      </c>
      <c r="D25" s="58">
        <v>2</v>
      </c>
      <c r="E25" s="39"/>
      <c r="F25" s="40">
        <v>57.6</v>
      </c>
      <c r="G25" s="40">
        <f t="shared" ref="G25:G29" si="1">+D25*F25</f>
        <v>115.2</v>
      </c>
      <c r="L25" s="17"/>
      <c r="M25" s="17"/>
    </row>
    <row r="26" spans="1:13" ht="20.100000000000001" customHeight="1" x14ac:dyDescent="0.2">
      <c r="A26" s="64" t="s">
        <v>160</v>
      </c>
      <c r="B26" s="64" t="s">
        <v>161</v>
      </c>
      <c r="C26" s="64" t="s">
        <v>162</v>
      </c>
      <c r="D26" s="58">
        <v>2</v>
      </c>
      <c r="E26" s="39"/>
      <c r="F26" s="40">
        <v>57.6</v>
      </c>
      <c r="G26" s="40">
        <f t="shared" si="1"/>
        <v>115.2</v>
      </c>
      <c r="L26" s="17"/>
      <c r="M26" s="17"/>
    </row>
    <row r="27" spans="1:13" ht="20.100000000000001" customHeight="1" x14ac:dyDescent="0.2">
      <c r="A27" s="90" t="s">
        <v>174</v>
      </c>
      <c r="B27" s="91">
        <v>200112217</v>
      </c>
      <c r="C27" s="87" t="s">
        <v>175</v>
      </c>
      <c r="D27" s="88">
        <v>1</v>
      </c>
      <c r="E27" s="39"/>
      <c r="F27" s="40">
        <v>57.6</v>
      </c>
      <c r="G27" s="40">
        <f t="shared" si="1"/>
        <v>57.6</v>
      </c>
      <c r="L27" s="17"/>
      <c r="M27" s="17"/>
    </row>
    <row r="28" spans="1:13" ht="20.100000000000001" customHeight="1" x14ac:dyDescent="0.2">
      <c r="A28" s="90" t="s">
        <v>176</v>
      </c>
      <c r="B28" s="91">
        <v>200112217</v>
      </c>
      <c r="C28" s="87" t="s">
        <v>177</v>
      </c>
      <c r="D28" s="88">
        <v>1</v>
      </c>
      <c r="E28" s="39"/>
      <c r="F28" s="40">
        <v>57.6</v>
      </c>
      <c r="G28" s="40">
        <f t="shared" si="1"/>
        <v>57.6</v>
      </c>
      <c r="L28" s="17"/>
      <c r="M28" s="17"/>
    </row>
    <row r="29" spans="1:13" ht="20.100000000000001" customHeight="1" x14ac:dyDescent="0.2">
      <c r="A29" s="92" t="s">
        <v>178</v>
      </c>
      <c r="B29" s="92" t="s">
        <v>179</v>
      </c>
      <c r="C29" s="89" t="s">
        <v>180</v>
      </c>
      <c r="D29" s="88">
        <v>6</v>
      </c>
      <c r="E29" s="39"/>
      <c r="F29" s="40">
        <v>72</v>
      </c>
      <c r="G29" s="40">
        <f t="shared" si="1"/>
        <v>432</v>
      </c>
      <c r="L29" s="17"/>
      <c r="M29" s="17"/>
    </row>
    <row r="30" spans="1:13" ht="20.100000000000001" customHeight="1" x14ac:dyDescent="0.25">
      <c r="A30" s="65"/>
      <c r="B30" s="66"/>
      <c r="C30" s="67"/>
      <c r="D30" s="68">
        <f>SUM(D25:D29)</f>
        <v>12</v>
      </c>
      <c r="E30" s="39"/>
      <c r="F30" s="40"/>
      <c r="G30" s="40"/>
      <c r="L30" s="17"/>
      <c r="M30" s="17"/>
    </row>
    <row r="31" spans="1:13" ht="20.100000000000001" customHeight="1" x14ac:dyDescent="0.25">
      <c r="A31" s="20"/>
      <c r="B31" s="41"/>
      <c r="C31" s="42"/>
      <c r="D31" s="43"/>
      <c r="E31" s="20"/>
      <c r="F31" s="57" t="s">
        <v>35</v>
      </c>
      <c r="G31" s="45">
        <f>SUM(G24:G30)</f>
        <v>1425.6000000000001</v>
      </c>
      <c r="L31" s="17"/>
      <c r="M31" s="17"/>
    </row>
    <row r="32" spans="1:13" ht="20.100000000000001" customHeight="1" x14ac:dyDescent="0.25">
      <c r="A32" s="20"/>
      <c r="B32" s="41"/>
      <c r="C32" s="42"/>
      <c r="D32" s="43"/>
      <c r="E32" s="20"/>
      <c r="F32" s="44" t="s">
        <v>36</v>
      </c>
      <c r="G32" s="46">
        <f>+G31*0.12</f>
        <v>171.072</v>
      </c>
      <c r="L32" s="17"/>
      <c r="M32" s="17"/>
    </row>
    <row r="33" spans="1:13" ht="20.100000000000001" customHeight="1" x14ac:dyDescent="0.25">
      <c r="A33" s="43"/>
      <c r="B33" s="47"/>
      <c r="C33" s="48"/>
      <c r="D33" s="20"/>
      <c r="E33" s="20"/>
      <c r="F33" s="44" t="s">
        <v>37</v>
      </c>
      <c r="G33" s="46">
        <f>+G31+G32</f>
        <v>1596.672</v>
      </c>
      <c r="L33" s="17"/>
      <c r="M33" s="17"/>
    </row>
    <row r="34" spans="1:13" ht="20.100000000000001" customHeight="1" x14ac:dyDescent="0.25">
      <c r="A34"/>
      <c r="B34"/>
      <c r="C34"/>
      <c r="D34"/>
      <c r="E34"/>
      <c r="F34"/>
      <c r="G34"/>
      <c r="L34" s="17"/>
      <c r="M34" s="17"/>
    </row>
    <row r="35" spans="1:13" ht="20.100000000000001" customHeight="1" x14ac:dyDescent="0.25">
      <c r="A35"/>
      <c r="B35"/>
      <c r="C35"/>
      <c r="D35"/>
      <c r="E35"/>
      <c r="F35"/>
      <c r="G35"/>
      <c r="L35" s="17"/>
      <c r="M35" s="17"/>
    </row>
    <row r="36" spans="1:13" ht="20.100000000000001" customHeight="1" x14ac:dyDescent="0.25">
      <c r="A36"/>
      <c r="B36"/>
      <c r="C36"/>
      <c r="D36"/>
      <c r="E36"/>
      <c r="F36"/>
      <c r="G36"/>
      <c r="L36" s="17"/>
      <c r="M36" s="17"/>
    </row>
    <row r="37" spans="1:13" ht="20.100000000000001" customHeight="1" x14ac:dyDescent="0.25">
      <c r="A37" s="49"/>
      <c r="B37" s="49"/>
      <c r="C37" s="49"/>
      <c r="D37" s="49"/>
      <c r="E37" s="49"/>
      <c r="F37" s="49"/>
      <c r="G37" s="49"/>
      <c r="L37" s="17"/>
      <c r="M37" s="17"/>
    </row>
    <row r="38" spans="1:13" ht="20.100000000000001" customHeight="1" x14ac:dyDescent="0.25">
      <c r="A38" s="49"/>
      <c r="B38" s="49"/>
      <c r="C38" s="49"/>
      <c r="D38" s="49"/>
      <c r="E38" s="49"/>
      <c r="F38" s="49"/>
      <c r="G38" s="49"/>
      <c r="L38" s="17"/>
      <c r="M38" s="17"/>
    </row>
    <row r="39" spans="1:13" ht="20.100000000000001" customHeight="1" thickBot="1" x14ac:dyDescent="0.25">
      <c r="A39" s="50" t="s">
        <v>38</v>
      </c>
      <c r="B39" s="51"/>
      <c r="C39" s="52"/>
      <c r="D39" s="53"/>
      <c r="E39" s="53"/>
      <c r="F39" s="53"/>
      <c r="G39" s="53"/>
      <c r="L39" s="17"/>
      <c r="M39" s="17"/>
    </row>
    <row r="40" spans="1:13" ht="20.100000000000001" customHeight="1" x14ac:dyDescent="0.25">
      <c r="A40" s="49"/>
      <c r="B40" s="49"/>
      <c r="C40" s="49"/>
      <c r="D40" s="53"/>
      <c r="E40" s="53"/>
      <c r="F40" s="53"/>
      <c r="G40" s="53"/>
      <c r="L40" s="17"/>
      <c r="M40" s="17"/>
    </row>
    <row r="41" spans="1:13" ht="20.100000000000001" customHeight="1" x14ac:dyDescent="0.2">
      <c r="A41" s="20"/>
      <c r="B41" s="21"/>
      <c r="C41" s="20"/>
      <c r="D41" s="20"/>
      <c r="E41" s="20"/>
      <c r="F41" s="20"/>
      <c r="G41" s="20"/>
      <c r="L41" s="17"/>
      <c r="M41" s="17"/>
    </row>
    <row r="42" spans="1:13" ht="20.100000000000001" customHeight="1" x14ac:dyDescent="0.2">
      <c r="A42" s="20"/>
      <c r="B42" s="21"/>
      <c r="C42" s="20"/>
      <c r="D42" s="20"/>
      <c r="E42" s="20"/>
      <c r="F42" s="20"/>
      <c r="G42" s="20"/>
      <c r="L42" s="17"/>
      <c r="M42" s="17"/>
    </row>
    <row r="43" spans="1:13" ht="20.100000000000001" customHeight="1" thickBot="1" x14ac:dyDescent="0.25">
      <c r="A43" s="20" t="s">
        <v>39</v>
      </c>
      <c r="B43" s="54"/>
      <c r="C43" s="55"/>
      <c r="D43" s="20"/>
      <c r="E43" s="20"/>
      <c r="F43" s="20"/>
      <c r="G43" s="20"/>
      <c r="L43" s="17"/>
      <c r="M43" s="17"/>
    </row>
    <row r="44" spans="1:13" ht="20.100000000000001" customHeight="1" x14ac:dyDescent="0.2">
      <c r="A44" s="20"/>
      <c r="B44" s="21"/>
      <c r="C44" s="20"/>
      <c r="D44" s="20"/>
      <c r="E44" s="20"/>
      <c r="F44" s="20"/>
      <c r="G44" s="20"/>
      <c r="L44" s="17"/>
      <c r="M44" s="17"/>
    </row>
    <row r="45" spans="1:13" ht="20.100000000000001" customHeight="1" x14ac:dyDescent="0.2">
      <c r="A45" s="20"/>
      <c r="B45" s="21"/>
      <c r="C45" s="20"/>
      <c r="D45" s="20"/>
      <c r="E45" s="20"/>
      <c r="F45" s="20"/>
      <c r="G45" s="20"/>
      <c r="L45" s="17"/>
      <c r="M45" s="17"/>
    </row>
    <row r="46" spans="1:13" ht="20.100000000000001" customHeight="1" x14ac:dyDescent="0.2">
      <c r="A46" s="20"/>
      <c r="B46" s="21"/>
      <c r="C46" s="20"/>
      <c r="D46" s="20"/>
      <c r="E46" s="20"/>
      <c r="F46" s="20"/>
      <c r="G46" s="20"/>
      <c r="L46" s="17"/>
      <c r="M46" s="17"/>
    </row>
    <row r="47" spans="1:13" ht="20.100000000000001" customHeight="1" thickBot="1" x14ac:dyDescent="0.25">
      <c r="A47" s="20" t="s">
        <v>15</v>
      </c>
      <c r="B47" s="54"/>
      <c r="C47" s="55"/>
      <c r="D47" s="20"/>
      <c r="E47" s="20"/>
      <c r="F47" s="20"/>
      <c r="G47" s="20"/>
      <c r="L47" s="17"/>
      <c r="M47" s="17"/>
    </row>
    <row r="48" spans="1:13" ht="20.100000000000001" customHeight="1" x14ac:dyDescent="0.2">
      <c r="A48" s="20"/>
      <c r="B48" s="21"/>
      <c r="C48" s="20"/>
      <c r="D48" s="20"/>
      <c r="E48" s="20"/>
      <c r="F48" s="20"/>
      <c r="G48" s="20"/>
      <c r="L48" s="17"/>
      <c r="M48" s="17"/>
    </row>
    <row r="49" spans="1:13" ht="20.100000000000001" customHeight="1" x14ac:dyDescent="0.2">
      <c r="A49" s="20"/>
      <c r="B49" s="21"/>
      <c r="C49" s="20"/>
      <c r="D49" s="20"/>
      <c r="E49" s="20"/>
      <c r="F49" s="20"/>
      <c r="G49" s="20"/>
      <c r="L49" s="17"/>
      <c r="M49" s="17"/>
    </row>
    <row r="50" spans="1:13" ht="20.100000000000001" customHeight="1" thickBot="1" x14ac:dyDescent="0.25">
      <c r="A50" s="20" t="s">
        <v>40</v>
      </c>
      <c r="B50" s="54"/>
      <c r="C50" s="55"/>
      <c r="D50" s="20"/>
      <c r="E50" s="20"/>
      <c r="F50" s="20"/>
      <c r="G50" s="20"/>
      <c r="L50" s="17"/>
      <c r="M50" s="17"/>
    </row>
    <row r="51" spans="1:13" ht="20.100000000000001" customHeight="1" x14ac:dyDescent="0.2">
      <c r="A51" s="20"/>
      <c r="B51" s="21"/>
      <c r="C51" s="20"/>
      <c r="D51" s="20"/>
      <c r="E51" s="20"/>
      <c r="F51" s="20"/>
      <c r="G51" s="20"/>
      <c r="L51" s="17"/>
      <c r="M51" s="17"/>
    </row>
    <row r="52" spans="1:13" ht="20.100000000000001" customHeight="1" x14ac:dyDescent="0.2">
      <c r="A52" s="20"/>
      <c r="B52" s="21"/>
      <c r="C52" s="20"/>
      <c r="D52" s="20"/>
      <c r="E52" s="20"/>
      <c r="F52" s="20"/>
      <c r="G52" s="20"/>
      <c r="L52" s="17"/>
      <c r="M52" s="17"/>
    </row>
    <row r="53" spans="1:13" ht="20.100000000000001" customHeight="1" x14ac:dyDescent="0.2">
      <c r="A53" s="20"/>
      <c r="B53" s="21"/>
      <c r="C53" s="20"/>
      <c r="D53" s="20"/>
      <c r="E53" s="20"/>
      <c r="F53" s="20"/>
      <c r="G53" s="20"/>
      <c r="L53" s="17"/>
      <c r="M53" s="17"/>
    </row>
    <row r="54" spans="1:13" ht="20.100000000000001" customHeight="1" thickBot="1" x14ac:dyDescent="0.25">
      <c r="A54" s="20" t="s">
        <v>16</v>
      </c>
      <c r="B54" s="54"/>
      <c r="C54" s="55"/>
      <c r="D54" s="20"/>
      <c r="E54" s="20"/>
      <c r="F54" s="20"/>
      <c r="G54" s="20"/>
      <c r="L54" s="17"/>
      <c r="M54" s="17"/>
    </row>
    <row r="55" spans="1:13" ht="20.100000000000001" customHeight="1" x14ac:dyDescent="0.2">
      <c r="A55" s="20"/>
      <c r="B55" s="21"/>
      <c r="C55" s="20"/>
      <c r="D55" s="20"/>
      <c r="E55" s="20"/>
      <c r="F55" s="20"/>
      <c r="G55" s="20"/>
      <c r="L55" s="17"/>
      <c r="M55" s="1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">
    <cfRule type="duplicateValues" dxfId="0" priority="2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2023-02-23T16:39:19Z</cp:lastPrinted>
  <dcterms:created xsi:type="dcterms:W3CDTF">2023-01-26T13:28:36Z</dcterms:created>
  <dcterms:modified xsi:type="dcterms:W3CDTF">2023-02-23T16:39:27Z</dcterms:modified>
</cp:coreProperties>
</file>