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85ABCF4D-6342-46A6-816F-CF9C807EFD1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QUIORT" sheetId="4" r:id="rId1"/>
    <sheet name="INQUIORT (2)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6" l="1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1" i="4"/>
  <c r="G60" i="4"/>
  <c r="G59" i="4"/>
  <c r="G58" i="4"/>
  <c r="G57" i="4"/>
  <c r="G56" i="4"/>
  <c r="G55" i="4"/>
  <c r="G54" i="4"/>
  <c r="G53" i="4"/>
  <c r="G52" i="4"/>
  <c r="G51" i="4"/>
  <c r="G49" i="4"/>
  <c r="G48" i="4"/>
  <c r="G47" i="4"/>
  <c r="G46" i="4"/>
  <c r="G45" i="4"/>
  <c r="G44" i="4"/>
  <c r="G43" i="4"/>
  <c r="G42" i="4"/>
  <c r="G35" i="4"/>
  <c r="D84" i="4"/>
  <c r="G84" i="4" s="1"/>
  <c r="D62" i="4"/>
  <c r="G62" i="4" s="1"/>
  <c r="D50" i="4"/>
  <c r="G50" i="4" s="1"/>
  <c r="D41" i="4"/>
  <c r="G41" i="4" s="1"/>
  <c r="D34" i="4"/>
  <c r="G34" i="4" s="1"/>
  <c r="C5" i="4" l="1"/>
  <c r="D122" i="4" l="1"/>
  <c r="G40" i="4" l="1"/>
  <c r="G39" i="4"/>
  <c r="G38" i="4"/>
  <c r="G37" i="4"/>
  <c r="G36" i="4"/>
  <c r="G33" i="4"/>
  <c r="G32" i="4"/>
  <c r="G31" i="4"/>
  <c r="G30" i="4"/>
  <c r="G29" i="4"/>
  <c r="G28" i="4"/>
  <c r="G27" i="4"/>
  <c r="G26" i="4"/>
  <c r="G25" i="4"/>
  <c r="G24" i="4"/>
  <c r="G23" i="4"/>
  <c r="G22" i="4"/>
  <c r="G85" i="4" l="1"/>
  <c r="G86" i="4" l="1"/>
  <c r="G8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7EFB3B6F-031F-47BA-BB3A-457000BA95F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D56C635F-F06B-42D5-9B3E-B8ED4EC0E28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A775FDB3-319B-4390-AB63-34472124AAC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73F71F2D-B558-4938-A783-8D1D915A05A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<sst xmlns="http://schemas.openxmlformats.org/spreadsheetml/2006/main" count="332" uniqueCount="284">
  <si>
    <t>CANT.</t>
  </si>
  <si>
    <t>COD. ARTICULO</t>
  </si>
  <si>
    <t xml:space="preserve">DESCRIPCION ARTICULO </t>
  </si>
  <si>
    <t>PRECIO UNITARIO</t>
  </si>
  <si>
    <t>PRECIO TOTAL</t>
  </si>
  <si>
    <t>25-DVRA-109-R</t>
  </si>
  <si>
    <t>25-DVRA-109-L</t>
  </si>
  <si>
    <t>25-DVRA-110-R</t>
  </si>
  <si>
    <t>25-DVRA-110-L</t>
  </si>
  <si>
    <t>25-DVRA-111-R</t>
  </si>
  <si>
    <t>25-DVRA-111-L</t>
  </si>
  <si>
    <t>25-DVRA-209-R</t>
  </si>
  <si>
    <t>25-DVRA-209-L</t>
  </si>
  <si>
    <t>25-DVRA-210-R</t>
  </si>
  <si>
    <t>25-DVRA-210-L</t>
  </si>
  <si>
    <t>25-DVRA-211-R</t>
  </si>
  <si>
    <t>25-DVRA-211-L</t>
  </si>
  <si>
    <t>25-DVRA-309-L</t>
  </si>
  <si>
    <t>25-DVRA-309-R</t>
  </si>
  <si>
    <t>25-DVRA-310-R</t>
  </si>
  <si>
    <t>25-DVRA-310-L</t>
  </si>
  <si>
    <t>25-DVRA-311-R</t>
  </si>
  <si>
    <t>25-DVRA-311-L</t>
  </si>
  <si>
    <t>25J-DVRA-108-R</t>
  </si>
  <si>
    <t>25J-DVRA-108-L</t>
  </si>
  <si>
    <t>25J-DVRA-110-R</t>
  </si>
  <si>
    <t>25J-DVRA-110-L</t>
  </si>
  <si>
    <t>25J-DVRA-209-R</t>
  </si>
  <si>
    <t>25J-DVRA-209-L</t>
  </si>
  <si>
    <t>25J-DVRA-211-R</t>
  </si>
  <si>
    <t>25J-DVRA-211-L</t>
  </si>
  <si>
    <t>25R-DVRA-108-R</t>
  </si>
  <si>
    <t>25R-DVRA-108-L</t>
  </si>
  <si>
    <t>25R-DVRA-110-R</t>
  </si>
  <si>
    <t>25R-DVRA-110-L</t>
  </si>
  <si>
    <t>25R-DVRA-209-R</t>
  </si>
  <si>
    <t>25R-DVRA-209-L</t>
  </si>
  <si>
    <t>25R-DVRA-211-R</t>
  </si>
  <si>
    <t>25R-DVRA-211-L</t>
  </si>
  <si>
    <t>15L-HF-008</t>
  </si>
  <si>
    <t>15L-HF-010</t>
  </si>
  <si>
    <t>15L-HF-012</t>
  </si>
  <si>
    <t>25L-SO-008-TA</t>
  </si>
  <si>
    <t>25L-SO-010-TA</t>
  </si>
  <si>
    <t>25L-SO-012-TA</t>
  </si>
  <si>
    <t>25L-SO-014-TA</t>
  </si>
  <si>
    <t>25L-SO-016-TA</t>
  </si>
  <si>
    <t>25L-SO-018-TA</t>
  </si>
  <si>
    <t>25L-SO-020-TA</t>
  </si>
  <si>
    <t>25L-SO-022-TA</t>
  </si>
  <si>
    <t>25L-SO-024-TA</t>
  </si>
  <si>
    <t>25L-SO-026-TA</t>
  </si>
  <si>
    <t>25-SO-008-TA</t>
  </si>
  <si>
    <t>25-SO-010-TA</t>
  </si>
  <si>
    <t>25-SO-024-TA</t>
  </si>
  <si>
    <t>25-SO-026-TA</t>
  </si>
  <si>
    <t>INSTRUMENTAL ARIX Wrist System 1.5 / 2.0 / 2.5 Volar Distal Radius Locking Plate</t>
  </si>
  <si>
    <t>CANTIDAD</t>
  </si>
  <si>
    <t>CODIGO</t>
  </si>
  <si>
    <t>DESCRIPCIÓN</t>
  </si>
  <si>
    <t>111-092</t>
  </si>
  <si>
    <t>112-25-701</t>
  </si>
  <si>
    <t>111-080</t>
  </si>
  <si>
    <t>111-157</t>
  </si>
  <si>
    <t>114-009</t>
  </si>
  <si>
    <t>113-HF-613</t>
  </si>
  <si>
    <t>111-082-R</t>
  </si>
  <si>
    <t>111-082-L</t>
  </si>
  <si>
    <t>111-083-R</t>
  </si>
  <si>
    <t>111-083-L</t>
  </si>
  <si>
    <t>111-095-R</t>
  </si>
  <si>
    <t>111-095-L</t>
  </si>
  <si>
    <t>111-096</t>
  </si>
  <si>
    <t>J211207-L027</t>
  </si>
  <si>
    <t>J211208-L093</t>
  </si>
  <si>
    <t>J210216-L085</t>
  </si>
  <si>
    <t>R211005-L006</t>
  </si>
  <si>
    <t>J220112-L073</t>
  </si>
  <si>
    <t>J210310-L037</t>
  </si>
  <si>
    <t>J211125-L061</t>
  </si>
  <si>
    <t>J211125-L062</t>
  </si>
  <si>
    <t>J211022-L046</t>
  </si>
  <si>
    <t>J211110-L066</t>
  </si>
  <si>
    <t>R201117-L014</t>
  </si>
  <si>
    <t>J220112-L078</t>
  </si>
  <si>
    <t>R211129-L007</t>
  </si>
  <si>
    <t>R211222-L044</t>
  </si>
  <si>
    <t>J211029-L037</t>
  </si>
  <si>
    <t>R211222-L046</t>
  </si>
  <si>
    <t>J201006-L085</t>
  </si>
  <si>
    <t>201214-A2051</t>
  </si>
  <si>
    <t>J211223-L083</t>
  </si>
  <si>
    <t>J211223-L082</t>
  </si>
  <si>
    <t>J211223-L085</t>
  </si>
  <si>
    <t>J211223-L084</t>
  </si>
  <si>
    <t>J210928-L055</t>
  </si>
  <si>
    <t>J210804-L047</t>
  </si>
  <si>
    <t>J211015-L039</t>
  </si>
  <si>
    <t>J210204-L052</t>
  </si>
  <si>
    <t>J211015-L044</t>
  </si>
  <si>
    <t>J210929-L076</t>
  </si>
  <si>
    <t>J210610-L086</t>
  </si>
  <si>
    <t>J210907-L067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</si>
  <si>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</si>
  <si>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</si>
  <si>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</si>
  <si>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</si>
  <si>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</si>
  <si>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</si>
  <si>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</si>
  <si>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</si>
  <si>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</si>
  <si>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</si>
  <si>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</si>
  <si>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ENTREGADO POR:</t>
  </si>
  <si>
    <t>RECIBIDO POR:</t>
  </si>
  <si>
    <t>VENTA -CIRUGÍA</t>
  </si>
  <si>
    <t>Lote</t>
  </si>
  <si>
    <t>Subtotal</t>
  </si>
  <si>
    <t>12% IVA</t>
  </si>
  <si>
    <t>Total</t>
  </si>
  <si>
    <t>R211227-L001</t>
  </si>
  <si>
    <t>J211129-L004</t>
  </si>
  <si>
    <t>J220104-L096</t>
  </si>
  <si>
    <t>J220112-L077</t>
  </si>
  <si>
    <t>R211015-L012</t>
  </si>
  <si>
    <t>R211222-L045</t>
  </si>
  <si>
    <t>J220112-L085</t>
  </si>
  <si>
    <t>J220112-L088</t>
  </si>
  <si>
    <t>J220608-L054</t>
  </si>
  <si>
    <t>J220714-L005</t>
  </si>
  <si>
    <t>R211117-L057</t>
  </si>
  <si>
    <t>J211025-L043</t>
  </si>
  <si>
    <t>J220112-L089</t>
  </si>
  <si>
    <t>25-SO-L12-T</t>
  </si>
  <si>
    <t>J211222-L021</t>
  </si>
  <si>
    <t>25-SO-L14-T</t>
  </si>
  <si>
    <t>R211202-L005</t>
  </si>
  <si>
    <t>25-SO-L16-T</t>
  </si>
  <si>
    <t>J211222-L007</t>
  </si>
  <si>
    <t>25-SO-L18-T</t>
  </si>
  <si>
    <t>R211208-L028</t>
  </si>
  <si>
    <t>25-SO-L20-T</t>
  </si>
  <si>
    <t>R211208-L010</t>
  </si>
  <si>
    <t>25-SO-L22-T</t>
  </si>
  <si>
    <t>R211222-L051</t>
  </si>
  <si>
    <t>11-075</t>
  </si>
  <si>
    <t>MEDIDOR DE PROFUNDIDAD 2.5</t>
  </si>
  <si>
    <t>DISPENSADOR DE PINES</t>
  </si>
  <si>
    <t>PINZA SUJETADORA</t>
  </si>
  <si>
    <t>26.0240.17</t>
  </si>
  <si>
    <t>DOBLADORES</t>
  </si>
  <si>
    <t>GUIA BLOQUEO ANGULO VARIABLE</t>
  </si>
  <si>
    <t>11-101</t>
  </si>
  <si>
    <t>GUIA DE BLOQUEO FIJA(DISTAL)</t>
  </si>
  <si>
    <t>BROCA 2.0</t>
  </si>
  <si>
    <t>GUIA DOBLE 2.0</t>
  </si>
  <si>
    <t>MANGO ATORNILLADOR</t>
  </si>
  <si>
    <t>111-229-R</t>
  </si>
  <si>
    <t>111-229-L</t>
  </si>
  <si>
    <t>111-230-R</t>
  </si>
  <si>
    <t>111-230-L</t>
  </si>
  <si>
    <t>BLOQUE GUIA DE BROCA JUXTA MIDIUM</t>
  </si>
  <si>
    <t>BLOQUE GUIA DE BROCA JUXTA LARGE</t>
  </si>
  <si>
    <t>BLOQUE GUIA DE BROCA EX-LARGE DER</t>
  </si>
  <si>
    <t>BLOQUE GUIA DE BROCA EX-LARGE IZQ</t>
  </si>
  <si>
    <t>BLOQUE GUIA DE BROCA MEDIUM DER</t>
  </si>
  <si>
    <t>BLOQUE GUIA DE BROCA MEDIUM IZQ</t>
  </si>
  <si>
    <t>BLOQUE GUIA DE BROCA LARGE DER</t>
  </si>
  <si>
    <t>BLOQUE GUIA DE BROCA LARGE IZQ</t>
  </si>
  <si>
    <t>111-227-R</t>
  </si>
  <si>
    <t>111-227-L</t>
  </si>
  <si>
    <t>111-228-R</t>
  </si>
  <si>
    <t>111-228-L</t>
  </si>
  <si>
    <t>BLOQUE GUIA DE BROCA RIM MIDIUM DER</t>
  </si>
  <si>
    <t>BLOQUE GUIA DE BROCA RIM MIDIUM IZQ</t>
  </si>
  <si>
    <t>BLOQUE GUIA DE BROCA RIM LARGE IZQ</t>
  </si>
  <si>
    <t>BLOQUE GUIA DE BROCA RIM LARGE DER</t>
  </si>
  <si>
    <t>113-NF-101</t>
  </si>
  <si>
    <t>ATORNILLADORES ANCLAJE RAPIDO 1.5</t>
  </si>
  <si>
    <t>ATORNILLADORES ANCLAJE RAPIDO 2.5</t>
  </si>
  <si>
    <t>112-15-702</t>
  </si>
  <si>
    <t>BROCA 1.2</t>
  </si>
  <si>
    <t>111-226</t>
  </si>
  <si>
    <t>GUIA DE BLOQUEO 1.2</t>
  </si>
  <si>
    <t>SEPARADOR AUTOESTATICO</t>
  </si>
  <si>
    <t xml:space="preserve">  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</si>
  <si>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</si>
  <si>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</si>
  <si>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</si>
  <si>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</si>
  <si>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</si>
  <si>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INSRUMENTADOR</t>
  </si>
  <si>
    <t>VERIFICADO POR:</t>
  </si>
  <si>
    <t xml:space="preserve">OBERVACIONES </t>
  </si>
  <si>
    <t>REGISTRO DE NOTA DE ENTREGA</t>
  </si>
  <si>
    <t>Código: R-ORT-02</t>
  </si>
  <si>
    <t>ANEXO AL PROCEDIMIENTO DE DESPACHO</t>
  </si>
  <si>
    <t>Edicion: 00</t>
  </si>
  <si>
    <t>INSTITUCION/CLINICA/HOSPITAL</t>
  </si>
  <si>
    <t>NOTA</t>
  </si>
  <si>
    <t xml:space="preserve"> INQ</t>
  </si>
  <si>
    <t xml:space="preserve">TIPO DE SEGURO </t>
  </si>
  <si>
    <t xml:space="preserve">IDENTIFICACION DEL PACIENTE </t>
  </si>
  <si>
    <t>LOCKING CORTICAL STARIX BLUE 2.5*8mm</t>
  </si>
  <si>
    <t>LOCKING CORTICAL STARIX BLUE 2.5*10mm</t>
  </si>
  <si>
    <t>LOCKING CORTICAL STARIX BLUE 2.5*12mm</t>
  </si>
  <si>
    <t>LOCKING CORTICAL STARIX BLUE 2.5*14mm</t>
  </si>
  <si>
    <t>LOCKING CORTICAL STARIX BLUE 2.5*16mm</t>
  </si>
  <si>
    <t>LOCKING CORTICAL STARIX BLUE 2.5*18mm</t>
  </si>
  <si>
    <t>LOCKING CORTICAL STARIX BLUE 2.5*20mm</t>
  </si>
  <si>
    <t>LOCKING CORTICAL STARIX BLUE 2.5*22mm</t>
  </si>
  <si>
    <t>LOCKING CORTICAL STARIX BLUE 2.5*24mm</t>
  </si>
  <si>
    <t>LOCKING CORTICAL STARIX BLUE 2.5*26mm</t>
  </si>
  <si>
    <t>NON LOCKING CORTICAL STARIX SILVER 2.5*8mm</t>
  </si>
  <si>
    <t>NON LOCKING CORTICAL STARIX SILVER 2.5*10mm</t>
  </si>
  <si>
    <t>NON LOCKING CORTICAL STARIX SILVER 2.5*12mm</t>
  </si>
  <si>
    <t>NON LOCKING CORTICAL STARIX SILVER 2.5*14mm</t>
  </si>
  <si>
    <t>NON LOCKING CORTICAL STARIX SILVER 2.5*16mm</t>
  </si>
  <si>
    <t>NON LOCKING CORTICAL STARIX SILVER 2.5*18mm</t>
  </si>
  <si>
    <t>NON LOCKING CORTICAL STARIX SILVER 2.5*20mm</t>
  </si>
  <si>
    <t>NON LOCKING CORTICAL STARIX SILVER 2.5*22mm</t>
  </si>
  <si>
    <t>NON LOCKING CORTICAL STARIX SILVER 2.5*24mm</t>
  </si>
  <si>
    <t>NON LOCKING CORTICAL STARIX SILVER 2.5*26mm</t>
  </si>
  <si>
    <t xml:space="preserve"> 2.5-DVRA SERIES STANDARD 9H RIGHT</t>
  </si>
  <si>
    <t xml:space="preserve"> 2.5-DVRA SERIES STANDARD 9H LEFT</t>
  </si>
  <si>
    <t xml:space="preserve"> 2.5-DVRA SERIES STANDARD 10H RIGHT</t>
  </si>
  <si>
    <t xml:space="preserve"> 2.5-DVRA SERIES STANDARD 11H RIGHT</t>
  </si>
  <si>
    <t xml:space="preserve"> 2.5-DVRA SERIES STANDARD 10H LEFT</t>
  </si>
  <si>
    <t xml:space="preserve"> 2.5-DVRA SERIES STANDARD 11H LEFT</t>
  </si>
  <si>
    <t xml:space="preserve"> 2.5-DVRA SERIES WIDE 9H RIGHT</t>
  </si>
  <si>
    <t xml:space="preserve"> 2.5-DVRA SERIES WIDE 10H RIGHT</t>
  </si>
  <si>
    <t xml:space="preserve"> 2.5-DVRA SERIES WIDE 11H RIGHT</t>
  </si>
  <si>
    <t xml:space="preserve"> 2.5-DVRA SERIES WIDE 9H LEFT</t>
  </si>
  <si>
    <t xml:space="preserve"> 2.5-DVRA SERIES WIDE 10H LEFT</t>
  </si>
  <si>
    <t xml:space="preserve"> 2.5-DVRA SERIES WIDE 11H LEFT</t>
  </si>
  <si>
    <t xml:space="preserve"> 2.5-DVRA SERIES EXTRALARGE 9H LEFT</t>
  </si>
  <si>
    <t xml:space="preserve"> 2.5-DVRA SERIES EXTRALARGE 10H LEFT</t>
  </si>
  <si>
    <t xml:space="preserve"> 2.5-DVRA SERIES EXTRALARGE 11H LEFT</t>
  </si>
  <si>
    <t xml:space="preserve"> 2.5-DVRA SERIES EXTRALARGE 9H RIGHT</t>
  </si>
  <si>
    <t xml:space="preserve"> 2.5-DVRA SERIES EXTRALARGE 10H RIGHT</t>
  </si>
  <si>
    <t xml:space="preserve"> 2.5-DVRA SERIES EXTRALARGE 11H RIGHT</t>
  </si>
  <si>
    <t>JUXTA RIGHT MEDIUM 2T BLUE 8H</t>
  </si>
  <si>
    <t>JUXTA RIGHT MEDIUM 2T BLUE 10H</t>
  </si>
  <si>
    <t>J211201-L119</t>
  </si>
  <si>
    <t xml:space="preserve">JUXTA LEFT MEDIUM 2T GREEN 8H </t>
  </si>
  <si>
    <t xml:space="preserve">JUXTA LEFT MEDIUM 2T GREEN 10H </t>
  </si>
  <si>
    <t>JUXTA RIGHT LARGE 2T BLUE 9H</t>
  </si>
  <si>
    <t>JUXTA LEFT LARGE 2T GREEN 9H</t>
  </si>
  <si>
    <t>JUXTA RIGHT LARGE 2T BLUE 11H</t>
  </si>
  <si>
    <t>JUXTA LEFT LARGE 2T GREEN 11H</t>
  </si>
  <si>
    <t>VOLAR RIM  MEDIUM 2T BLUE 8H RIGHT</t>
  </si>
  <si>
    <t>VOLAR RIM  MEDIUM 2T GREEN 8H LEFT</t>
  </si>
  <si>
    <t>VOLAR RIM  MEDIUM 2T BLUE 10H RIGHT</t>
  </si>
  <si>
    <t>VOLAR RIM  MEDIUM 2T GREEN 10H LEFT</t>
  </si>
  <si>
    <t>VOLAR RIM  LARGE 2T BLUE 9H RIGHT</t>
  </si>
  <si>
    <t>VOLAR RIM LARGE 2T GREEN 9H LEFT</t>
  </si>
  <si>
    <t>VOLAR RIM  LARGE 2T BLUE 11H RIGHT</t>
  </si>
  <si>
    <t>J211222-L017</t>
  </si>
  <si>
    <t>VOLAR RIM LARGE 2T GREEN 11H LEFT</t>
  </si>
  <si>
    <t>LOCKING SCREWS 1.5*08mm</t>
  </si>
  <si>
    <t>LOCKING SCREWS 1.5*10mm</t>
  </si>
  <si>
    <t>J220720-L059</t>
  </si>
  <si>
    <t>LOCKING SCREWS 1.5*12mm</t>
  </si>
  <si>
    <t>J211222-L018</t>
  </si>
  <si>
    <t>FIDEICOMISO TITULARIZACION OMNI HOSPITAL</t>
  </si>
  <si>
    <t>0992426187001</t>
  </si>
  <si>
    <t xml:space="preserve">18:00AM </t>
  </si>
  <si>
    <t xml:space="preserve">DR LUZURIAGA </t>
  </si>
  <si>
    <t>CELIA ORBEA CARDENAS</t>
  </si>
  <si>
    <t>AV. ROMEO CASTILLO S/N Y AV. JUAN TANCA MARENGO</t>
  </si>
  <si>
    <t xml:space="preserve">BANDEJA INFERIOR </t>
  </si>
  <si>
    <t xml:space="preserve">MANGO DE ATORNILLADOR </t>
  </si>
  <si>
    <t>GUIA DE BLOQUEO DE 1.8MM</t>
  </si>
  <si>
    <t>GUIA DE BLOQUEO DE 2.0MM</t>
  </si>
  <si>
    <t xml:space="preserve">ANCLAJE DE MANGO </t>
  </si>
  <si>
    <t>MEDIDOR DE PROFUNDIDAD</t>
  </si>
  <si>
    <t xml:space="preserve">ANCLAJE RAPIDO  </t>
  </si>
  <si>
    <t xml:space="preserve">BROCA DE 1.8MM </t>
  </si>
  <si>
    <t xml:space="preserve">BROCA DE 2.0MM </t>
  </si>
  <si>
    <t>TORQUE 0.8MM</t>
  </si>
  <si>
    <t>GUIA DE BLOQUEO DE 2.4/1.8</t>
  </si>
  <si>
    <t xml:space="preserve">GUIA DE ANGULO VARIABLE </t>
  </si>
  <si>
    <t xml:space="preserve">PINES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</si>
</sst>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[$$-240A]\ * #,##0.00_-;\-[$$-240A]\ * #,##0.00_-;_-[$$-240A]\ * &quot;-&quot;??_-;_-@_-"/>
    <numFmt numFmtId="165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Arial"/>
      <family val="2"/>
    </font>
    <font>
      <b/>
      <u/>
      <sz val="18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8">
    <xf numFmtId="0" fontId="0" fillId="0" borderId="0" xfId="0"/>
    <xf numFmtId="44" fontId="6" fillId="0" borderId="0" xfId="1" applyFont="1" applyFill="1" applyBorder="1" applyAlignment="1"/>
    <xf numFmtId="164" fontId="7" fillId="0" borderId="1" xfId="2" applyNumberFormat="1" applyFont="1" applyFill="1" applyBorder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0" xfId="6" applyFont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0" borderId="3" xfId="0" applyFont="1" applyBorder="1"/>
    <xf numFmtId="44" fontId="7" fillId="0" borderId="1" xfId="7" applyFont="1" applyFill="1" applyBorder="1"/>
    <xf numFmtId="0" fontId="7" fillId="0" borderId="0" xfId="0" applyFont="1"/>
    <xf numFmtId="0" fontId="4" fillId="0" borderId="1" xfId="0" applyFont="1" applyBorder="1" applyAlignment="1">
      <alignment horizontal="center"/>
    </xf>
    <xf numFmtId="0" fontId="7" fillId="0" borderId="1" xfId="0" applyFont="1" applyBorder="1"/>
    <xf numFmtId="0" fontId="4" fillId="0" borderId="0" xfId="6" applyFont="1" applyAlignment="1">
      <alignment wrapText="1"/>
    </xf>
    <xf numFmtId="0" fontId="4" fillId="0" borderId="1" xfId="0" applyFont="1" applyBorder="1"/>
    <xf numFmtId="0" fontId="7" fillId="0" borderId="0" xfId="0" applyFont="1" applyAlignment="1">
      <alignment horizontal="left"/>
    </xf>
    <xf numFmtId="0" fontId="9" fillId="0" borderId="0" xfId="0" applyFont="1"/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12" fillId="2" borderId="0" xfId="0" applyFont="1" applyFill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164" fontId="6" fillId="0" borderId="0" xfId="0" applyNumberFormat="1" applyFont="1"/>
    <xf numFmtId="164" fontId="5" fillId="2" borderId="0" xfId="2" applyNumberFormat="1" applyFont="1" applyFill="1" applyBorder="1" applyAlignment="1"/>
    <xf numFmtId="0" fontId="12" fillId="0" borderId="0" xfId="0" applyFont="1" applyAlignment="1">
      <alignment horizontal="left"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5" fillId="0" borderId="0" xfId="6" applyFont="1"/>
    <xf numFmtId="164" fontId="5" fillId="0" borderId="6" xfId="2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0" fontId="4" fillId="0" borderId="0" xfId="6" applyFont="1" applyAlignment="1">
      <alignment horizontal="right" wrapText="1"/>
    </xf>
    <xf numFmtId="9" fontId="4" fillId="0" borderId="0" xfId="6" applyNumberFormat="1" applyFont="1" applyAlignment="1">
      <alignment horizontal="right" wrapText="1"/>
    </xf>
    <xf numFmtId="2" fontId="7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7" xfId="0" applyFont="1" applyBorder="1"/>
    <xf numFmtId="0" fontId="6" fillId="0" borderId="0" xfId="6" applyFont="1" applyAlignment="1">
      <alignment horizontal="left"/>
    </xf>
    <xf numFmtId="0" fontId="6" fillId="0" borderId="0" xfId="6" applyFont="1" applyAlignment="1">
      <alignment wrapText="1"/>
    </xf>
    <xf numFmtId="0" fontId="7" fillId="0" borderId="7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2" borderId="1" xfId="0" applyFont="1" applyFill="1" applyBorder="1" applyAlignment="1">
      <alignment horizontal="left"/>
    </xf>
    <xf numFmtId="49" fontId="7" fillId="6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horizontal="center"/>
    </xf>
    <xf numFmtId="0" fontId="10" fillId="0" borderId="13" xfId="6" applyFont="1" applyBorder="1"/>
    <xf numFmtId="0" fontId="10" fillId="0" borderId="14" xfId="6" applyFont="1" applyBorder="1"/>
    <xf numFmtId="0" fontId="10" fillId="0" borderId="0" xfId="6" applyFont="1"/>
    <xf numFmtId="0" fontId="8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6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2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164" fontId="3" fillId="3" borderId="4" xfId="2" applyNumberFormat="1" applyFont="1" applyFill="1" applyBorder="1" applyAlignment="1">
      <alignment horizontal="center"/>
    </xf>
    <xf numFmtId="164" fontId="3" fillId="3" borderId="5" xfId="2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16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49" fontId="12" fillId="2" borderId="15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7" fillId="0" borderId="10" xfId="6" applyFont="1" applyBorder="1" applyAlignment="1">
      <alignment horizontal="left"/>
    </xf>
    <xf numFmtId="0" fontId="17" fillId="0" borderId="12" xfId="6" applyFont="1" applyBorder="1" applyAlignment="1">
      <alignment horizontal="left"/>
    </xf>
    <xf numFmtId="165" fontId="12" fillId="0" borderId="1" xfId="0" applyNumberFormat="1" applyFont="1" applyBorder="1" applyAlignment="1">
      <alignment horizontal="left" vertical="center"/>
    </xf>
    <xf numFmtId="0" fontId="19" fillId="2" borderId="15" xfId="0" applyFont="1" applyFill="1" applyBorder="1" applyAlignment="1">
      <alignment horizontal="left" vertical="center"/>
    </xf>
    <xf numFmtId="0" fontId="19" fillId="2" borderId="2" xfId="0" applyFont="1" applyFill="1" applyBorder="1" applyAlignment="1">
      <alignment horizontal="left" vertical="center"/>
    </xf>
    <xf numFmtId="0" fontId="12" fillId="0" borderId="1" xfId="0" applyFont="1" applyBorder="1" applyAlignment="1">
      <alignment horizontal="left" vertical="center" wrapText="1"/>
    </xf>
    <xf numFmtId="49" fontId="19" fillId="0" borderId="1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49" fontId="12" fillId="0" borderId="15" xfId="0" quotePrefix="1" applyNumberFormat="1" applyFont="1" applyBorder="1" applyAlignment="1">
      <alignment horizontal="left" vertical="center"/>
    </xf>
    <xf numFmtId="49" fontId="12" fillId="0" borderId="2" xfId="0" applyNumberFormat="1" applyFont="1" applyBorder="1" applyAlignment="1">
      <alignment horizontal="left" vertical="center"/>
    </xf>
    <xf numFmtId="20" fontId="12" fillId="0" borderId="15" xfId="0" applyNumberFormat="1" applyFont="1" applyBorder="1" applyAlignment="1">
      <alignment horizontal="left" vertical="center"/>
    </xf>
    <xf numFmtId="20" fontId="12" fillId="0" borderId="2" xfId="0" applyNumberFormat="1" applyFont="1" applyBorder="1" applyAlignment="1">
      <alignment horizontal="left" vertical="center"/>
    </xf>
    <xf numFmtId="0" fontId="4" fillId="0" borderId="17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/>
    </xf>
    <xf numFmtId="2" fontId="6" fillId="0" borderId="1" xfId="0" applyNumberFormat="1" applyFont="1" applyBorder="1"/>
  </cellXfs>
  <cellStyles count="9">
    <cellStyle name="Moneda" xfId="1" builtinId="4"/>
    <cellStyle name="Moneda [0]" xfId="2" builtinId="7"/>
    <cellStyle name="Moneda [0] 2" xfId="5" xr:uid="{00000000-0005-0000-0000-000002000000}"/>
    <cellStyle name="Moneda [0] 3" xfId="4" xr:uid="{00000000-0005-0000-0000-000003000000}"/>
    <cellStyle name="Moneda 2" xfId="3" xr:uid="{00000000-0005-0000-0000-000004000000}"/>
    <cellStyle name="Moneda 3" xfId="8" xr:uid="{00000000-0005-0000-0000-000005000000}"/>
    <cellStyle name="Moneda 8" xfId="7" xr:uid="{00000000-0005-0000-0000-000006000000}"/>
    <cellStyle name="Normal" xfId="0" builtinId="0"/>
    <cellStyle name="Normal 2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329326</xdr:colOff>
      <xdr:row>1</xdr:row>
      <xdr:rowOff>7471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CF39FEE3-5772-445F-ADA8-9FC1F24801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29326" y="312271"/>
          <a:ext cx="1728073" cy="58221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329326</xdr:colOff>
      <xdr:row>1</xdr:row>
      <xdr:rowOff>7471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9D385DB2-4344-47F0-94E1-B971818E4A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29326" y="312271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5"/>
  <sheetViews>
    <sheetView showGridLines="0" view="pageBreakPreview" topLeftCell="A6" zoomScale="60" zoomScaleNormal="89" workbookViewId="0">
      <selection activeCell="F6" sqref="F6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8" width="3" style="3" customWidth="1"/>
    <col min="9" max="16384" width="11.42578125" style="3"/>
  </cols>
  <sheetData>
    <row r="1" spans="1:8" customFormat="1" ht="24" customHeight="1" thickBot="1" x14ac:dyDescent="0.3">
      <c r="A1" s="13"/>
      <c r="B1" s="18"/>
      <c r="C1" s="44"/>
      <c r="D1" s="44"/>
      <c r="E1" s="44"/>
      <c r="F1" s="44"/>
      <c r="G1" s="13"/>
      <c r="H1" s="35"/>
    </row>
    <row r="2" spans="1:8" customFormat="1" ht="24" customHeight="1" thickBot="1" x14ac:dyDescent="0.3">
      <c r="A2" s="53"/>
      <c r="B2" s="54"/>
      <c r="C2" s="72" t="s">
        <v>195</v>
      </c>
      <c r="D2" s="73"/>
      <c r="E2" s="74"/>
      <c r="F2" s="75" t="s">
        <v>196</v>
      </c>
      <c r="G2" s="76"/>
      <c r="H2" s="35"/>
    </row>
    <row r="3" spans="1:8" customFormat="1" ht="24" customHeight="1" thickBot="1" x14ac:dyDescent="0.4">
      <c r="A3" s="55"/>
      <c r="B3" s="56"/>
      <c r="C3" s="77" t="s">
        <v>197</v>
      </c>
      <c r="D3" s="78"/>
      <c r="E3" s="79"/>
      <c r="F3" s="80" t="s">
        <v>198</v>
      </c>
      <c r="G3" s="81"/>
      <c r="H3" s="36"/>
    </row>
    <row r="4" spans="1:8" customFormat="1" ht="23.25" x14ac:dyDescent="0.35">
      <c r="A4" s="57"/>
      <c r="B4" s="57"/>
      <c r="C4" s="57"/>
      <c r="D4" s="57"/>
      <c r="E4" s="57"/>
      <c r="F4" s="57"/>
      <c r="G4" s="57"/>
      <c r="H4" s="36"/>
    </row>
    <row r="5" spans="1:8" s="13" customFormat="1" ht="20.100000000000001" customHeight="1" x14ac:dyDescent="0.2">
      <c r="A5" s="32" t="s">
        <v>103</v>
      </c>
      <c r="B5" s="32"/>
      <c r="C5" s="82">
        <f ca="1">NOW()</f>
        <v>44991.677272569446</v>
      </c>
      <c r="D5" s="82"/>
      <c r="E5" s="32" t="s">
        <v>104</v>
      </c>
      <c r="F5" s="83">
        <v>20230200095</v>
      </c>
      <c r="G5" s="84"/>
    </row>
    <row r="6" spans="1:8" s="13" customFormat="1" ht="20.100000000000001" customHeight="1" x14ac:dyDescent="0.25">
      <c r="A6" s="21"/>
      <c r="B6" s="21"/>
      <c r="C6" s="21"/>
      <c r="E6" s="21"/>
      <c r="F6" s="21"/>
    </row>
    <row r="7" spans="1:8" s="13" customFormat="1" ht="20.100000000000001" customHeight="1" x14ac:dyDescent="0.2">
      <c r="A7" s="32" t="s">
        <v>105</v>
      </c>
      <c r="B7" s="32"/>
      <c r="C7" s="69" t="s">
        <v>265</v>
      </c>
      <c r="D7" s="69"/>
      <c r="E7" s="33" t="s">
        <v>106</v>
      </c>
      <c r="F7" s="89" t="s">
        <v>266</v>
      </c>
      <c r="G7" s="90"/>
    </row>
    <row r="8" spans="1:8" s="13" customFormat="1" ht="20.100000000000001" customHeight="1" x14ac:dyDescent="0.25">
      <c r="A8" s="21"/>
      <c r="B8" s="21"/>
      <c r="C8" s="21"/>
      <c r="E8" s="21"/>
      <c r="F8" s="21"/>
      <c r="G8" s="3"/>
    </row>
    <row r="9" spans="1:8" s="13" customFormat="1" ht="20.100000000000001" customHeight="1" x14ac:dyDescent="0.2">
      <c r="A9" s="67" t="s">
        <v>199</v>
      </c>
      <c r="B9" s="68"/>
      <c r="C9" s="69" t="s">
        <v>265</v>
      </c>
      <c r="D9" s="69"/>
      <c r="E9" s="33" t="s">
        <v>200</v>
      </c>
      <c r="F9" s="70" t="s">
        <v>201</v>
      </c>
      <c r="G9" s="71"/>
    </row>
    <row r="10" spans="1:8" s="13" customFormat="1" ht="20.100000000000001" customHeight="1" x14ac:dyDescent="0.25">
      <c r="A10" s="21"/>
      <c r="B10" s="21"/>
      <c r="C10" s="21"/>
      <c r="E10" s="21"/>
      <c r="F10" s="21"/>
      <c r="G10" s="3"/>
    </row>
    <row r="11" spans="1:8" s="13" customFormat="1" ht="29.45" customHeight="1" x14ac:dyDescent="0.2">
      <c r="A11" s="32" t="s">
        <v>107</v>
      </c>
      <c r="B11" s="32"/>
      <c r="C11" s="85" t="s">
        <v>270</v>
      </c>
      <c r="D11" s="85"/>
      <c r="E11" s="33" t="s">
        <v>108</v>
      </c>
      <c r="F11" s="87" t="s">
        <v>116</v>
      </c>
      <c r="G11" s="88"/>
    </row>
    <row r="12" spans="1:8" s="13" customFormat="1" ht="20.100000000000001" customHeight="1" x14ac:dyDescent="0.25">
      <c r="A12" s="21"/>
      <c r="B12" s="21"/>
      <c r="C12" s="21"/>
      <c r="E12" s="21"/>
      <c r="F12" s="21"/>
      <c r="G12" s="3"/>
    </row>
    <row r="13" spans="1:8" s="13" customFormat="1" ht="20.100000000000001" customHeight="1" x14ac:dyDescent="0.2">
      <c r="A13" s="32" t="s">
        <v>109</v>
      </c>
      <c r="B13" s="32"/>
      <c r="C13" s="82">
        <v>44991</v>
      </c>
      <c r="D13" s="82"/>
      <c r="E13" s="33" t="s">
        <v>110</v>
      </c>
      <c r="F13" s="91" t="s">
        <v>267</v>
      </c>
      <c r="G13" s="92"/>
    </row>
    <row r="14" spans="1:8" s="13" customFormat="1" ht="20.100000000000001" customHeight="1" x14ac:dyDescent="0.25">
      <c r="A14" s="21"/>
      <c r="B14" s="21"/>
      <c r="C14" s="21"/>
      <c r="E14" s="21"/>
      <c r="F14" s="21"/>
      <c r="G14" s="20"/>
      <c r="H14" s="20"/>
    </row>
    <row r="15" spans="1:8" s="13" customFormat="1" ht="20.100000000000001" customHeight="1" x14ac:dyDescent="0.2">
      <c r="A15" s="32" t="s">
        <v>111</v>
      </c>
      <c r="B15" s="32"/>
      <c r="C15" s="69" t="s">
        <v>268</v>
      </c>
      <c r="D15" s="69"/>
      <c r="E15" s="22"/>
      <c r="F15" s="31"/>
      <c r="G15" s="22"/>
      <c r="H15" s="22"/>
    </row>
    <row r="16" spans="1:8" s="13" customFormat="1" ht="20.100000000000001" customHeight="1" x14ac:dyDescent="0.25">
      <c r="A16" s="21"/>
      <c r="B16" s="21"/>
      <c r="C16" s="21"/>
      <c r="E16" s="21"/>
      <c r="F16" s="21"/>
      <c r="G16" s="20"/>
      <c r="H16" s="20"/>
    </row>
    <row r="17" spans="1:8" s="13" customFormat="1" ht="20.100000000000001" customHeight="1" x14ac:dyDescent="0.2">
      <c r="A17" s="32" t="s">
        <v>112</v>
      </c>
      <c r="B17" s="32"/>
      <c r="C17" s="69" t="s">
        <v>269</v>
      </c>
      <c r="D17" s="69"/>
      <c r="E17" s="33" t="s">
        <v>202</v>
      </c>
      <c r="F17" s="91"/>
      <c r="G17" s="92"/>
      <c r="H17" s="22"/>
    </row>
    <row r="18" spans="1:8" s="13" customFormat="1" ht="20.100000000000001" customHeight="1" x14ac:dyDescent="0.25">
      <c r="A18" s="21"/>
      <c r="B18" s="21"/>
      <c r="C18" s="21"/>
      <c r="D18" s="21"/>
      <c r="E18" s="21"/>
      <c r="F18" s="21"/>
      <c r="G18" s="20"/>
      <c r="H18" s="20"/>
    </row>
    <row r="19" spans="1:8" s="13" customFormat="1" ht="20.100000000000001" customHeight="1" x14ac:dyDescent="0.2">
      <c r="A19" s="32" t="s">
        <v>203</v>
      </c>
      <c r="B19" s="32"/>
      <c r="C19" s="86"/>
      <c r="D19" s="86"/>
      <c r="E19" s="34"/>
      <c r="F19" s="34"/>
      <c r="G19" s="31"/>
      <c r="H19" s="24"/>
    </row>
    <row r="20" spans="1:8" s="13" customFormat="1" ht="20.100000000000001" customHeight="1" x14ac:dyDescent="0.2">
      <c r="A20" s="23"/>
      <c r="B20" s="23"/>
      <c r="C20" s="3"/>
      <c r="D20" s="3"/>
      <c r="E20" s="3"/>
      <c r="F20" s="3"/>
      <c r="G20" s="3"/>
      <c r="H20" s="3"/>
    </row>
    <row r="21" spans="1:8" s="13" customFormat="1" ht="30" customHeight="1" x14ac:dyDescent="0.2">
      <c r="A21" s="25" t="s">
        <v>1</v>
      </c>
      <c r="B21" s="25" t="s">
        <v>117</v>
      </c>
      <c r="C21" s="25" t="s">
        <v>2</v>
      </c>
      <c r="D21" s="25" t="s">
        <v>0</v>
      </c>
      <c r="E21" s="25" t="s">
        <v>113</v>
      </c>
      <c r="F21" s="26" t="s">
        <v>3</v>
      </c>
      <c r="G21" s="26" t="s">
        <v>4</v>
      </c>
    </row>
    <row r="22" spans="1:8" ht="15" x14ac:dyDescent="0.2">
      <c r="A22" s="50" t="s">
        <v>5</v>
      </c>
      <c r="B22" s="50" t="s">
        <v>73</v>
      </c>
      <c r="C22" s="7" t="s">
        <v>224</v>
      </c>
      <c r="D22" s="10">
        <v>1</v>
      </c>
      <c r="E22" s="8"/>
      <c r="F22" s="2">
        <v>1080</v>
      </c>
      <c r="G22" s="2">
        <f t="shared" ref="G22:G40" si="0">D22*F22</f>
        <v>1080</v>
      </c>
    </row>
    <row r="23" spans="1:8" ht="15" x14ac:dyDescent="0.2">
      <c r="A23" s="50" t="s">
        <v>6</v>
      </c>
      <c r="B23" s="50" t="s">
        <v>74</v>
      </c>
      <c r="C23" s="7" t="s">
        <v>225</v>
      </c>
      <c r="D23" s="10">
        <v>1</v>
      </c>
      <c r="E23" s="8"/>
      <c r="F23" s="2">
        <v>1080</v>
      </c>
      <c r="G23" s="2">
        <f t="shared" si="0"/>
        <v>1080</v>
      </c>
    </row>
    <row r="24" spans="1:8" ht="15" x14ac:dyDescent="0.2">
      <c r="A24" s="50" t="s">
        <v>7</v>
      </c>
      <c r="B24" s="50" t="s">
        <v>75</v>
      </c>
      <c r="C24" s="7" t="s">
        <v>226</v>
      </c>
      <c r="D24" s="10">
        <v>1</v>
      </c>
      <c r="E24" s="8"/>
      <c r="F24" s="2">
        <v>1080</v>
      </c>
      <c r="G24" s="2">
        <f t="shared" si="0"/>
        <v>1080</v>
      </c>
    </row>
    <row r="25" spans="1:8" ht="15" x14ac:dyDescent="0.2">
      <c r="A25" s="51" t="s">
        <v>8</v>
      </c>
      <c r="B25" s="51" t="s">
        <v>121</v>
      </c>
      <c r="C25" s="7" t="s">
        <v>228</v>
      </c>
      <c r="D25" s="10">
        <v>1</v>
      </c>
      <c r="E25" s="8"/>
      <c r="F25" s="2">
        <v>1080</v>
      </c>
      <c r="G25" s="2">
        <f t="shared" si="0"/>
        <v>1080</v>
      </c>
    </row>
    <row r="26" spans="1:8" ht="15" x14ac:dyDescent="0.2">
      <c r="A26" s="50" t="s">
        <v>9</v>
      </c>
      <c r="B26" s="50" t="s">
        <v>76</v>
      </c>
      <c r="C26" s="7" t="s">
        <v>227</v>
      </c>
      <c r="D26" s="10">
        <v>1</v>
      </c>
      <c r="E26" s="8"/>
      <c r="F26" s="2">
        <v>1080</v>
      </c>
      <c r="G26" s="2">
        <f t="shared" si="0"/>
        <v>1080</v>
      </c>
    </row>
    <row r="27" spans="1:8" ht="15" x14ac:dyDescent="0.2">
      <c r="A27" s="50" t="s">
        <v>10</v>
      </c>
      <c r="B27" s="50" t="s">
        <v>77</v>
      </c>
      <c r="C27" s="7" t="s">
        <v>229</v>
      </c>
      <c r="D27" s="10">
        <v>1</v>
      </c>
      <c r="E27" s="8"/>
      <c r="F27" s="2">
        <v>1080</v>
      </c>
      <c r="G27" s="2">
        <f t="shared" si="0"/>
        <v>1080</v>
      </c>
    </row>
    <row r="28" spans="1:8" ht="15" x14ac:dyDescent="0.2">
      <c r="A28" s="51" t="s">
        <v>11</v>
      </c>
      <c r="B28" s="51" t="s">
        <v>122</v>
      </c>
      <c r="C28" s="7" t="s">
        <v>230</v>
      </c>
      <c r="D28" s="10">
        <v>1</v>
      </c>
      <c r="E28" s="8"/>
      <c r="F28" s="2">
        <v>1080</v>
      </c>
      <c r="G28" s="2">
        <f t="shared" si="0"/>
        <v>1080</v>
      </c>
    </row>
    <row r="29" spans="1:8" ht="15" x14ac:dyDescent="0.2">
      <c r="A29" s="52" t="s">
        <v>12</v>
      </c>
      <c r="B29" s="52" t="s">
        <v>123</v>
      </c>
      <c r="C29" s="7" t="s">
        <v>233</v>
      </c>
      <c r="D29" s="10">
        <v>1</v>
      </c>
      <c r="E29" s="8"/>
      <c r="F29" s="2">
        <v>1080</v>
      </c>
      <c r="G29" s="2">
        <f t="shared" si="0"/>
        <v>1080</v>
      </c>
    </row>
    <row r="30" spans="1:8" ht="15" x14ac:dyDescent="0.2">
      <c r="A30" s="52" t="s">
        <v>13</v>
      </c>
      <c r="B30" s="52" t="s">
        <v>78</v>
      </c>
      <c r="C30" s="7" t="s">
        <v>231</v>
      </c>
      <c r="D30" s="10">
        <v>1</v>
      </c>
      <c r="E30" s="8"/>
      <c r="F30" s="2">
        <v>1080</v>
      </c>
      <c r="G30" s="2">
        <f t="shared" si="0"/>
        <v>1080</v>
      </c>
    </row>
    <row r="31" spans="1:8" ht="15" x14ac:dyDescent="0.2">
      <c r="A31" s="51" t="s">
        <v>14</v>
      </c>
      <c r="B31" s="51" t="s">
        <v>79</v>
      </c>
      <c r="C31" s="7" t="s">
        <v>234</v>
      </c>
      <c r="D31" s="10">
        <v>1</v>
      </c>
      <c r="E31" s="8"/>
      <c r="F31" s="2">
        <v>1080</v>
      </c>
      <c r="G31" s="2">
        <f t="shared" si="0"/>
        <v>1080</v>
      </c>
    </row>
    <row r="32" spans="1:8" ht="15" x14ac:dyDescent="0.2">
      <c r="A32" s="51" t="s">
        <v>15</v>
      </c>
      <c r="B32" s="51" t="s">
        <v>124</v>
      </c>
      <c r="C32" s="7" t="s">
        <v>232</v>
      </c>
      <c r="D32" s="10">
        <v>1</v>
      </c>
      <c r="E32" s="8"/>
      <c r="F32" s="2">
        <v>1080</v>
      </c>
      <c r="G32" s="2">
        <f t="shared" si="0"/>
        <v>1080</v>
      </c>
    </row>
    <row r="33" spans="1:7" ht="15" x14ac:dyDescent="0.2">
      <c r="A33" s="52" t="s">
        <v>16</v>
      </c>
      <c r="B33" s="52" t="s">
        <v>80</v>
      </c>
      <c r="C33" s="7" t="s">
        <v>235</v>
      </c>
      <c r="D33" s="10">
        <v>1</v>
      </c>
      <c r="E33" s="8"/>
      <c r="F33" s="2">
        <v>1080</v>
      </c>
      <c r="G33" s="2">
        <f t="shared" si="0"/>
        <v>1080</v>
      </c>
    </row>
    <row r="34" spans="1:7" ht="15.75" x14ac:dyDescent="0.25">
      <c r="A34" s="52"/>
      <c r="B34" s="52"/>
      <c r="C34" s="7"/>
      <c r="D34" s="14">
        <f>SUM(D22:D33)</f>
        <v>12</v>
      </c>
      <c r="E34" s="8"/>
      <c r="F34" s="2"/>
      <c r="G34" s="2">
        <f t="shared" si="0"/>
        <v>0</v>
      </c>
    </row>
    <row r="35" spans="1:7" ht="15" x14ac:dyDescent="0.2">
      <c r="A35" s="51" t="s">
        <v>18</v>
      </c>
      <c r="B35" s="51" t="s">
        <v>82</v>
      </c>
      <c r="C35" s="7" t="s">
        <v>239</v>
      </c>
      <c r="D35" s="10">
        <v>1</v>
      </c>
      <c r="E35" s="8"/>
      <c r="F35" s="2">
        <v>1080</v>
      </c>
      <c r="G35" s="2">
        <f t="shared" ref="G35" si="1">D35*F35</f>
        <v>1080</v>
      </c>
    </row>
    <row r="36" spans="1:7" ht="15" x14ac:dyDescent="0.2">
      <c r="A36" s="50" t="s">
        <v>17</v>
      </c>
      <c r="B36" s="50" t="s">
        <v>81</v>
      </c>
      <c r="C36" s="7" t="s">
        <v>236</v>
      </c>
      <c r="D36" s="10">
        <v>1</v>
      </c>
      <c r="E36" s="8"/>
      <c r="F36" s="2">
        <v>1080</v>
      </c>
      <c r="G36" s="2">
        <f t="shared" si="0"/>
        <v>1080</v>
      </c>
    </row>
    <row r="37" spans="1:7" ht="15" x14ac:dyDescent="0.2">
      <c r="A37" s="51" t="s">
        <v>19</v>
      </c>
      <c r="B37" s="51" t="s">
        <v>83</v>
      </c>
      <c r="C37" s="7" t="s">
        <v>240</v>
      </c>
      <c r="D37" s="10">
        <v>1</v>
      </c>
      <c r="E37" s="8"/>
      <c r="F37" s="2">
        <v>1080</v>
      </c>
      <c r="G37" s="2">
        <f t="shared" si="0"/>
        <v>1080</v>
      </c>
    </row>
    <row r="38" spans="1:7" ht="15" x14ac:dyDescent="0.2">
      <c r="A38" s="52" t="s">
        <v>20</v>
      </c>
      <c r="B38" s="52" t="s">
        <v>125</v>
      </c>
      <c r="C38" s="7" t="s">
        <v>237</v>
      </c>
      <c r="D38" s="10">
        <v>1</v>
      </c>
      <c r="E38" s="8"/>
      <c r="F38" s="2">
        <v>1080</v>
      </c>
      <c r="G38" s="2">
        <f t="shared" si="0"/>
        <v>1080</v>
      </c>
    </row>
    <row r="39" spans="1:7" ht="15" x14ac:dyDescent="0.2">
      <c r="A39" s="50" t="s">
        <v>21</v>
      </c>
      <c r="B39" s="50" t="s">
        <v>84</v>
      </c>
      <c r="C39" s="7" t="s">
        <v>241</v>
      </c>
      <c r="D39" s="10">
        <v>1</v>
      </c>
      <c r="E39" s="8"/>
      <c r="F39" s="2">
        <v>1080</v>
      </c>
      <c r="G39" s="2">
        <f t="shared" si="0"/>
        <v>1080</v>
      </c>
    </row>
    <row r="40" spans="1:7" ht="15" x14ac:dyDescent="0.2">
      <c r="A40" s="50" t="s">
        <v>22</v>
      </c>
      <c r="B40" s="50" t="s">
        <v>85</v>
      </c>
      <c r="C40" s="7" t="s">
        <v>238</v>
      </c>
      <c r="D40" s="10">
        <v>1</v>
      </c>
      <c r="E40" s="8"/>
      <c r="F40" s="2">
        <v>1080</v>
      </c>
      <c r="G40" s="2">
        <f t="shared" si="0"/>
        <v>1080</v>
      </c>
    </row>
    <row r="41" spans="1:7" ht="15.75" x14ac:dyDescent="0.25">
      <c r="A41" s="50"/>
      <c r="B41" s="50"/>
      <c r="C41" s="7"/>
      <c r="D41" s="14">
        <f>SUM(D36:D40)</f>
        <v>5</v>
      </c>
      <c r="E41" s="8"/>
      <c r="F41" s="2"/>
      <c r="G41" s="2">
        <f t="shared" ref="G41:G84" si="2">D41*F41</f>
        <v>0</v>
      </c>
    </row>
    <row r="42" spans="1:7" ht="15" x14ac:dyDescent="0.2">
      <c r="A42" s="59" t="s">
        <v>23</v>
      </c>
      <c r="B42" s="59" t="s">
        <v>264</v>
      </c>
      <c r="C42" s="8" t="s">
        <v>242</v>
      </c>
      <c r="D42" s="10">
        <v>1</v>
      </c>
      <c r="E42" s="8"/>
      <c r="F42" s="2">
        <v>1080</v>
      </c>
      <c r="G42" s="2">
        <f t="shared" si="2"/>
        <v>1080</v>
      </c>
    </row>
    <row r="43" spans="1:7" ht="15" x14ac:dyDescent="0.2">
      <c r="A43" s="59" t="s">
        <v>24</v>
      </c>
      <c r="B43" s="59" t="s">
        <v>244</v>
      </c>
      <c r="C43" s="8" t="s">
        <v>245</v>
      </c>
      <c r="D43" s="10">
        <v>1</v>
      </c>
      <c r="E43" s="8"/>
      <c r="F43" s="2">
        <v>1080</v>
      </c>
      <c r="G43" s="2">
        <f t="shared" si="2"/>
        <v>1080</v>
      </c>
    </row>
    <row r="44" spans="1:7" ht="15" x14ac:dyDescent="0.2">
      <c r="A44" s="60" t="s">
        <v>25</v>
      </c>
      <c r="B44" s="60" t="s">
        <v>86</v>
      </c>
      <c r="C44" s="8" t="s">
        <v>243</v>
      </c>
      <c r="D44" s="10">
        <v>1</v>
      </c>
      <c r="E44" s="8"/>
      <c r="F44" s="2">
        <v>1080</v>
      </c>
      <c r="G44" s="2">
        <f t="shared" si="2"/>
        <v>1080</v>
      </c>
    </row>
    <row r="45" spans="1:7" ht="15" x14ac:dyDescent="0.2">
      <c r="A45" s="60" t="s">
        <v>26</v>
      </c>
      <c r="B45" s="60" t="s">
        <v>126</v>
      </c>
      <c r="C45" s="8" t="s">
        <v>246</v>
      </c>
      <c r="D45" s="10">
        <v>1</v>
      </c>
      <c r="E45" s="8"/>
      <c r="F45" s="2">
        <v>1080</v>
      </c>
      <c r="G45" s="2">
        <f t="shared" si="2"/>
        <v>1080</v>
      </c>
    </row>
    <row r="46" spans="1:7" ht="15" x14ac:dyDescent="0.2">
      <c r="A46" s="61" t="s">
        <v>27</v>
      </c>
      <c r="B46" s="61" t="s">
        <v>127</v>
      </c>
      <c r="C46" s="8" t="s">
        <v>247</v>
      </c>
      <c r="D46" s="10">
        <v>1</v>
      </c>
      <c r="E46" s="8"/>
      <c r="F46" s="2">
        <v>1080</v>
      </c>
      <c r="G46" s="2">
        <f t="shared" si="2"/>
        <v>1080</v>
      </c>
    </row>
    <row r="47" spans="1:7" ht="15" x14ac:dyDescent="0.2">
      <c r="A47" s="61" t="s">
        <v>28</v>
      </c>
      <c r="B47" s="61" t="s">
        <v>87</v>
      </c>
      <c r="C47" s="8" t="s">
        <v>248</v>
      </c>
      <c r="D47" s="10">
        <v>1</v>
      </c>
      <c r="E47" s="8"/>
      <c r="F47" s="2">
        <v>1080</v>
      </c>
      <c r="G47" s="2">
        <f t="shared" si="2"/>
        <v>1080</v>
      </c>
    </row>
    <row r="48" spans="1:7" ht="15" x14ac:dyDescent="0.2">
      <c r="A48" s="60" t="s">
        <v>29</v>
      </c>
      <c r="B48" s="60" t="s">
        <v>88</v>
      </c>
      <c r="C48" s="8" t="s">
        <v>249</v>
      </c>
      <c r="D48" s="10">
        <v>1</v>
      </c>
      <c r="E48" s="8"/>
      <c r="F48" s="2">
        <v>1080</v>
      </c>
      <c r="G48" s="2">
        <f t="shared" si="2"/>
        <v>1080</v>
      </c>
    </row>
    <row r="49" spans="1:7" ht="15" x14ac:dyDescent="0.2">
      <c r="A49" s="60" t="s">
        <v>30</v>
      </c>
      <c r="B49" s="60" t="s">
        <v>128</v>
      </c>
      <c r="C49" s="8" t="s">
        <v>250</v>
      </c>
      <c r="D49" s="10">
        <v>1</v>
      </c>
      <c r="E49" s="8"/>
      <c r="F49" s="2">
        <v>1080</v>
      </c>
      <c r="G49" s="2">
        <f t="shared" si="2"/>
        <v>1080</v>
      </c>
    </row>
    <row r="50" spans="1:7" ht="15.75" x14ac:dyDescent="0.25">
      <c r="A50" s="51"/>
      <c r="B50" s="51"/>
      <c r="C50" s="11"/>
      <c r="D50" s="14">
        <f>SUM(D42:D49)</f>
        <v>8</v>
      </c>
      <c r="E50" s="8"/>
      <c r="F50" s="2"/>
      <c r="G50" s="2">
        <f t="shared" si="2"/>
        <v>0</v>
      </c>
    </row>
    <row r="51" spans="1:7" ht="15" x14ac:dyDescent="0.2">
      <c r="A51" s="61" t="s">
        <v>31</v>
      </c>
      <c r="B51" s="61" t="s">
        <v>89</v>
      </c>
      <c r="C51" s="11" t="s">
        <v>251</v>
      </c>
      <c r="D51" s="62">
        <v>1</v>
      </c>
      <c r="E51" s="8"/>
      <c r="F51" s="2">
        <v>1080</v>
      </c>
      <c r="G51" s="2">
        <f t="shared" si="2"/>
        <v>1080</v>
      </c>
    </row>
    <row r="52" spans="1:7" ht="15" x14ac:dyDescent="0.2">
      <c r="A52" s="61" t="s">
        <v>32</v>
      </c>
      <c r="B52" s="61" t="s">
        <v>90</v>
      </c>
      <c r="C52" s="11" t="s">
        <v>252</v>
      </c>
      <c r="D52" s="62">
        <v>1</v>
      </c>
      <c r="E52" s="8"/>
      <c r="F52" s="2">
        <v>1080</v>
      </c>
      <c r="G52" s="2">
        <f t="shared" si="2"/>
        <v>1080</v>
      </c>
    </row>
    <row r="53" spans="1:7" ht="15" x14ac:dyDescent="0.2">
      <c r="A53" s="60" t="s">
        <v>33</v>
      </c>
      <c r="B53" s="60" t="s">
        <v>91</v>
      </c>
      <c r="C53" s="11" t="s">
        <v>253</v>
      </c>
      <c r="D53" s="62">
        <v>1</v>
      </c>
      <c r="E53" s="8"/>
      <c r="F53" s="2">
        <v>1080</v>
      </c>
      <c r="G53" s="2">
        <f t="shared" si="2"/>
        <v>1080</v>
      </c>
    </row>
    <row r="54" spans="1:7" ht="15" x14ac:dyDescent="0.2">
      <c r="A54" s="60" t="s">
        <v>34</v>
      </c>
      <c r="B54" s="60" t="s">
        <v>92</v>
      </c>
      <c r="C54" s="11" t="s">
        <v>254</v>
      </c>
      <c r="D54" s="62">
        <v>1</v>
      </c>
      <c r="E54" s="8"/>
      <c r="F54" s="2">
        <v>1080</v>
      </c>
      <c r="G54" s="2">
        <f t="shared" si="2"/>
        <v>1080</v>
      </c>
    </row>
    <row r="55" spans="1:7" ht="15" x14ac:dyDescent="0.2">
      <c r="A55" s="61" t="s">
        <v>35</v>
      </c>
      <c r="B55" s="61" t="s">
        <v>93</v>
      </c>
      <c r="C55" s="11" t="s">
        <v>255</v>
      </c>
      <c r="D55" s="62">
        <v>1</v>
      </c>
      <c r="E55" s="8"/>
      <c r="F55" s="2">
        <v>1080</v>
      </c>
      <c r="G55" s="2">
        <f t="shared" si="2"/>
        <v>1080</v>
      </c>
    </row>
    <row r="56" spans="1:7" ht="15" x14ac:dyDescent="0.2">
      <c r="A56" s="61" t="s">
        <v>36</v>
      </c>
      <c r="B56" s="61" t="s">
        <v>94</v>
      </c>
      <c r="C56" s="11" t="s">
        <v>256</v>
      </c>
      <c r="D56" s="62">
        <v>1</v>
      </c>
      <c r="E56" s="8"/>
      <c r="F56" s="2">
        <v>1080</v>
      </c>
      <c r="G56" s="2">
        <f t="shared" si="2"/>
        <v>1080</v>
      </c>
    </row>
    <row r="57" spans="1:7" ht="15" x14ac:dyDescent="0.2">
      <c r="A57" s="60" t="s">
        <v>37</v>
      </c>
      <c r="B57" s="60" t="s">
        <v>95</v>
      </c>
      <c r="C57" s="11" t="s">
        <v>257</v>
      </c>
      <c r="D57" s="62">
        <v>1</v>
      </c>
      <c r="E57" s="8"/>
      <c r="F57" s="2">
        <v>1080</v>
      </c>
      <c r="G57" s="2">
        <f t="shared" si="2"/>
        <v>1080</v>
      </c>
    </row>
    <row r="58" spans="1:7" ht="15" x14ac:dyDescent="0.2">
      <c r="A58" s="60" t="s">
        <v>38</v>
      </c>
      <c r="B58" s="60" t="s">
        <v>258</v>
      </c>
      <c r="C58" s="11" t="s">
        <v>259</v>
      </c>
      <c r="D58" s="62">
        <v>1</v>
      </c>
      <c r="E58" s="8"/>
      <c r="F58" s="2">
        <v>1080</v>
      </c>
      <c r="G58" s="2">
        <f t="shared" si="2"/>
        <v>1080</v>
      </c>
    </row>
    <row r="59" spans="1:7" ht="15" x14ac:dyDescent="0.2">
      <c r="A59" s="63" t="s">
        <v>39</v>
      </c>
      <c r="B59" s="59" t="s">
        <v>96</v>
      </c>
      <c r="C59" s="64" t="s">
        <v>260</v>
      </c>
      <c r="D59" s="10">
        <v>4</v>
      </c>
      <c r="E59" s="8"/>
      <c r="F59" s="2">
        <v>54</v>
      </c>
      <c r="G59" s="2">
        <f t="shared" si="2"/>
        <v>216</v>
      </c>
    </row>
    <row r="60" spans="1:7" ht="15" x14ac:dyDescent="0.2">
      <c r="A60" s="63" t="s">
        <v>40</v>
      </c>
      <c r="B60" s="59" t="s">
        <v>97</v>
      </c>
      <c r="C60" s="64" t="s">
        <v>261</v>
      </c>
      <c r="D60" s="10">
        <v>4</v>
      </c>
      <c r="E60" s="8"/>
      <c r="F60" s="2">
        <v>54</v>
      </c>
      <c r="G60" s="2">
        <f t="shared" si="2"/>
        <v>216</v>
      </c>
    </row>
    <row r="61" spans="1:7" ht="15" x14ac:dyDescent="0.2">
      <c r="A61" s="63" t="s">
        <v>41</v>
      </c>
      <c r="B61" s="59" t="s">
        <v>262</v>
      </c>
      <c r="C61" s="64" t="s">
        <v>263</v>
      </c>
      <c r="D61" s="10">
        <v>4</v>
      </c>
      <c r="E61" s="8"/>
      <c r="F61" s="2">
        <v>54</v>
      </c>
      <c r="G61" s="2">
        <f t="shared" si="2"/>
        <v>216</v>
      </c>
    </row>
    <row r="62" spans="1:7" ht="15.75" x14ac:dyDescent="0.25">
      <c r="A62" s="50"/>
      <c r="B62" s="50"/>
      <c r="C62" s="58"/>
      <c r="D62" s="14">
        <f>SUM(D51:D61)</f>
        <v>20</v>
      </c>
      <c r="E62" s="8"/>
      <c r="F62" s="12"/>
      <c r="G62" s="2">
        <f t="shared" si="2"/>
        <v>0</v>
      </c>
    </row>
    <row r="63" spans="1:7" ht="15" x14ac:dyDescent="0.2">
      <c r="A63" s="50" t="s">
        <v>42</v>
      </c>
      <c r="B63" s="50" t="s">
        <v>98</v>
      </c>
      <c r="C63" s="7" t="s">
        <v>204</v>
      </c>
      <c r="D63" s="10">
        <v>10</v>
      </c>
      <c r="E63" s="8"/>
      <c r="F63" s="12">
        <v>84</v>
      </c>
      <c r="G63" s="2">
        <f t="shared" si="2"/>
        <v>840</v>
      </c>
    </row>
    <row r="64" spans="1:7" ht="15" x14ac:dyDescent="0.2">
      <c r="A64" s="52" t="s">
        <v>43</v>
      </c>
      <c r="B64" s="50" t="s">
        <v>129</v>
      </c>
      <c r="C64" s="7" t="s">
        <v>205</v>
      </c>
      <c r="D64" s="10">
        <v>10</v>
      </c>
      <c r="E64" s="8"/>
      <c r="F64" s="12">
        <v>84</v>
      </c>
      <c r="G64" s="2">
        <f t="shared" si="2"/>
        <v>840</v>
      </c>
    </row>
    <row r="65" spans="1:7" ht="15" x14ac:dyDescent="0.2">
      <c r="A65" s="52" t="s">
        <v>44</v>
      </c>
      <c r="B65" s="50" t="s">
        <v>130</v>
      </c>
      <c r="C65" s="7" t="s">
        <v>206</v>
      </c>
      <c r="D65" s="10">
        <v>12</v>
      </c>
      <c r="E65" s="8"/>
      <c r="F65" s="12">
        <v>84</v>
      </c>
      <c r="G65" s="2">
        <f t="shared" si="2"/>
        <v>1008</v>
      </c>
    </row>
    <row r="66" spans="1:7" ht="15" x14ac:dyDescent="0.2">
      <c r="A66" s="51" t="s">
        <v>45</v>
      </c>
      <c r="B66" s="51" t="s">
        <v>131</v>
      </c>
      <c r="C66" s="7" t="s">
        <v>207</v>
      </c>
      <c r="D66" s="10">
        <v>15</v>
      </c>
      <c r="E66" s="8"/>
      <c r="F66" s="12">
        <v>84</v>
      </c>
      <c r="G66" s="2">
        <f t="shared" si="2"/>
        <v>1260</v>
      </c>
    </row>
    <row r="67" spans="1:7" ht="15" x14ac:dyDescent="0.2">
      <c r="A67" s="52" t="s">
        <v>46</v>
      </c>
      <c r="B67" s="52" t="s">
        <v>132</v>
      </c>
      <c r="C67" s="7" t="s">
        <v>208</v>
      </c>
      <c r="D67" s="10">
        <v>15</v>
      </c>
      <c r="E67" s="8"/>
      <c r="F67" s="12">
        <v>84</v>
      </c>
      <c r="G67" s="2">
        <f t="shared" si="2"/>
        <v>1260</v>
      </c>
    </row>
    <row r="68" spans="1:7" ht="15" x14ac:dyDescent="0.2">
      <c r="A68" s="51" t="s">
        <v>47</v>
      </c>
      <c r="B68" s="51" t="s">
        <v>99</v>
      </c>
      <c r="C68" s="7" t="s">
        <v>209</v>
      </c>
      <c r="D68" s="10">
        <v>11</v>
      </c>
      <c r="E68" s="8"/>
      <c r="F68" s="12">
        <v>84</v>
      </c>
      <c r="G68" s="2">
        <f t="shared" si="2"/>
        <v>924</v>
      </c>
    </row>
    <row r="69" spans="1:7" ht="15" x14ac:dyDescent="0.2">
      <c r="A69" s="52" t="s">
        <v>48</v>
      </c>
      <c r="B69" s="52" t="s">
        <v>100</v>
      </c>
      <c r="C69" s="7" t="s">
        <v>210</v>
      </c>
      <c r="D69" s="10">
        <v>9</v>
      </c>
      <c r="E69" s="8"/>
      <c r="F69" s="12">
        <v>84</v>
      </c>
      <c r="G69" s="2">
        <f t="shared" si="2"/>
        <v>756</v>
      </c>
    </row>
    <row r="70" spans="1:7" ht="15" x14ac:dyDescent="0.2">
      <c r="A70" s="51" t="s">
        <v>49</v>
      </c>
      <c r="B70" s="51" t="s">
        <v>101</v>
      </c>
      <c r="C70" s="7" t="s">
        <v>211</v>
      </c>
      <c r="D70" s="10">
        <v>5</v>
      </c>
      <c r="E70" s="8"/>
      <c r="F70" s="12">
        <v>84</v>
      </c>
      <c r="G70" s="2">
        <f t="shared" si="2"/>
        <v>420</v>
      </c>
    </row>
    <row r="71" spans="1:7" ht="15" x14ac:dyDescent="0.2">
      <c r="A71" s="52" t="s">
        <v>50</v>
      </c>
      <c r="B71" s="52" t="s">
        <v>133</v>
      </c>
      <c r="C71" s="7" t="s">
        <v>212</v>
      </c>
      <c r="D71" s="10">
        <v>5</v>
      </c>
      <c r="E71" s="8"/>
      <c r="F71" s="12">
        <v>84</v>
      </c>
      <c r="G71" s="2">
        <f t="shared" si="2"/>
        <v>420</v>
      </c>
    </row>
    <row r="72" spans="1:7" ht="15" x14ac:dyDescent="0.2">
      <c r="A72" s="50" t="s">
        <v>51</v>
      </c>
      <c r="B72" s="50" t="s">
        <v>101</v>
      </c>
      <c r="C72" s="7" t="s">
        <v>213</v>
      </c>
      <c r="D72" s="10">
        <v>3</v>
      </c>
      <c r="E72" s="8"/>
      <c r="F72" s="12">
        <v>84</v>
      </c>
      <c r="G72" s="2">
        <f t="shared" si="2"/>
        <v>252</v>
      </c>
    </row>
    <row r="73" spans="1:7" ht="15.75" x14ac:dyDescent="0.25">
      <c r="A73" s="50"/>
      <c r="B73" s="50"/>
      <c r="C73" s="7"/>
      <c r="D73" s="14">
        <v>98</v>
      </c>
      <c r="E73" s="8"/>
      <c r="F73" s="2"/>
      <c r="G73" s="2">
        <f t="shared" si="2"/>
        <v>0</v>
      </c>
    </row>
    <row r="74" spans="1:7" ht="15" x14ac:dyDescent="0.2">
      <c r="A74" s="50" t="s">
        <v>52</v>
      </c>
      <c r="B74" s="50" t="s">
        <v>101</v>
      </c>
      <c r="C74" s="7" t="s">
        <v>214</v>
      </c>
      <c r="D74" s="10">
        <v>5</v>
      </c>
      <c r="E74" s="8"/>
      <c r="F74" s="2">
        <v>72</v>
      </c>
      <c r="G74" s="2">
        <f t="shared" si="2"/>
        <v>360</v>
      </c>
    </row>
    <row r="75" spans="1:7" ht="15" x14ac:dyDescent="0.2">
      <c r="A75" s="50" t="s">
        <v>53</v>
      </c>
      <c r="B75" s="50" t="s">
        <v>101</v>
      </c>
      <c r="C75" s="7" t="s">
        <v>215</v>
      </c>
      <c r="D75" s="10">
        <v>5</v>
      </c>
      <c r="E75" s="8"/>
      <c r="F75" s="2">
        <v>72</v>
      </c>
      <c r="G75" s="2">
        <f t="shared" si="2"/>
        <v>360</v>
      </c>
    </row>
    <row r="76" spans="1:7" ht="15" x14ac:dyDescent="0.2">
      <c r="A76" s="51" t="s">
        <v>134</v>
      </c>
      <c r="B76" s="51" t="s">
        <v>135</v>
      </c>
      <c r="C76" s="7" t="s">
        <v>216</v>
      </c>
      <c r="D76" s="10">
        <v>5</v>
      </c>
      <c r="E76" s="8"/>
      <c r="F76" s="2">
        <v>72</v>
      </c>
      <c r="G76" s="2">
        <f t="shared" si="2"/>
        <v>360</v>
      </c>
    </row>
    <row r="77" spans="1:7" ht="15" x14ac:dyDescent="0.2">
      <c r="A77" s="52" t="s">
        <v>136</v>
      </c>
      <c r="B77" s="52" t="s">
        <v>137</v>
      </c>
      <c r="C77" s="7" t="s">
        <v>217</v>
      </c>
      <c r="D77" s="10">
        <v>2</v>
      </c>
      <c r="E77" s="8"/>
      <c r="F77" s="2">
        <v>72</v>
      </c>
      <c r="G77" s="2">
        <f t="shared" si="2"/>
        <v>144</v>
      </c>
    </row>
    <row r="78" spans="1:7" ht="15" x14ac:dyDescent="0.2">
      <c r="A78" s="51" t="s">
        <v>138</v>
      </c>
      <c r="B78" s="51" t="s">
        <v>139</v>
      </c>
      <c r="C78" s="7" t="s">
        <v>218</v>
      </c>
      <c r="D78" s="10">
        <v>8</v>
      </c>
      <c r="E78" s="8"/>
      <c r="F78" s="2">
        <v>72</v>
      </c>
      <c r="G78" s="2">
        <f t="shared" si="2"/>
        <v>576</v>
      </c>
    </row>
    <row r="79" spans="1:7" ht="15" x14ac:dyDescent="0.2">
      <c r="A79" s="52" t="s">
        <v>140</v>
      </c>
      <c r="B79" s="52" t="s">
        <v>141</v>
      </c>
      <c r="C79" s="7" t="s">
        <v>219</v>
      </c>
      <c r="D79" s="10">
        <v>10</v>
      </c>
      <c r="E79" s="8"/>
      <c r="F79" s="2">
        <v>72</v>
      </c>
      <c r="G79" s="2">
        <f t="shared" si="2"/>
        <v>720</v>
      </c>
    </row>
    <row r="80" spans="1:7" ht="15" x14ac:dyDescent="0.2">
      <c r="A80" s="51" t="s">
        <v>142</v>
      </c>
      <c r="B80" s="51" t="s">
        <v>143</v>
      </c>
      <c r="C80" s="7" t="s">
        <v>220</v>
      </c>
      <c r="D80" s="10">
        <v>10</v>
      </c>
      <c r="E80" s="8"/>
      <c r="F80" s="2">
        <v>72</v>
      </c>
      <c r="G80" s="2">
        <f t="shared" si="2"/>
        <v>720</v>
      </c>
    </row>
    <row r="81" spans="1:7" ht="15" x14ac:dyDescent="0.2">
      <c r="A81" s="52" t="s">
        <v>144</v>
      </c>
      <c r="B81" s="52" t="s">
        <v>145</v>
      </c>
      <c r="C81" s="7" t="s">
        <v>221</v>
      </c>
      <c r="D81" s="10">
        <v>5</v>
      </c>
      <c r="E81" s="8"/>
      <c r="F81" s="2">
        <v>72</v>
      </c>
      <c r="G81" s="2">
        <f t="shared" si="2"/>
        <v>360</v>
      </c>
    </row>
    <row r="82" spans="1:7" ht="15" x14ac:dyDescent="0.2">
      <c r="A82" s="50" t="s">
        <v>54</v>
      </c>
      <c r="B82" s="50" t="s">
        <v>102</v>
      </c>
      <c r="C82" s="7" t="s">
        <v>222</v>
      </c>
      <c r="D82" s="10">
        <v>5</v>
      </c>
      <c r="E82" s="8"/>
      <c r="F82" s="2">
        <v>72</v>
      </c>
      <c r="G82" s="2">
        <f t="shared" si="2"/>
        <v>360</v>
      </c>
    </row>
    <row r="83" spans="1:7" ht="15" x14ac:dyDescent="0.2">
      <c r="A83" s="50" t="s">
        <v>55</v>
      </c>
      <c r="B83" s="50" t="s">
        <v>102</v>
      </c>
      <c r="C83" s="7" t="s">
        <v>223</v>
      </c>
      <c r="D83" s="10">
        <v>5</v>
      </c>
      <c r="E83" s="8"/>
      <c r="F83" s="2">
        <v>72</v>
      </c>
      <c r="G83" s="2">
        <f t="shared" si="2"/>
        <v>360</v>
      </c>
    </row>
    <row r="84" spans="1:7" ht="15.75" x14ac:dyDescent="0.25">
      <c r="A84" s="50"/>
      <c r="B84" s="50"/>
      <c r="C84" s="7"/>
      <c r="D84" s="14">
        <f>SUM(D74:D83)</f>
        <v>60</v>
      </c>
      <c r="E84" s="8"/>
      <c r="F84" s="2"/>
      <c r="G84" s="2">
        <f t="shared" si="2"/>
        <v>0</v>
      </c>
    </row>
    <row r="85" spans="1:7" ht="15.75" x14ac:dyDescent="0.25">
      <c r="A85" s="16"/>
      <c r="B85" s="16"/>
      <c r="C85" s="16"/>
      <c r="D85" s="16"/>
      <c r="E85" s="16"/>
      <c r="F85" s="39" t="s">
        <v>118</v>
      </c>
      <c r="G85" s="37">
        <f>SUM(G22:G84)</f>
        <v>49668</v>
      </c>
    </row>
    <row r="86" spans="1:7" ht="15.6" customHeight="1" x14ac:dyDescent="0.25">
      <c r="A86" s="16"/>
      <c r="B86" s="16"/>
      <c r="C86" s="16"/>
      <c r="D86" s="16"/>
      <c r="E86" s="16"/>
      <c r="F86" s="40" t="s">
        <v>119</v>
      </c>
      <c r="G86" s="38">
        <f>+G85*0.12</f>
        <v>5960.16</v>
      </c>
    </row>
    <row r="87" spans="1:7" ht="15.6" customHeight="1" x14ac:dyDescent="0.25">
      <c r="A87" s="16"/>
      <c r="B87" s="16"/>
      <c r="C87" s="16"/>
      <c r="D87" s="16" t="s">
        <v>186</v>
      </c>
      <c r="E87" s="16"/>
      <c r="F87" s="39" t="s">
        <v>120</v>
      </c>
      <c r="G87" s="38">
        <f>+G85+G86</f>
        <v>55628.160000000003</v>
      </c>
    </row>
    <row r="88" spans="1:7" ht="15.75" x14ac:dyDescent="0.25">
      <c r="A88" s="9"/>
      <c r="B88" s="16"/>
      <c r="C88" s="16"/>
      <c r="D88" s="16"/>
      <c r="E88" s="9"/>
      <c r="F88" s="9"/>
      <c r="G88" s="1"/>
    </row>
    <row r="89" spans="1:7" ht="15.75" x14ac:dyDescent="0.25">
      <c r="A89" s="9"/>
      <c r="B89" s="16"/>
      <c r="C89" s="16"/>
      <c r="D89" s="16"/>
      <c r="E89" s="9"/>
      <c r="F89" s="9"/>
      <c r="G89" s="1"/>
    </row>
    <row r="90" spans="1:7" ht="15" x14ac:dyDescent="0.2">
      <c r="A90" s="4"/>
      <c r="B90" s="5"/>
      <c r="C90" s="5"/>
      <c r="D90" s="5"/>
      <c r="E90" s="4"/>
      <c r="F90" s="5"/>
      <c r="G90" s="5"/>
    </row>
    <row r="91" spans="1:7" ht="15.75" x14ac:dyDescent="0.25">
      <c r="B91" s="65" t="s">
        <v>56</v>
      </c>
      <c r="C91" s="66"/>
      <c r="D91" s="66"/>
      <c r="E91" s="30"/>
      <c r="F91" s="30"/>
      <c r="G91" s="30"/>
    </row>
    <row r="92" spans="1:7" ht="15.75" x14ac:dyDescent="0.25">
      <c r="B92" s="17" t="s">
        <v>58</v>
      </c>
      <c r="C92" s="14" t="s">
        <v>59</v>
      </c>
      <c r="D92" s="14" t="s">
        <v>57</v>
      </c>
      <c r="E92" s="27"/>
      <c r="G92" s="28"/>
    </row>
    <row r="93" spans="1:7" ht="15.75" x14ac:dyDescent="0.25">
      <c r="B93" s="10" t="s">
        <v>146</v>
      </c>
      <c r="C93" s="10" t="s">
        <v>147</v>
      </c>
      <c r="D93" s="10">
        <v>1</v>
      </c>
      <c r="E93" s="27"/>
      <c r="G93" s="28"/>
    </row>
    <row r="94" spans="1:7" ht="15.75" x14ac:dyDescent="0.25">
      <c r="B94" s="10" t="s">
        <v>72</v>
      </c>
      <c r="C94" s="10" t="s">
        <v>148</v>
      </c>
      <c r="D94" s="10">
        <v>1</v>
      </c>
      <c r="E94" s="27"/>
      <c r="G94" s="28"/>
    </row>
    <row r="95" spans="1:7" ht="15.75" x14ac:dyDescent="0.25">
      <c r="B95" s="10" t="s">
        <v>64</v>
      </c>
      <c r="C95" s="10" t="s">
        <v>149</v>
      </c>
      <c r="D95" s="10">
        <v>1</v>
      </c>
      <c r="E95" s="27"/>
      <c r="G95" s="28"/>
    </row>
    <row r="96" spans="1:7" ht="15.75" x14ac:dyDescent="0.25">
      <c r="B96" s="10" t="s">
        <v>150</v>
      </c>
      <c r="C96" s="10" t="s">
        <v>151</v>
      </c>
      <c r="D96" s="10">
        <v>2</v>
      </c>
      <c r="E96" s="27"/>
      <c r="G96" s="28"/>
    </row>
    <row r="97" spans="2:7" ht="15.75" x14ac:dyDescent="0.25">
      <c r="B97" s="10" t="s">
        <v>63</v>
      </c>
      <c r="C97" s="10" t="s">
        <v>152</v>
      </c>
      <c r="D97" s="10">
        <v>1</v>
      </c>
      <c r="E97" s="27"/>
      <c r="G97" s="28"/>
    </row>
    <row r="98" spans="2:7" ht="15.75" x14ac:dyDescent="0.25">
      <c r="B98" s="10" t="s">
        <v>153</v>
      </c>
      <c r="C98" s="10" t="s">
        <v>154</v>
      </c>
      <c r="D98" s="10">
        <v>1</v>
      </c>
      <c r="E98" s="27"/>
      <c r="G98" s="28"/>
    </row>
    <row r="99" spans="2:7" ht="15.75" x14ac:dyDescent="0.25">
      <c r="B99" s="10" t="s">
        <v>61</v>
      </c>
      <c r="C99" s="10" t="s">
        <v>155</v>
      </c>
      <c r="D99" s="10">
        <v>2</v>
      </c>
      <c r="E99" s="27"/>
      <c r="G99" s="28"/>
    </row>
    <row r="100" spans="2:7" ht="15.75" x14ac:dyDescent="0.25">
      <c r="B100" s="10"/>
      <c r="C100" s="10" t="s">
        <v>155</v>
      </c>
      <c r="D100" s="10">
        <v>1</v>
      </c>
      <c r="E100" s="27"/>
      <c r="G100" s="28"/>
    </row>
    <row r="101" spans="2:7" ht="15.75" x14ac:dyDescent="0.25">
      <c r="B101" s="10" t="s">
        <v>62</v>
      </c>
      <c r="C101" s="10" t="s">
        <v>156</v>
      </c>
      <c r="D101" s="10">
        <v>1</v>
      </c>
      <c r="E101" s="27"/>
      <c r="G101" s="28"/>
    </row>
    <row r="102" spans="2:7" ht="15.75" x14ac:dyDescent="0.25">
      <c r="B102" s="10" t="s">
        <v>60</v>
      </c>
      <c r="C102" s="10" t="s">
        <v>157</v>
      </c>
      <c r="D102" s="10">
        <v>2</v>
      </c>
      <c r="E102" s="27"/>
      <c r="G102" s="28"/>
    </row>
    <row r="103" spans="2:7" ht="15.75" x14ac:dyDescent="0.25">
      <c r="B103" s="10" t="s">
        <v>65</v>
      </c>
      <c r="C103" s="10" t="s">
        <v>180</v>
      </c>
      <c r="D103" s="10">
        <v>2</v>
      </c>
      <c r="E103" s="27"/>
      <c r="G103" s="28"/>
    </row>
    <row r="104" spans="2:7" ht="15.75" x14ac:dyDescent="0.25">
      <c r="B104" s="6" t="s">
        <v>66</v>
      </c>
      <c r="C104" s="6" t="s">
        <v>166</v>
      </c>
      <c r="D104" s="10">
        <v>1</v>
      </c>
      <c r="E104" s="27"/>
      <c r="G104" s="28"/>
    </row>
    <row r="105" spans="2:7" ht="15.75" x14ac:dyDescent="0.25">
      <c r="B105" s="6" t="s">
        <v>67</v>
      </c>
      <c r="C105" s="6" t="s">
        <v>167</v>
      </c>
      <c r="D105" s="10">
        <v>1</v>
      </c>
      <c r="E105" s="27"/>
      <c r="G105" s="28"/>
    </row>
    <row r="106" spans="2:7" ht="15.75" x14ac:dyDescent="0.25">
      <c r="B106" s="6" t="s">
        <v>68</v>
      </c>
      <c r="C106" s="6" t="s">
        <v>168</v>
      </c>
      <c r="D106" s="10">
        <v>1</v>
      </c>
      <c r="E106" s="27"/>
      <c r="G106" s="28"/>
    </row>
    <row r="107" spans="2:7" ht="15.75" x14ac:dyDescent="0.25">
      <c r="B107" s="6" t="s">
        <v>69</v>
      </c>
      <c r="C107" s="6" t="s">
        <v>169</v>
      </c>
      <c r="D107" s="10">
        <v>1</v>
      </c>
      <c r="E107" s="27"/>
      <c r="G107" s="28"/>
    </row>
    <row r="108" spans="2:7" ht="15.75" x14ac:dyDescent="0.25">
      <c r="B108" s="6" t="s">
        <v>70</v>
      </c>
      <c r="C108" s="6" t="s">
        <v>164</v>
      </c>
      <c r="D108" s="10">
        <v>1</v>
      </c>
      <c r="E108" s="27"/>
      <c r="G108" s="28"/>
    </row>
    <row r="109" spans="2:7" ht="15.75" x14ac:dyDescent="0.25">
      <c r="B109" s="6" t="s">
        <v>71</v>
      </c>
      <c r="C109" s="6" t="s">
        <v>165</v>
      </c>
      <c r="D109" s="10">
        <v>1</v>
      </c>
      <c r="E109" s="27"/>
      <c r="G109" s="28"/>
    </row>
    <row r="110" spans="2:7" ht="15.75" x14ac:dyDescent="0.25">
      <c r="B110" s="6" t="s">
        <v>158</v>
      </c>
      <c r="C110" s="6" t="s">
        <v>162</v>
      </c>
      <c r="D110" s="10">
        <v>1</v>
      </c>
      <c r="E110" s="27"/>
      <c r="G110" s="28"/>
    </row>
    <row r="111" spans="2:7" ht="15.75" x14ac:dyDescent="0.25">
      <c r="B111" s="6" t="s">
        <v>159</v>
      </c>
      <c r="C111" s="6" t="s">
        <v>162</v>
      </c>
      <c r="D111" s="10">
        <v>1</v>
      </c>
      <c r="E111" s="27"/>
      <c r="G111" s="28"/>
    </row>
    <row r="112" spans="2:7" ht="15.75" x14ac:dyDescent="0.25">
      <c r="B112" s="6" t="s">
        <v>160</v>
      </c>
      <c r="C112" s="6" t="s">
        <v>163</v>
      </c>
      <c r="D112" s="10">
        <v>1</v>
      </c>
      <c r="E112" s="27"/>
      <c r="G112" s="28"/>
    </row>
    <row r="113" spans="1:7" ht="15.75" x14ac:dyDescent="0.25">
      <c r="B113" s="6" t="s">
        <v>161</v>
      </c>
      <c r="C113" s="6" t="s">
        <v>163</v>
      </c>
      <c r="D113" s="10">
        <v>1</v>
      </c>
      <c r="E113" s="27"/>
      <c r="G113" s="28"/>
    </row>
    <row r="114" spans="1:7" ht="15.75" x14ac:dyDescent="0.25">
      <c r="B114" s="6" t="s">
        <v>170</v>
      </c>
      <c r="C114" s="6" t="s">
        <v>174</v>
      </c>
      <c r="D114" s="10">
        <v>1</v>
      </c>
      <c r="E114" s="27"/>
      <c r="G114" s="28"/>
    </row>
    <row r="115" spans="1:7" ht="15.75" x14ac:dyDescent="0.25">
      <c r="B115" s="6" t="s">
        <v>171</v>
      </c>
      <c r="C115" s="6" t="s">
        <v>175</v>
      </c>
      <c r="D115" s="10">
        <v>1</v>
      </c>
      <c r="E115" s="27"/>
      <c r="G115" s="28"/>
    </row>
    <row r="116" spans="1:7" ht="15.75" x14ac:dyDescent="0.25">
      <c r="B116" s="10" t="s">
        <v>172</v>
      </c>
      <c r="C116" s="10" t="s">
        <v>177</v>
      </c>
      <c r="D116" s="10">
        <v>1</v>
      </c>
      <c r="E116" s="27"/>
      <c r="G116" s="28"/>
    </row>
    <row r="117" spans="1:7" ht="15.75" x14ac:dyDescent="0.25">
      <c r="B117" s="10" t="s">
        <v>173</v>
      </c>
      <c r="C117" s="10" t="s">
        <v>176</v>
      </c>
      <c r="D117" s="10">
        <v>1</v>
      </c>
      <c r="E117" s="27"/>
      <c r="G117" s="28"/>
    </row>
    <row r="118" spans="1:7" ht="15" x14ac:dyDescent="0.2">
      <c r="B118" s="6" t="s">
        <v>178</v>
      </c>
      <c r="C118" s="6" t="s">
        <v>179</v>
      </c>
      <c r="D118" s="10">
        <v>2</v>
      </c>
      <c r="E118" s="18"/>
      <c r="G118" s="29"/>
    </row>
    <row r="119" spans="1:7" ht="15" x14ac:dyDescent="0.2">
      <c r="B119" s="15" t="s">
        <v>181</v>
      </c>
      <c r="C119" s="6" t="s">
        <v>182</v>
      </c>
      <c r="D119" s="10">
        <v>2</v>
      </c>
      <c r="E119" s="18"/>
      <c r="G119" s="29"/>
    </row>
    <row r="120" spans="1:7" ht="15" x14ac:dyDescent="0.2">
      <c r="B120" s="6" t="s">
        <v>183</v>
      </c>
      <c r="C120" s="6" t="s">
        <v>184</v>
      </c>
      <c r="D120" s="10">
        <v>1</v>
      </c>
      <c r="E120" s="18"/>
      <c r="G120" s="29"/>
    </row>
    <row r="121" spans="1:7" ht="15" x14ac:dyDescent="0.2">
      <c r="B121" s="15"/>
      <c r="C121" s="6" t="s">
        <v>185</v>
      </c>
      <c r="D121" s="10">
        <v>1</v>
      </c>
      <c r="E121" s="18"/>
      <c r="G121" s="29"/>
    </row>
    <row r="122" spans="1:7" ht="15.75" x14ac:dyDescent="0.25">
      <c r="B122" s="15"/>
      <c r="C122" s="7"/>
      <c r="D122" s="14">
        <f>SUM(D93:D121)</f>
        <v>35</v>
      </c>
      <c r="E122" s="18"/>
      <c r="G122" s="29"/>
    </row>
    <row r="123" spans="1:7" ht="15" x14ac:dyDescent="0.2"/>
    <row r="124" spans="1:7" ht="15" x14ac:dyDescent="0.2">
      <c r="B124" s="23"/>
      <c r="E124" s="23"/>
    </row>
    <row r="125" spans="1:7" ht="15.75" x14ac:dyDescent="0.25">
      <c r="A125" s="41"/>
      <c r="B125" s="42" t="s">
        <v>187</v>
      </c>
      <c r="C125" s="43" t="s">
        <v>188</v>
      </c>
      <c r="E125" s="49"/>
    </row>
    <row r="126" spans="1:7" ht="15.75" x14ac:dyDescent="0.25">
      <c r="A126" s="41"/>
      <c r="B126" s="42"/>
      <c r="C126" s="43" t="s">
        <v>189</v>
      </c>
      <c r="E126" s="23"/>
    </row>
    <row r="127" spans="1:7" ht="15.75" x14ac:dyDescent="0.25">
      <c r="A127" s="41"/>
      <c r="B127" s="42"/>
      <c r="C127" s="43" t="s">
        <v>190</v>
      </c>
      <c r="E127" s="23"/>
    </row>
    <row r="128" spans="1:7" ht="20.100000000000001" customHeight="1" x14ac:dyDescent="0.25">
      <c r="A128" s="41"/>
      <c r="B128" s="42"/>
      <c r="C128" s="43" t="s">
        <v>191</v>
      </c>
      <c r="E128" s="23"/>
    </row>
    <row r="129" spans="1:6" ht="20.100000000000001" customHeight="1" x14ac:dyDescent="0.25">
      <c r="A129" s="41"/>
      <c r="B129" s="42"/>
      <c r="C129" s="43"/>
      <c r="D129" s="20"/>
      <c r="E129" s="19"/>
    </row>
    <row r="130" spans="1:6" ht="20.100000000000001" customHeight="1" x14ac:dyDescent="0.25">
      <c r="A130" s="41"/>
      <c r="B130" s="42"/>
      <c r="C130" s="43"/>
      <c r="E130" s="23"/>
      <c r="F130" s="23"/>
    </row>
    <row r="131" spans="1:6" ht="20.100000000000001" customHeight="1" x14ac:dyDescent="0.25">
      <c r="A131" s="13"/>
      <c r="B131" s="18"/>
      <c r="C131" s="44"/>
      <c r="D131" s="20"/>
      <c r="E131" s="23"/>
      <c r="F131" s="23"/>
    </row>
    <row r="132" spans="1:6" ht="20.100000000000001" customHeight="1" thickBot="1" x14ac:dyDescent="0.25">
      <c r="A132" s="3" t="s">
        <v>114</v>
      </c>
      <c r="C132" s="45"/>
      <c r="E132" s="23"/>
      <c r="F132" s="23"/>
    </row>
    <row r="133" spans="1:6" ht="20.100000000000001" customHeight="1" x14ac:dyDescent="0.2">
      <c r="E133" s="23"/>
      <c r="F133" s="23"/>
    </row>
    <row r="134" spans="1:6" ht="20.100000000000001" customHeight="1" x14ac:dyDescent="0.2">
      <c r="E134" s="23"/>
      <c r="F134" s="23"/>
    </row>
    <row r="135" spans="1:6" ht="20.100000000000001" customHeight="1" thickBot="1" x14ac:dyDescent="0.25">
      <c r="A135" s="3" t="s">
        <v>115</v>
      </c>
      <c r="C135" s="45"/>
    </row>
    <row r="138" spans="1:6" ht="20.100000000000001" customHeight="1" thickBot="1" x14ac:dyDescent="0.25">
      <c r="A138" s="3" t="s">
        <v>192</v>
      </c>
      <c r="C138" s="45"/>
    </row>
    <row r="140" spans="1:6" ht="20.100000000000001" customHeight="1" x14ac:dyDescent="0.2">
      <c r="A140" s="46"/>
      <c r="B140" s="46"/>
      <c r="C140" s="47"/>
    </row>
    <row r="141" spans="1:6" ht="20.100000000000001" customHeight="1" thickBot="1" x14ac:dyDescent="0.25">
      <c r="A141" s="3" t="s">
        <v>193</v>
      </c>
      <c r="C141" s="45"/>
    </row>
    <row r="142" spans="1:6" ht="20.100000000000001" customHeight="1" x14ac:dyDescent="0.2">
      <c r="A142" s="13"/>
      <c r="B142" s="18"/>
      <c r="C142" s="44"/>
    </row>
    <row r="143" spans="1:6" ht="20.100000000000001" customHeight="1" x14ac:dyDescent="0.2">
      <c r="A143" s="13"/>
      <c r="B143" s="18"/>
      <c r="C143" s="44"/>
    </row>
    <row r="144" spans="1:6" ht="20.100000000000001" customHeight="1" thickBot="1" x14ac:dyDescent="0.25">
      <c r="A144" s="13" t="s">
        <v>194</v>
      </c>
      <c r="B144" s="18"/>
      <c r="C144" s="48"/>
    </row>
    <row r="145" spans="2:2" ht="20.100000000000001" customHeight="1" x14ac:dyDescent="0.2">
      <c r="B145" s="23"/>
    </row>
  </sheetData>
  <mergeCells count="20">
    <mergeCell ref="F13:G13"/>
    <mergeCell ref="C15:D15"/>
    <mergeCell ref="C17:D17"/>
    <mergeCell ref="F17:G17"/>
    <mergeCell ref="B91:D91"/>
    <mergeCell ref="A9:B9"/>
    <mergeCell ref="C9:D9"/>
    <mergeCell ref="F9:G9"/>
    <mergeCell ref="C2:E2"/>
    <mergeCell ref="F2:G2"/>
    <mergeCell ref="C3:E3"/>
    <mergeCell ref="F3:G3"/>
    <mergeCell ref="C5:D5"/>
    <mergeCell ref="F5:G5"/>
    <mergeCell ref="C11:D11"/>
    <mergeCell ref="C19:D19"/>
    <mergeCell ref="F11:G11"/>
    <mergeCell ref="C13:D13"/>
    <mergeCell ref="C7:D7"/>
    <mergeCell ref="F7:G7"/>
  </mergeCells>
  <pageMargins left="0.7" right="0.7" top="0.75" bottom="0.75" header="0.3" footer="0.3"/>
  <pageSetup paperSize="9" scale="4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8BBC-8CD3-430C-A8B0-E7C13CF571A8}">
  <dimension ref="A1:H60"/>
  <sheetViews>
    <sheetView showGridLines="0" tabSelected="1" view="pageBreakPreview" topLeftCell="A14" zoomScale="60" zoomScaleNormal="89" workbookViewId="0">
      <selection activeCell="D35" sqref="D35"/>
    </sheetView>
  </sheetViews>
  <sheetFormatPr baseColWidth="10" defaultColWidth="11.42578125" defaultRowHeight="20.100000000000001" customHeight="1" x14ac:dyDescent="0.2"/>
  <cols>
    <col min="1" max="1" width="21.140625" style="3" bestFit="1" customWidth="1"/>
    <col min="2" max="2" width="16.140625" style="3" bestFit="1" customWidth="1"/>
    <col min="3" max="3" width="59" style="3" customWidth="1"/>
    <col min="4" max="4" width="22.7109375" style="3" bestFit="1" customWidth="1"/>
    <col min="5" max="5" width="17.85546875" style="3" bestFit="1" customWidth="1"/>
    <col min="6" max="6" width="20.7109375" style="3" bestFit="1" customWidth="1"/>
    <col min="7" max="7" width="17.5703125" style="3" bestFit="1" customWidth="1"/>
    <col min="8" max="8" width="3" style="3" customWidth="1"/>
    <col min="9" max="16384" width="11.42578125" style="3"/>
  </cols>
  <sheetData>
    <row r="1" spans="1:8" customFormat="1" ht="24" customHeight="1" thickBot="1" x14ac:dyDescent="0.3">
      <c r="A1" s="13"/>
      <c r="B1" s="18"/>
      <c r="C1" s="44"/>
      <c r="D1" s="44"/>
      <c r="E1" s="44"/>
      <c r="F1" s="44"/>
      <c r="G1" s="13"/>
      <c r="H1" s="35"/>
    </row>
    <row r="2" spans="1:8" customFormat="1" ht="24" customHeight="1" thickBot="1" x14ac:dyDescent="0.3">
      <c r="A2" s="53"/>
      <c r="B2" s="54"/>
      <c r="C2" s="72" t="s">
        <v>195</v>
      </c>
      <c r="D2" s="73"/>
      <c r="E2" s="74"/>
      <c r="F2" s="75" t="s">
        <v>196</v>
      </c>
      <c r="G2" s="76"/>
      <c r="H2" s="35"/>
    </row>
    <row r="3" spans="1:8" customFormat="1" ht="24" customHeight="1" thickBot="1" x14ac:dyDescent="0.4">
      <c r="A3" s="55"/>
      <c r="B3" s="56"/>
      <c r="C3" s="77" t="s">
        <v>197</v>
      </c>
      <c r="D3" s="78"/>
      <c r="E3" s="79"/>
      <c r="F3" s="80" t="s">
        <v>198</v>
      </c>
      <c r="G3" s="81"/>
      <c r="H3" s="36"/>
    </row>
    <row r="4" spans="1:8" customFormat="1" ht="23.25" x14ac:dyDescent="0.35">
      <c r="A4" s="57"/>
      <c r="B4" s="57"/>
      <c r="C4" s="57"/>
      <c r="D4" s="57"/>
      <c r="E4" s="57"/>
      <c r="F4" s="57"/>
      <c r="G4" s="57"/>
      <c r="H4" s="36"/>
    </row>
    <row r="5" spans="1:8" s="13" customFormat="1" ht="20.100000000000001" customHeight="1" x14ac:dyDescent="0.2">
      <c r="A5" s="32" t="s">
        <v>103</v>
      </c>
      <c r="B5" s="32"/>
      <c r="C5" s="82">
        <f ca="1">NOW()</f>
        <v>44991.677272569446</v>
      </c>
      <c r="D5" s="82"/>
      <c r="E5" s="32" t="s">
        <v>104</v>
      </c>
      <c r="F5" s="83">
        <v>20230200095</v>
      </c>
      <c r="G5" s="84"/>
    </row>
    <row r="6" spans="1:8" s="13" customFormat="1" ht="20.100000000000001" customHeight="1" x14ac:dyDescent="0.25">
      <c r="A6" s="21"/>
      <c r="B6" s="21"/>
      <c r="C6" s="21"/>
      <c r="E6" s="21"/>
      <c r="F6" s="21"/>
    </row>
    <row r="7" spans="1:8" s="13" customFormat="1" ht="20.100000000000001" customHeight="1" x14ac:dyDescent="0.2">
      <c r="A7" s="32" t="s">
        <v>105</v>
      </c>
      <c r="B7" s="32"/>
      <c r="C7" s="69" t="s">
        <v>265</v>
      </c>
      <c r="D7" s="69"/>
      <c r="E7" s="33" t="s">
        <v>106</v>
      </c>
      <c r="F7" s="89" t="s">
        <v>266</v>
      </c>
      <c r="G7" s="90"/>
    </row>
    <row r="8" spans="1:8" s="13" customFormat="1" ht="20.100000000000001" customHeight="1" x14ac:dyDescent="0.25">
      <c r="A8" s="21"/>
      <c r="B8" s="21"/>
      <c r="C8" s="21"/>
      <c r="E8" s="21"/>
      <c r="F8" s="21"/>
      <c r="G8" s="3"/>
    </row>
    <row r="9" spans="1:8" s="13" customFormat="1" ht="20.100000000000001" customHeight="1" x14ac:dyDescent="0.2">
      <c r="A9" s="67" t="s">
        <v>199</v>
      </c>
      <c r="B9" s="68"/>
      <c r="C9" s="69" t="s">
        <v>265</v>
      </c>
      <c r="D9" s="69"/>
      <c r="E9" s="33" t="s">
        <v>200</v>
      </c>
      <c r="F9" s="70" t="s">
        <v>201</v>
      </c>
      <c r="G9" s="71"/>
    </row>
    <row r="10" spans="1:8" s="13" customFormat="1" ht="20.100000000000001" customHeight="1" x14ac:dyDescent="0.25">
      <c r="A10" s="21"/>
      <c r="B10" s="21"/>
      <c r="C10" s="21"/>
      <c r="E10" s="21"/>
      <c r="F10" s="21"/>
      <c r="G10" s="3"/>
    </row>
    <row r="11" spans="1:8" s="13" customFormat="1" ht="29.45" customHeight="1" x14ac:dyDescent="0.2">
      <c r="A11" s="32" t="s">
        <v>107</v>
      </c>
      <c r="B11" s="32"/>
      <c r="C11" s="85" t="s">
        <v>270</v>
      </c>
      <c r="D11" s="85"/>
      <c r="E11" s="33" t="s">
        <v>108</v>
      </c>
      <c r="F11" s="87" t="s">
        <v>116</v>
      </c>
      <c r="G11" s="88"/>
    </row>
    <row r="12" spans="1:8" s="13" customFormat="1" ht="20.100000000000001" customHeight="1" x14ac:dyDescent="0.25">
      <c r="A12" s="21"/>
      <c r="B12" s="21"/>
      <c r="C12" s="21"/>
      <c r="E12" s="21"/>
      <c r="F12" s="21"/>
      <c r="G12" s="3"/>
    </row>
    <row r="13" spans="1:8" s="13" customFormat="1" ht="20.100000000000001" customHeight="1" x14ac:dyDescent="0.2">
      <c r="A13" s="32" t="s">
        <v>109</v>
      </c>
      <c r="B13" s="32"/>
      <c r="C13" s="82">
        <v>44991</v>
      </c>
      <c r="D13" s="82"/>
      <c r="E13" s="33" t="s">
        <v>110</v>
      </c>
      <c r="F13" s="91" t="s">
        <v>267</v>
      </c>
      <c r="G13" s="92"/>
    </row>
    <row r="14" spans="1:8" s="13" customFormat="1" ht="20.100000000000001" customHeight="1" x14ac:dyDescent="0.25">
      <c r="A14" s="21"/>
      <c r="B14" s="21"/>
      <c r="C14" s="21"/>
      <c r="E14" s="21"/>
      <c r="F14" s="21"/>
      <c r="G14" s="20"/>
      <c r="H14" s="20"/>
    </row>
    <row r="15" spans="1:8" s="13" customFormat="1" ht="20.100000000000001" customHeight="1" x14ac:dyDescent="0.2">
      <c r="A15" s="32" t="s">
        <v>111</v>
      </c>
      <c r="B15" s="32"/>
      <c r="C15" s="69" t="s">
        <v>268</v>
      </c>
      <c r="D15" s="69"/>
      <c r="E15" s="22"/>
      <c r="F15" s="31"/>
      <c r="G15" s="22"/>
      <c r="H15" s="22"/>
    </row>
    <row r="16" spans="1:8" s="13" customFormat="1" ht="20.100000000000001" customHeight="1" x14ac:dyDescent="0.25">
      <c r="A16" s="21"/>
      <c r="B16" s="21"/>
      <c r="C16" s="21"/>
      <c r="E16" s="21"/>
      <c r="F16" s="21"/>
      <c r="G16" s="20"/>
      <c r="H16" s="20"/>
    </row>
    <row r="17" spans="1:8" s="13" customFormat="1" ht="20.100000000000001" customHeight="1" x14ac:dyDescent="0.2">
      <c r="A17" s="32" t="s">
        <v>112</v>
      </c>
      <c r="B17" s="32"/>
      <c r="C17" s="69" t="s">
        <v>269</v>
      </c>
      <c r="D17" s="69"/>
      <c r="E17" s="33" t="s">
        <v>202</v>
      </c>
      <c r="F17" s="91"/>
      <c r="G17" s="92"/>
      <c r="H17" s="22"/>
    </row>
    <row r="18" spans="1:8" s="13" customFormat="1" ht="20.100000000000001" customHeight="1" x14ac:dyDescent="0.25">
      <c r="A18" s="21"/>
      <c r="B18" s="21"/>
      <c r="C18" s="21"/>
      <c r="D18" s="21"/>
      <c r="E18" s="21"/>
      <c r="F18" s="21"/>
      <c r="G18" s="20"/>
      <c r="H18" s="20"/>
    </row>
    <row r="19" spans="1:8" s="13" customFormat="1" ht="20.100000000000001" customHeight="1" x14ac:dyDescent="0.2">
      <c r="A19" s="32" t="s">
        <v>203</v>
      </c>
      <c r="B19" s="32"/>
      <c r="C19" s="86"/>
      <c r="D19" s="86"/>
      <c r="E19" s="34"/>
      <c r="F19" s="34"/>
      <c r="G19" s="31"/>
      <c r="H19" s="24"/>
    </row>
    <row r="20" spans="1:8" s="13" customFormat="1" ht="20.100000000000001" customHeight="1" x14ac:dyDescent="0.2">
      <c r="A20" s="23"/>
      <c r="B20" s="23"/>
      <c r="C20" s="3"/>
      <c r="D20" s="3"/>
      <c r="E20" s="3"/>
      <c r="F20" s="3"/>
      <c r="G20" s="3"/>
      <c r="H20" s="3"/>
    </row>
    <row r="21" spans="1:8" ht="15.75" x14ac:dyDescent="0.25">
      <c r="A21" s="9"/>
      <c r="B21" s="16"/>
      <c r="C21" s="16"/>
      <c r="D21" s="16"/>
      <c r="E21" s="9"/>
      <c r="F21" s="9"/>
      <c r="G21" s="1"/>
    </row>
    <row r="22" spans="1:8" ht="15" x14ac:dyDescent="0.2">
      <c r="A22" s="4"/>
      <c r="B22" s="5"/>
      <c r="C22" s="5"/>
      <c r="D22" s="5"/>
      <c r="E22" s="4"/>
      <c r="F22" s="5"/>
      <c r="G22" s="5"/>
    </row>
    <row r="23" spans="1:8" ht="15.75" x14ac:dyDescent="0.25">
      <c r="B23" s="14" t="s">
        <v>58</v>
      </c>
      <c r="C23" s="14" t="s">
        <v>59</v>
      </c>
      <c r="D23" s="97"/>
      <c r="E23" s="30"/>
      <c r="F23" s="30"/>
      <c r="G23" s="30"/>
    </row>
    <row r="24" spans="1:8" ht="15.75" x14ac:dyDescent="0.25">
      <c r="B24" s="93"/>
      <c r="C24" s="14" t="s">
        <v>271</v>
      </c>
      <c r="D24" s="14"/>
      <c r="E24" s="27"/>
      <c r="G24" s="28"/>
    </row>
    <row r="25" spans="1:8" ht="15.75" x14ac:dyDescent="0.25">
      <c r="B25" s="94"/>
      <c r="C25" s="94" t="s">
        <v>272</v>
      </c>
      <c r="D25" s="10"/>
      <c r="E25" s="27"/>
      <c r="G25" s="28"/>
    </row>
    <row r="26" spans="1:8" ht="15.75" x14ac:dyDescent="0.25">
      <c r="B26" s="95"/>
      <c r="C26" s="96" t="s">
        <v>272</v>
      </c>
      <c r="D26" s="10"/>
      <c r="E26" s="27"/>
      <c r="G26" s="28"/>
    </row>
    <row r="27" spans="1:8" ht="15.75" x14ac:dyDescent="0.25">
      <c r="B27" s="95"/>
      <c r="C27" s="96" t="s">
        <v>273</v>
      </c>
      <c r="D27" s="10"/>
      <c r="E27" s="27"/>
      <c r="G27" s="28"/>
    </row>
    <row r="28" spans="1:8" ht="15.75" x14ac:dyDescent="0.25">
      <c r="B28" s="95"/>
      <c r="C28" s="96" t="s">
        <v>274</v>
      </c>
      <c r="D28" s="10"/>
      <c r="E28" s="27"/>
      <c r="G28" s="28"/>
    </row>
    <row r="29" spans="1:8" ht="15.75" x14ac:dyDescent="0.25">
      <c r="B29" s="95"/>
      <c r="C29" s="96" t="s">
        <v>275</v>
      </c>
      <c r="D29" s="10"/>
      <c r="E29" s="27"/>
      <c r="G29" s="28"/>
    </row>
    <row r="30" spans="1:8" ht="15.75" x14ac:dyDescent="0.25">
      <c r="B30" s="95"/>
      <c r="C30" s="96" t="s">
        <v>276</v>
      </c>
      <c r="D30" s="10"/>
      <c r="E30" s="27"/>
      <c r="G30" s="28"/>
    </row>
    <row r="31" spans="1:8" ht="15.75" x14ac:dyDescent="0.25">
      <c r="B31" s="95"/>
      <c r="C31" s="96" t="s">
        <v>277</v>
      </c>
      <c r="D31" s="10"/>
      <c r="E31" s="27"/>
      <c r="G31" s="28"/>
    </row>
    <row r="32" spans="1:8" ht="15.75" x14ac:dyDescent="0.25">
      <c r="B32" s="95"/>
      <c r="C32" s="96" t="s">
        <v>278</v>
      </c>
      <c r="D32" s="10"/>
      <c r="E32" s="27"/>
      <c r="G32" s="28"/>
    </row>
    <row r="33" spans="1:7" ht="15.75" x14ac:dyDescent="0.25">
      <c r="B33" s="95"/>
      <c r="C33" s="96" t="s">
        <v>279</v>
      </c>
      <c r="D33" s="10"/>
      <c r="E33" s="27"/>
      <c r="G33" s="28"/>
    </row>
    <row r="34" spans="1:7" ht="15.75" x14ac:dyDescent="0.25">
      <c r="B34" s="95"/>
      <c r="C34" s="96" t="s">
        <v>280</v>
      </c>
      <c r="D34" s="10"/>
      <c r="E34" s="27"/>
      <c r="G34" s="28"/>
    </row>
    <row r="35" spans="1:7" ht="15.75" x14ac:dyDescent="0.25">
      <c r="B35" s="95"/>
      <c r="C35" s="96" t="s">
        <v>281</v>
      </c>
      <c r="D35" s="10"/>
      <c r="E35" s="27"/>
      <c r="G35" s="28"/>
    </row>
    <row r="36" spans="1:7" ht="15.75" x14ac:dyDescent="0.25">
      <c r="B36" s="94"/>
      <c r="C36" s="96" t="s">
        <v>282</v>
      </c>
      <c r="D36" s="10"/>
      <c r="E36" s="27"/>
      <c r="G36" s="28"/>
    </row>
    <row r="37" spans="1:7" ht="15.75" x14ac:dyDescent="0.25">
      <c r="B37" s="94"/>
      <c r="C37" s="96" t="s">
        <v>283</v>
      </c>
      <c r="D37" s="10"/>
      <c r="E37" s="27"/>
      <c r="G37" s="28"/>
    </row>
    <row r="38" spans="1:7" ht="15" x14ac:dyDescent="0.2"/>
    <row r="39" spans="1:7" ht="15" x14ac:dyDescent="0.2">
      <c r="B39" s="23"/>
      <c r="E39" s="23"/>
    </row>
    <row r="40" spans="1:7" ht="15.75" x14ac:dyDescent="0.25">
      <c r="A40" s="41"/>
      <c r="B40" s="42" t="s">
        <v>187</v>
      </c>
      <c r="C40" s="43" t="s">
        <v>188</v>
      </c>
      <c r="E40" s="49"/>
    </row>
    <row r="41" spans="1:7" ht="15.75" x14ac:dyDescent="0.25">
      <c r="A41" s="41"/>
      <c r="B41" s="42"/>
      <c r="C41" s="43" t="s">
        <v>189</v>
      </c>
      <c r="E41" s="23"/>
    </row>
    <row r="42" spans="1:7" ht="15.75" x14ac:dyDescent="0.25">
      <c r="A42" s="41"/>
      <c r="B42" s="42"/>
      <c r="C42" s="43" t="s">
        <v>190</v>
      </c>
      <c r="E42" s="23"/>
    </row>
    <row r="43" spans="1:7" ht="20.100000000000001" customHeight="1" x14ac:dyDescent="0.25">
      <c r="A43" s="41"/>
      <c r="B43" s="42"/>
      <c r="C43" s="43" t="s">
        <v>191</v>
      </c>
      <c r="E43" s="23"/>
    </row>
    <row r="44" spans="1:7" ht="20.100000000000001" customHeight="1" x14ac:dyDescent="0.25">
      <c r="A44" s="41"/>
      <c r="B44" s="42"/>
      <c r="C44" s="43"/>
      <c r="D44" s="20"/>
      <c r="E44" s="19"/>
    </row>
    <row r="45" spans="1:7" ht="20.100000000000001" customHeight="1" x14ac:dyDescent="0.25">
      <c r="A45" s="41"/>
      <c r="B45" s="42"/>
      <c r="C45" s="43"/>
      <c r="E45" s="23"/>
      <c r="F45" s="23"/>
    </row>
    <row r="46" spans="1:7" ht="20.100000000000001" customHeight="1" x14ac:dyDescent="0.25">
      <c r="A46" s="13"/>
      <c r="B46" s="18"/>
      <c r="C46" s="44"/>
      <c r="D46" s="20"/>
      <c r="E46" s="23"/>
      <c r="F46" s="23"/>
    </row>
    <row r="47" spans="1:7" ht="20.100000000000001" customHeight="1" thickBot="1" x14ac:dyDescent="0.25">
      <c r="A47" s="3" t="s">
        <v>114</v>
      </c>
      <c r="C47" s="45"/>
      <c r="E47" s="23"/>
      <c r="F47" s="23"/>
    </row>
    <row r="48" spans="1:7" ht="20.100000000000001" customHeight="1" x14ac:dyDescent="0.2">
      <c r="E48" s="23"/>
      <c r="F48" s="23"/>
    </row>
    <row r="49" spans="1:6" ht="20.100000000000001" customHeight="1" x14ac:dyDescent="0.2">
      <c r="E49" s="23"/>
      <c r="F49" s="23"/>
    </row>
    <row r="50" spans="1:6" ht="20.100000000000001" customHeight="1" thickBot="1" x14ac:dyDescent="0.25">
      <c r="A50" s="3" t="s">
        <v>115</v>
      </c>
      <c r="C50" s="45"/>
    </row>
    <row r="53" spans="1:6" ht="20.100000000000001" customHeight="1" thickBot="1" x14ac:dyDescent="0.25">
      <c r="A53" s="3" t="s">
        <v>192</v>
      </c>
      <c r="C53" s="45"/>
    </row>
    <row r="55" spans="1:6" ht="20.100000000000001" customHeight="1" x14ac:dyDescent="0.2">
      <c r="A55" s="46"/>
      <c r="B55" s="46"/>
      <c r="C55" s="47"/>
    </row>
    <row r="56" spans="1:6" ht="20.100000000000001" customHeight="1" thickBot="1" x14ac:dyDescent="0.25">
      <c r="A56" s="3" t="s">
        <v>193</v>
      </c>
      <c r="C56" s="45"/>
    </row>
    <row r="57" spans="1:6" ht="20.100000000000001" customHeight="1" x14ac:dyDescent="0.2">
      <c r="A57" s="13"/>
      <c r="B57" s="18"/>
      <c r="C57" s="44"/>
    </row>
    <row r="58" spans="1:6" ht="20.100000000000001" customHeight="1" x14ac:dyDescent="0.2">
      <c r="A58" s="13"/>
      <c r="B58" s="18"/>
      <c r="C58" s="44"/>
    </row>
    <row r="59" spans="1:6" ht="20.100000000000001" customHeight="1" thickBot="1" x14ac:dyDescent="0.25">
      <c r="A59" s="13" t="s">
        <v>194</v>
      </c>
      <c r="B59" s="18"/>
      <c r="C59" s="48"/>
    </row>
    <row r="60" spans="1:6" ht="20.100000000000001" customHeight="1" x14ac:dyDescent="0.2">
      <c r="B60" s="23"/>
    </row>
  </sheetData>
  <mergeCells count="19">
    <mergeCell ref="C13:D13"/>
    <mergeCell ref="F13:G13"/>
    <mergeCell ref="C15:D15"/>
    <mergeCell ref="C17:D17"/>
    <mergeCell ref="F17:G17"/>
    <mergeCell ref="C19:D19"/>
    <mergeCell ref="C7:D7"/>
    <mergeCell ref="F7:G7"/>
    <mergeCell ref="A9:B9"/>
    <mergeCell ref="C9:D9"/>
    <mergeCell ref="F9:G9"/>
    <mergeCell ref="C11:D11"/>
    <mergeCell ref="F11:G11"/>
    <mergeCell ref="C2:E2"/>
    <mergeCell ref="F2:G2"/>
    <mergeCell ref="C3:E3"/>
    <mergeCell ref="F3:G3"/>
    <mergeCell ref="C5:D5"/>
    <mergeCell ref="F5:G5"/>
  </mergeCells>
  <pageMargins left="0.7" right="0.7" top="0.75" bottom="0.75" header="0.3" footer="0.3"/>
  <pageSetup paperSize="9" scale="4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INQUIORT</vt:lpstr>
      <vt:lpstr>INQUIORT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2023-03-06T21:15:48Z</cp:lastPrinted>
  <dcterms:created xsi:type="dcterms:W3CDTF">2022-06-20T23:01:05Z</dcterms:created>
  <dcterms:modified xsi:type="dcterms:W3CDTF">2023-03-06T21:15:51Z</dcterms:modified>
</cp:coreProperties>
</file>