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14\archivos compartidos ortomax bodega\ONMIHOSPITAL\"/>
    </mc:Choice>
  </mc:AlternateContent>
  <xr:revisionPtr revIDLastSave="0" documentId="13_ncr:1_{AB586A19-9FD4-49E2-AA8F-EBD224894B9C}" xr6:coauthVersionLast="47" xr6:coauthVersionMax="47" xr10:uidLastSave="{00000000-0000-0000-0000-000000000000}"/>
  <bookViews>
    <workbookView xWindow="-120" yWindow="-120" windowWidth="24240" windowHeight="13140" xr2:uid="{0735028D-E711-412C-806A-D2FEDF8FC8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6" i="1" l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17" i="1"/>
  <c r="G11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97" i="1"/>
  <c r="G98" i="1"/>
  <c r="G76" i="1"/>
  <c r="G75" i="1"/>
  <c r="G52" i="1"/>
  <c r="G53" i="1"/>
  <c r="G54" i="1"/>
  <c r="G55" i="1"/>
  <c r="G46" i="1"/>
  <c r="G47" i="1"/>
  <c r="G48" i="1"/>
  <c r="G49" i="1"/>
  <c r="G41" i="1"/>
  <c r="G42" i="1"/>
  <c r="G43" i="1"/>
  <c r="G36" i="1"/>
  <c r="G37" i="1"/>
  <c r="G38" i="1"/>
  <c r="G31" i="1"/>
  <c r="G32" i="1"/>
  <c r="G33" i="1"/>
  <c r="G61" i="1"/>
  <c r="G57" i="1"/>
  <c r="G51" i="1"/>
  <c r="G45" i="1"/>
  <c r="G40" i="1"/>
  <c r="G35" i="1"/>
  <c r="G30" i="1"/>
  <c r="G26" i="1"/>
  <c r="G27" i="1"/>
  <c r="G28" i="1"/>
  <c r="G25" i="1"/>
  <c r="G137" i="1" l="1"/>
  <c r="G138" i="1" s="1"/>
  <c r="B176" i="1"/>
  <c r="B165" i="1"/>
  <c r="D135" i="1" l="1"/>
  <c r="D116" i="1"/>
  <c r="G100" i="1"/>
  <c r="D99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D74" i="1"/>
  <c r="G73" i="1"/>
  <c r="G72" i="1"/>
  <c r="G71" i="1"/>
  <c r="G70" i="1"/>
  <c r="G69" i="1"/>
  <c r="G68" i="1"/>
  <c r="G67" i="1"/>
  <c r="G66" i="1"/>
  <c r="G65" i="1"/>
  <c r="G64" i="1"/>
  <c r="G63" i="1"/>
  <c r="G62" i="1"/>
  <c r="G59" i="1"/>
  <c r="G58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D5E3DE3-85E5-4A2C-A8FA-ECDADFF733A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B9137AE-364B-48E7-BD98-83F39F2752E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75E2AB1-8411-47D4-B2BA-02B3FE91A17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4A35193-A3F3-4FCA-BA74-C69AFEF5C8B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<sst xmlns="http://schemas.openxmlformats.org/spreadsheetml/2006/main" count="314" uniqueCount="310">
  <si>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</si>
  <si>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</si>
  <si>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</si>
  <si>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</si>
  <si>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</si>
  <si>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</si>
  <si>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</si>
  <si>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</si>
  <si>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</si>
  <si>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</si>
  <si>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</si>
  <si>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</si>
  <si>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</si>
  <si>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</si>
  <si>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</si>
  <si>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</si>
  <si>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</si>
  <si>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</si>
  <si>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</si>
  <si>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>NOMBRE PACIENTE</t>
  </si>
  <si>
    <t xml:space="preserve">TIPO DE SEGURO </t>
  </si>
  <si>
    <t xml:space="preserve">IDENTIFICACION DEL PACIENTE </t>
  </si>
  <si>
    <t>TORNILLERA 4.5/6.5 TITANIO TRES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</si>
  <si>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</si>
  <si>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</si>
  <si>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</si>
  <si>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</si>
  <si>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</si>
  <si>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</si>
  <si>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</si>
  <si>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</si>
  <si>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</si>
  <si>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</si>
  <si>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</si>
  <si>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</si>
  <si>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</si>
  <si>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</si>
  <si>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</si>
  <si>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</si>
  <si>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</si>
  <si>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</si>
  <si>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</si>
  <si>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</si>
  <si>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</si>
  <si>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</si>
  <si>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</si>
  <si>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</si>
  <si>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</si>
  <si>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</si>
  <si>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</si>
  <si>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</si>
  <si>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</si>
  <si>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TI-106.262</t>
  </si>
  <si>
    <t>2001125962</t>
  </si>
  <si>
    <t>TORNILLO CORTICAL 4.5 *62mm TITANIO</t>
  </si>
  <si>
    <t>TI-106.264</t>
  </si>
  <si>
    <t>2001125964</t>
  </si>
  <si>
    <t>TORNILLO CORTICAL 4.5 *64mm TITANIO</t>
  </si>
  <si>
    <t>TI-106.266</t>
  </si>
  <si>
    <t>2001125966</t>
  </si>
  <si>
    <t>TORNILLO CORTICAL 4.5 *66mm TITANIO</t>
  </si>
  <si>
    <t>TI-106.290</t>
  </si>
  <si>
    <t>2001125990</t>
  </si>
  <si>
    <t>TORNILLO CORTICAL 4.5 *90mm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</si>
  <si>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</si>
  <si>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</si>
  <si>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</si>
  <si>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</si>
  <si>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</si>
  <si>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</si>
  <si>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</si>
  <si>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</si>
  <si>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</si>
  <si>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</si>
  <si>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</si>
  <si>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</si>
  <si>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</si>
  <si>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</si>
  <si>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</si>
  <si>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</si>
  <si>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</si>
  <si>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</si>
  <si>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</si>
  <si>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</si>
  <si>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</si>
  <si>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</si>
  <si>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</si>
  <si>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</si>
  <si>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</si>
  <si>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</si>
  <si>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</si>
  <si>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</si>
  <si>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</si>
  <si>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</si>
  <si>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</si>
  <si>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</si>
  <si>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</si>
  <si>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</si>
  <si>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</si>
  <si>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</si>
  <si>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</si>
  <si>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</si>
  <si>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</si>
  <si>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</si>
  <si>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</si>
  <si>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</si>
  <si>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</si>
  <si>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</si>
  <si>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</si>
  <si>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</si>
  <si>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</si>
  <si>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</si>
  <si>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</si>
  <si>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Ti-109.030</t>
  </si>
  <si>
    <t>TORNILLO ESPONJOSO 6.5 *30mm  ROSCA LARGA TITANIO</t>
  </si>
  <si>
    <t>Ti-109.035</t>
  </si>
  <si>
    <t>TORNILLO ESPONJOSO 6.5 *35mm ROSCA LARGA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</si>
  <si>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</si>
  <si>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</si>
  <si>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</si>
  <si>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</si>
  <si>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</si>
  <si>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</si>
  <si>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</si>
  <si>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</si>
  <si>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IVA 12%</t>
  </si>
  <si>
    <t>Ti-109.060</t>
  </si>
  <si>
    <t>TORNILLO ESPONJOSO 6.5 *60mm ROSCA LARGA TITANIO</t>
  </si>
  <si>
    <t>TOTAL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</si>
  <si>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</si>
  <si>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</si>
  <si>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</si>
  <si>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</si>
  <si>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</si>
  <si>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</si>
  <si>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</si>
  <si>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</si>
  <si>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</si>
  <si>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</si>
  <si>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</si>
  <si>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</si>
  <si>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</si>
  <si>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</si>
  <si>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</si>
  <si>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</si>
  <si>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</si>
  <si>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</si>
  <si>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Ti-115.020</t>
  </si>
  <si>
    <t>ARANDELA 4.5 mm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</si>
  <si>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</si>
  <si>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</si>
  <si>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</si>
  <si>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</si>
  <si>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</si>
  <si>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</si>
  <si>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</si>
  <si>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</si>
  <si>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</si>
  <si>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</si>
  <si>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</si>
  <si>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</si>
  <si>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</si>
  <si>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</si>
  <si>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</si>
  <si>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</si>
  <si>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</si>
  <si>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</si>
  <si>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</si>
  <si>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</si>
  <si>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</si>
  <si>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</si>
  <si>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</si>
  <si>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</si>
  <si>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</si>
  <si>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</si>
  <si>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</si>
  <si>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</si>
  <si>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</si>
  <si>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</si>
  <si>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</si>
  <si>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</si>
  <si>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FIDEICOMISO TITULARIZACION OMNI HOSPITAL</t>
  </si>
  <si>
    <t>'0992426187001</t>
  </si>
  <si>
    <t>AV. ROMEO CASTILLO S/N Y AV. JUAN TANCA MARENGO</t>
  </si>
  <si>
    <t xml:space="preserve">CHEVEZ CASALOMBO LILIANA ALEJANDRA </t>
  </si>
  <si>
    <t>SOAT</t>
  </si>
  <si>
    <t>DR. MONTANERO</t>
  </si>
  <si>
    <t xml:space="preserve"> INQ</t>
  </si>
  <si>
    <t>TZT4802</t>
  </si>
  <si>
    <t>1405091290</t>
  </si>
  <si>
    <t>PLACA BLOQ. TIBIA PROXIMAL  LATERAL 4.5/5.0 *03 ORIF. DER. TIT.</t>
  </si>
  <si>
    <t>T60880611</t>
  </si>
  <si>
    <t>2000106249</t>
  </si>
  <si>
    <t>PLACA BLOQ. TIBIA PROXIMAL  LATERAL 4.5/5.0 *06 ORIF. DER. TIT.</t>
  </si>
  <si>
    <t>T60880815</t>
  </si>
  <si>
    <t>2000014911</t>
  </si>
  <si>
    <t>PLACA BLOQ. TIBIA PROXIMAL  LATERAL 4.5/5.0 *08 ORIF. DER. TIT.</t>
  </si>
  <si>
    <t>T60881019</t>
  </si>
  <si>
    <t>2000015811</t>
  </si>
  <si>
    <t>PLACA BLOQ. TIBIA PROXIMAL  LATERAL 4.5/5.0 *10 ORIF. DER. TIT.</t>
  </si>
  <si>
    <t>T60870408</t>
  </si>
  <si>
    <t>18084003</t>
  </si>
  <si>
    <t>PLACA BLOQ. TIBIA PROXIMAL  LATERAL 4.5/5.0 *04 ORIF. IZQ. TIT.</t>
  </si>
  <si>
    <t>T60870611</t>
  </si>
  <si>
    <t>21305</t>
  </si>
  <si>
    <t>PLACA BLOQ. TIBIA PROXIMAL  LATERAL 4.5/5.0 *06 ORIF. IZQ. TIT.</t>
  </si>
  <si>
    <t>T60870815</t>
  </si>
  <si>
    <t>2000080390</t>
  </si>
  <si>
    <t>PLACA BLOQ. TIBIA PROXIMAL  LATERAL 4.5/5.0 *08 ORIF. IZQ. TIT.</t>
  </si>
  <si>
    <t>T60871019</t>
  </si>
  <si>
    <t>1900124146</t>
  </si>
  <si>
    <t>PLACA BLOQ. TIBIA PROXIMAL  LATERAL 4.5/5.0 *10 ORIF. IZQ. TIT.</t>
  </si>
  <si>
    <t>T61680410</t>
  </si>
  <si>
    <t>2100005338</t>
  </si>
  <si>
    <t>PLACA BLOQ. TIBIA PROXIMAL  MEDIAL DER. *4 ORIF. TIT.</t>
  </si>
  <si>
    <t>T61670614</t>
  </si>
  <si>
    <t>20001013870015</t>
  </si>
  <si>
    <t>PLACA BLOQ. TIBIA PROXIMAL  MEDIAL DER. *6 ORIF. TIT.</t>
  </si>
  <si>
    <t>T61670817</t>
  </si>
  <si>
    <t>18000962190007</t>
  </si>
  <si>
    <t>PLACA BLOQ. TIBIA PROXIMAL  MEDIAL DER. *8 ORIF. TIT.</t>
  </si>
  <si>
    <t>T61671021</t>
  </si>
  <si>
    <t>1800096220</t>
  </si>
  <si>
    <t>PLACA  BLOQ. TIBIA PROXIMAL  MEDIAL DER. *10 ORIF. TIT.</t>
  </si>
  <si>
    <t>T61670410</t>
  </si>
  <si>
    <t>2100097313</t>
  </si>
  <si>
    <t>PLACA BLOQ. TIBIA PROXIMAL  MEDIAL IZQ.  *4 ORIF. TIT.</t>
  </si>
  <si>
    <t>2200075154</t>
  </si>
  <si>
    <t>PLACA BLOQ. TIBIA PROXIMAL  MEDIAL IZQ.  *6 ORIF. TIT.</t>
  </si>
  <si>
    <t>2200020628</t>
  </si>
  <si>
    <t>PLACA BLOQ. TIBIA PROXIMAL  MEDIAL IZQ.  *8 ORIF. TIT.</t>
  </si>
  <si>
    <t>2200014335</t>
  </si>
  <si>
    <t>PLACA  BLOQ. TIBIA PROXIMAL  MEDIAL IZQ.  *10 ORIF. TIT.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</si>
  <si>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</si>
  <si>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</si>
  <si>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</si>
  <si>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</si>
  <si>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</si>
  <si>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</si>
  <si>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</si>
  <si>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</si>
  <si>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</si>
  <si>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</si>
  <si>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</si>
  <si>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</si>
  <si>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</si>
  <si>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</si>
  <si>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</si>
  <si>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</si>
  <si>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</si>
  <si>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</si>
  <si>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</si>
  <si>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</si>
  <si>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</si>
  <si>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</si>
  <si>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</si>
  <si>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</si>
  <si>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</si>
  <si>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</si>
  <si>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</si>
  <si>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</si>
  <si>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</si>
  <si>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TZT4809</t>
  </si>
  <si>
    <t>1210161750</t>
  </si>
  <si>
    <t>PLACA BLOQ. TIBIA PROXIMAL EN T 5.0mm*4 ORIF. TIT</t>
  </si>
  <si>
    <t>TI-714.208</t>
  </si>
  <si>
    <t>PLACA BLOQ. TIBIA PROXIMAL EN T 5.0mm*8 ORIF. TIT</t>
  </si>
  <si>
    <t>TI-714.212</t>
  </si>
  <si>
    <t>PLACA BLOQ. TIBIA PROXIMAL EN T 5.0mm*12 ORIF. TIT</t>
  </si>
  <si>
    <t>INSTRUMENTAL SET 4.5/6.5 # 3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</si>
  <si>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</si>
  <si>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</si>
  <si>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</si>
  <si>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</si>
  <si>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</si>
  <si>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4.3MM </t>
  </si>
  <si>
    <t>BROCA 4.0MM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</si>
  <si>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</si>
  <si>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</si>
  <si>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</si>
  <si>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</si>
  <si>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</si>
  <si>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</si>
  <si>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</si>
  <si>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</si>
  <si>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</si>
  <si>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3.2MM </t>
  </si>
  <si>
    <t xml:space="preserve">BROCAS 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</si>
  <si>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</si>
  <si>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</si>
  <si>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</si>
  <si>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</si>
  <si>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</si>
  <si>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>PINES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</si>
  <si>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</si>
  <si>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</si>
  <si>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</si>
  <si>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</si>
  <si>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</si>
  <si>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</si>
  <si>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</si>
  <si>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</si>
  <si>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</si>
  <si>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RECIBIDO POR</t>
  </si>
  <si>
    <t>ENTREGADO POR</t>
  </si>
  <si>
    <t>INSTRUMENTADOR</t>
  </si>
  <si>
    <t>VERIFICADO POR</t>
  </si>
  <si>
    <t>OBSERVACIONES</t>
  </si>
  <si>
    <t xml:space="preserve">SUBTOTAL </t>
  </si>
  <si>
    <t>PLACA BLOQ.  PALO DE GOLF *13 ORIF.  DER.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</si>
</sst>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C0A]d\ &quot;de&quot;\ mmmm\ &quot;de&quot;\ yyyy;@"/>
    <numFmt numFmtId="165" formatCode="[$-F800]dddd\,\ mmmm\ dd\,\ yyyy"/>
    <numFmt numFmtId="166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/>
    <xf numFmtId="0" fontId="9" fillId="0" borderId="0"/>
  </cellStyleXfs>
  <cellXfs count="1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8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12" fillId="0" borderId="0" xfId="0" applyFont="1" applyAlignment="1">
      <alignment horizontal="left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2" fillId="0" borderId="12" xfId="0" applyFont="1" applyBorder="1" applyAlignment="1">
      <alignment vertical="center" wrapText="1"/>
    </xf>
    <xf numFmtId="49" fontId="12" fillId="0" borderId="0" xfId="0" applyNumberFormat="1" applyFont="1" applyAlignment="1">
      <alignment vertical="center"/>
    </xf>
    <xf numFmtId="165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3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8" fillId="4" borderId="14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14" fillId="6" borderId="12" xfId="0" applyFont="1" applyFill="1" applyBorder="1" applyAlignment="1" applyProtection="1">
      <alignment horizontal="center" vertical="center" wrapText="1" readingOrder="1"/>
      <protection locked="0"/>
    </xf>
    <xf numFmtId="0" fontId="19" fillId="0" borderId="12" xfId="0" applyFont="1" applyBorder="1" applyAlignment="1">
      <alignment horizontal="left"/>
    </xf>
    <xf numFmtId="0" fontId="5" fillId="2" borderId="12" xfId="0" applyFont="1" applyFill="1" applyBorder="1" applyAlignment="1">
      <alignment horizontal="center" vertical="center"/>
    </xf>
    <xf numFmtId="0" fontId="14" fillId="7" borderId="12" xfId="0" applyFont="1" applyFill="1" applyBorder="1" applyAlignment="1" applyProtection="1">
      <alignment horizontal="center" vertical="center" wrapText="1" readingOrder="1"/>
      <protection locked="0"/>
    </xf>
    <xf numFmtId="49" fontId="19" fillId="8" borderId="12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6" fontId="4" fillId="0" borderId="12" xfId="0" applyNumberFormat="1" applyFont="1" applyBorder="1"/>
    <xf numFmtId="49" fontId="20" fillId="8" borderId="12" xfId="0" applyNumberFormat="1" applyFont="1" applyFill="1" applyBorder="1" applyAlignment="1">
      <alignment horizontal="center"/>
    </xf>
    <xf numFmtId="0" fontId="20" fillId="8" borderId="12" xfId="0" applyFont="1" applyFill="1" applyBorder="1" applyAlignment="1">
      <alignment horizontal="left"/>
    </xf>
    <xf numFmtId="49" fontId="20" fillId="2" borderId="12" xfId="0" applyNumberFormat="1" applyFont="1" applyFill="1" applyBorder="1" applyAlignment="1">
      <alignment horizontal="center"/>
    </xf>
    <xf numFmtId="0" fontId="20" fillId="2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2" borderId="12" xfId="0" applyFont="1" applyFill="1" applyBorder="1"/>
    <xf numFmtId="0" fontId="20" fillId="8" borderId="12" xfId="0" applyFont="1" applyFill="1" applyBorder="1"/>
    <xf numFmtId="3" fontId="19" fillId="0" borderId="12" xfId="3" applyNumberFormat="1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4" fontId="4" fillId="0" borderId="12" xfId="0" applyNumberFormat="1" applyFont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4" fillId="0" borderId="0" xfId="2" applyFont="1"/>
    <xf numFmtId="0" fontId="4" fillId="0" borderId="12" xfId="0" applyFont="1" applyBorder="1"/>
    <xf numFmtId="0" fontId="5" fillId="0" borderId="12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/>
    <xf numFmtId="0" fontId="19" fillId="0" borderId="0" xfId="0" applyFont="1"/>
    <xf numFmtId="0" fontId="20" fillId="0" borderId="0" xfId="0" applyFont="1"/>
    <xf numFmtId="0" fontId="4" fillId="0" borderId="0" xfId="0" applyFont="1"/>
    <xf numFmtId="0" fontId="19" fillId="0" borderId="17" xfId="0" applyFont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4" fillId="9" borderId="12" xfId="0" applyFont="1" applyFill="1" applyBorder="1"/>
    <xf numFmtId="0" fontId="3" fillId="2" borderId="12" xfId="0" applyFont="1" applyFill="1" applyBorder="1" applyAlignment="1">
      <alignment horizontal="left"/>
    </xf>
    <xf numFmtId="49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/>
    </xf>
    <xf numFmtId="49" fontId="4" fillId="8" borderId="12" xfId="0" applyNumberFormat="1" applyFont="1" applyFill="1" applyBorder="1" applyAlignment="1">
      <alignment horizontal="center"/>
    </xf>
    <xf numFmtId="0" fontId="4" fillId="8" borderId="12" xfId="0" applyFont="1" applyFill="1" applyBorder="1" applyAlignment="1">
      <alignment horizontal="left"/>
    </xf>
    <xf numFmtId="49" fontId="4" fillId="2" borderId="12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49" fontId="3" fillId="8" borderId="12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left"/>
    </xf>
    <xf numFmtId="0" fontId="14" fillId="2" borderId="16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center"/>
    </xf>
    <xf numFmtId="0" fontId="17" fillId="0" borderId="18" xfId="0" applyFont="1" applyBorder="1" applyAlignment="1">
      <alignment horizontal="left" vertical="top"/>
    </xf>
    <xf numFmtId="0" fontId="3" fillId="0" borderId="17" xfId="0" applyFont="1" applyBorder="1" applyAlignment="1">
      <alignment wrapText="1"/>
    </xf>
    <xf numFmtId="0" fontId="22" fillId="0" borderId="12" xfId="0" applyFont="1" applyBorder="1"/>
    <xf numFmtId="0" fontId="0" fillId="0" borderId="12" xfId="0" applyBorder="1"/>
    <xf numFmtId="0" fontId="4" fillId="0" borderId="12" xfId="2" applyFont="1" applyBorder="1"/>
    <xf numFmtId="4" fontId="4" fillId="0" borderId="0" xfId="0" applyNumberFormat="1" applyFont="1" applyBorder="1"/>
    <xf numFmtId="4" fontId="6" fillId="0" borderId="0" xfId="2" applyNumberFormat="1" applyFont="1" applyAlignment="1">
      <alignment wrapText="1"/>
    </xf>
    <xf numFmtId="4" fontId="5" fillId="0" borderId="19" xfId="1" applyNumberFormat="1" applyFont="1" applyBorder="1" applyAlignment="1"/>
    <xf numFmtId="4" fontId="5" fillId="0" borderId="12" xfId="1" applyNumberFormat="1" applyFont="1" applyBorder="1" applyAlignment="1"/>
  </cellXfs>
  <cellStyles count="4">
    <cellStyle name="Moneda" xfId="1" builtinId="4"/>
    <cellStyle name="Normal" xfId="0" builtinId="0"/>
    <cellStyle name="Normal 2" xfId="2" xr:uid="{F204BB19-4A00-425A-B0CA-F5098F71F833}"/>
    <cellStyle name="Normal 3 2" xfId="3" xr:uid="{2A67F72F-136B-44C9-A68C-33B699258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223CF76-3505-4E07-B7F6-A1E743FC92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B1E0-E849-4FB5-AC9F-74BA8C7CF8CE}">
  <dimension ref="A1:O192"/>
  <sheetViews>
    <sheetView tabSelected="1" topLeftCell="A4" workbookViewId="0">
      <selection activeCell="C7" sqref="C7"/>
    </sheetView>
  </sheetViews>
  <sheetFormatPr baseColWidth="10" defaultColWidth="11.42578125" defaultRowHeight="15" x14ac:dyDescent="0.2"/>
  <cols>
    <col min="1" max="1" width="23.140625" style="4" bestFit="1" customWidth="1"/>
    <col min="2" max="2" width="22.28515625" style="4" customWidth="1"/>
    <col min="3" max="3" width="79.7109375" style="4" customWidth="1"/>
    <col min="4" max="4" width="22.7109375" style="4" bestFit="1" customWidth="1"/>
    <col min="5" max="5" width="19.28515625" style="4" bestFit="1" customWidth="1"/>
    <col min="6" max="6" width="15.5703125" style="4" customWidth="1"/>
    <col min="7" max="7" width="14.42578125" style="4" customWidth="1"/>
    <col min="8" max="16384" width="11.42578125" style="4"/>
  </cols>
  <sheetData>
    <row r="1" spans="1:15" ht="15.75" thickBot="1" x14ac:dyDescent="0.25">
      <c r="A1" s="1"/>
      <c r="B1" s="2"/>
      <c r="C1" s="3"/>
      <c r="D1" s="3"/>
      <c r="E1" s="3"/>
    </row>
    <row r="2" spans="1:15" ht="16.5" thickBot="1" x14ac:dyDescent="0.3">
      <c r="A2" s="5"/>
      <c r="B2" s="6"/>
      <c r="C2" s="7" t="s">
        <v>0</v>
      </c>
      <c r="D2" s="8" t="s">
        <v>1</v>
      </c>
      <c r="E2" s="9"/>
    </row>
    <row r="3" spans="1:15" ht="16.5" thickBot="1" x14ac:dyDescent="0.3">
      <c r="A3" s="10"/>
      <c r="B3" s="11"/>
      <c r="C3" s="12"/>
      <c r="D3" s="13" t="s">
        <v>2</v>
      </c>
      <c r="E3" s="14"/>
    </row>
    <row r="4" spans="1:15" ht="16.5" thickBot="1" x14ac:dyDescent="0.3">
      <c r="A4" s="10"/>
      <c r="B4" s="11"/>
      <c r="C4" s="15" t="s">
        <v>3</v>
      </c>
      <c r="D4" s="16" t="s">
        <v>4</v>
      </c>
      <c r="E4" s="17"/>
    </row>
    <row r="5" spans="1:15" ht="18.75" thickBot="1" x14ac:dyDescent="0.3">
      <c r="A5" s="18"/>
      <c r="B5" s="19"/>
      <c r="C5" s="20"/>
      <c r="D5" s="21" t="s">
        <v>5</v>
      </c>
      <c r="E5" s="22"/>
    </row>
    <row r="6" spans="1:15" s="1" customFormat="1" ht="20.100000000000001" customHeight="1" x14ac:dyDescent="0.25">
      <c r="A6" s="23"/>
      <c r="B6" s="23"/>
      <c r="C6" s="23"/>
      <c r="D6" s="23"/>
      <c r="E6" s="23"/>
      <c r="F6" s="3"/>
    </row>
    <row r="7" spans="1:15" s="1" customFormat="1" ht="20.100000000000001" customHeight="1" x14ac:dyDescent="0.25">
      <c r="A7" s="24" t="s">
        <v>6</v>
      </c>
      <c r="B7" s="24"/>
      <c r="C7" s="25">
        <f ca="1">NOW()</f>
        <v>44992.390367245367</v>
      </c>
      <c r="D7" s="24" t="s">
        <v>7</v>
      </c>
      <c r="E7" s="26">
        <v>20230300109</v>
      </c>
      <c r="F7" s="27"/>
      <c r="G7" s="27"/>
      <c r="H7" s="23"/>
    </row>
    <row r="8" spans="1:15" s="1" customFormat="1" ht="20.100000000000001" customHeight="1" x14ac:dyDescent="0.25">
      <c r="A8" s="28"/>
      <c r="B8" s="28"/>
      <c r="C8" s="28"/>
      <c r="D8" s="28"/>
      <c r="E8" s="28"/>
      <c r="F8" s="27"/>
      <c r="G8" s="27"/>
      <c r="H8" s="23"/>
    </row>
    <row r="9" spans="1:15" s="1" customFormat="1" ht="20.100000000000001" customHeight="1" x14ac:dyDescent="0.25">
      <c r="A9" s="24" t="s">
        <v>8</v>
      </c>
      <c r="B9" s="24"/>
      <c r="C9" s="29" t="s">
        <v>181</v>
      </c>
      <c r="D9" s="30" t="s">
        <v>9</v>
      </c>
      <c r="E9" s="31" t="s">
        <v>182</v>
      </c>
      <c r="F9" s="27"/>
      <c r="G9" s="27"/>
      <c r="H9" s="23"/>
      <c r="N9" s="32"/>
      <c r="O9" s="32"/>
    </row>
    <row r="10" spans="1:15" s="1" customFormat="1" ht="20.100000000000001" customHeight="1" x14ac:dyDescent="0.25">
      <c r="A10" s="28"/>
      <c r="B10" s="28"/>
      <c r="C10" s="28"/>
      <c r="D10" s="28"/>
      <c r="E10" s="28"/>
      <c r="F10" s="23"/>
      <c r="G10" s="23"/>
      <c r="N10" s="32"/>
      <c r="O10" s="32"/>
    </row>
    <row r="11" spans="1:15" s="1" customFormat="1" ht="20.100000000000001" customHeight="1" x14ac:dyDescent="0.25">
      <c r="A11" s="33" t="s">
        <v>10</v>
      </c>
      <c r="B11" s="34"/>
      <c r="C11" s="29" t="s">
        <v>181</v>
      </c>
      <c r="D11" s="30" t="s">
        <v>11</v>
      </c>
      <c r="E11" s="36" t="s">
        <v>187</v>
      </c>
      <c r="F11" s="23"/>
      <c r="G11" s="23"/>
      <c r="N11" s="37"/>
      <c r="O11" s="37"/>
    </row>
    <row r="12" spans="1:15" s="1" customFormat="1" ht="20.100000000000001" customHeight="1" x14ac:dyDescent="0.25">
      <c r="A12" s="28"/>
      <c r="B12" s="28"/>
      <c r="C12" s="28"/>
      <c r="D12" s="28"/>
      <c r="E12" s="28"/>
      <c r="F12" s="38"/>
      <c r="G12" s="38"/>
      <c r="N12" s="37"/>
      <c r="O12" s="37"/>
    </row>
    <row r="13" spans="1:15" s="1" customFormat="1" ht="20.100000000000001" customHeight="1" x14ac:dyDescent="0.25">
      <c r="A13" s="24" t="s">
        <v>12</v>
      </c>
      <c r="B13" s="24"/>
      <c r="C13" s="39" t="s">
        <v>183</v>
      </c>
      <c r="D13" s="30" t="s">
        <v>13</v>
      </c>
      <c r="E13" s="35" t="s">
        <v>14</v>
      </c>
      <c r="F13" s="28"/>
      <c r="G13" s="4"/>
      <c r="N13" s="37"/>
      <c r="O13" s="37"/>
    </row>
    <row r="14" spans="1:15" s="1" customFormat="1" ht="20.100000000000001" customHeight="1" x14ac:dyDescent="0.25">
      <c r="A14" s="28"/>
      <c r="B14" s="28"/>
      <c r="C14" s="28"/>
      <c r="D14" s="28"/>
      <c r="E14" s="28"/>
      <c r="F14" s="40"/>
      <c r="G14" s="40"/>
      <c r="N14" s="37"/>
      <c r="O14" s="37"/>
    </row>
    <row r="15" spans="1:15" s="1" customFormat="1" ht="20.100000000000001" customHeight="1" x14ac:dyDescent="0.25">
      <c r="A15" s="24" t="s">
        <v>15</v>
      </c>
      <c r="B15" s="24"/>
      <c r="C15" s="41">
        <v>44992</v>
      </c>
      <c r="D15" s="30" t="s">
        <v>16</v>
      </c>
      <c r="E15" s="42" t="s">
        <v>17</v>
      </c>
      <c r="F15" s="28"/>
      <c r="G15" s="4"/>
      <c r="N15" s="37"/>
      <c r="O15" s="37"/>
    </row>
    <row r="16" spans="1:15" s="1" customFormat="1" ht="20.100000000000001" customHeight="1" x14ac:dyDescent="0.25">
      <c r="A16" s="28"/>
      <c r="B16" s="28"/>
      <c r="C16" s="28"/>
      <c r="D16" s="28"/>
      <c r="E16" s="28"/>
      <c r="F16" s="43"/>
      <c r="G16" s="43"/>
      <c r="N16" s="37"/>
      <c r="O16" s="37"/>
    </row>
    <row r="17" spans="1:15" s="1" customFormat="1" ht="20.100000000000001" customHeight="1" x14ac:dyDescent="0.25">
      <c r="A17" s="24" t="s">
        <v>18</v>
      </c>
      <c r="B17" s="24"/>
      <c r="C17" s="35" t="s">
        <v>186</v>
      </c>
      <c r="D17" s="43"/>
      <c r="E17" s="44"/>
      <c r="F17" s="28"/>
      <c r="G17" s="4"/>
      <c r="N17" s="45"/>
      <c r="O17" s="45"/>
    </row>
    <row r="18" spans="1:15" s="1" customFormat="1" ht="20.100000000000001" customHeight="1" x14ac:dyDescent="0.25">
      <c r="A18" s="28"/>
      <c r="B18" s="28"/>
      <c r="C18" s="28"/>
      <c r="D18" s="28"/>
      <c r="E18" s="28"/>
      <c r="F18" s="46"/>
      <c r="G18" s="46"/>
      <c r="N18" s="45"/>
      <c r="O18" s="45"/>
    </row>
    <row r="19" spans="1:15" s="1" customFormat="1" ht="20.100000000000001" customHeight="1" x14ac:dyDescent="0.25">
      <c r="A19" s="24" t="s">
        <v>19</v>
      </c>
      <c r="B19" s="24"/>
      <c r="C19" s="35" t="s">
        <v>184</v>
      </c>
      <c r="D19" s="30" t="s">
        <v>20</v>
      </c>
      <c r="E19" s="42" t="s">
        <v>185</v>
      </c>
      <c r="F19" s="28"/>
      <c r="G19" s="47"/>
      <c r="N19" s="48"/>
      <c r="O19" s="48"/>
    </row>
    <row r="20" spans="1:15" s="1" customFormat="1" ht="20.100000000000001" customHeight="1" x14ac:dyDescent="0.25">
      <c r="A20" s="28"/>
      <c r="B20" s="28"/>
      <c r="C20" s="28"/>
      <c r="D20" s="28"/>
      <c r="E20" s="28"/>
      <c r="F20" s="44"/>
      <c r="G20" s="43"/>
      <c r="N20" s="48"/>
      <c r="O20" s="48"/>
    </row>
    <row r="21" spans="1:15" s="1" customFormat="1" ht="20.100000000000001" customHeight="1" x14ac:dyDescent="0.25">
      <c r="A21" s="24" t="s">
        <v>21</v>
      </c>
      <c r="B21" s="24"/>
      <c r="C21" s="49"/>
      <c r="D21" s="38"/>
      <c r="E21" s="50"/>
      <c r="F21" s="28"/>
      <c r="G21" s="47"/>
      <c r="N21" s="48"/>
      <c r="O21" s="48"/>
    </row>
    <row r="22" spans="1:15" s="1" customFormat="1" ht="20.100000000000001" customHeight="1" x14ac:dyDescent="0.2">
      <c r="A22" s="4"/>
      <c r="B22" s="51"/>
      <c r="C22" s="4"/>
      <c r="D22" s="4"/>
      <c r="E22" s="4"/>
      <c r="F22" s="4"/>
      <c r="G22" s="4"/>
      <c r="N22" s="52"/>
      <c r="O22" s="52"/>
    </row>
    <row r="23" spans="1:15" s="1" customFormat="1" ht="20.100000000000001" customHeight="1" x14ac:dyDescent="0.2">
      <c r="A23" s="53" t="s">
        <v>22</v>
      </c>
      <c r="B23" s="53"/>
      <c r="C23" s="53"/>
      <c r="D23" s="53"/>
      <c r="E23" s="53"/>
      <c r="F23" s="53"/>
      <c r="G23" s="53"/>
      <c r="N23" s="52"/>
      <c r="O23" s="52"/>
    </row>
    <row r="24" spans="1:15" s="1" customFormat="1" ht="30" customHeight="1" x14ac:dyDescent="0.2">
      <c r="A24" s="54" t="s">
        <v>23</v>
      </c>
      <c r="B24" s="54" t="s">
        <v>24</v>
      </c>
      <c r="C24" s="54" t="s">
        <v>25</v>
      </c>
      <c r="D24" s="54" t="s">
        <v>26</v>
      </c>
      <c r="E24" s="54" t="s">
        <v>27</v>
      </c>
      <c r="F24" s="55" t="s">
        <v>28</v>
      </c>
      <c r="G24" s="55" t="s">
        <v>29</v>
      </c>
      <c r="N24" s="52"/>
      <c r="O24" s="52"/>
    </row>
    <row r="25" spans="1:15" s="1" customFormat="1" ht="16.5" customHeight="1" x14ac:dyDescent="0.2">
      <c r="A25" s="94" t="s">
        <v>188</v>
      </c>
      <c r="B25" s="94" t="s">
        <v>189</v>
      </c>
      <c r="C25" s="95" t="s">
        <v>190</v>
      </c>
      <c r="D25" s="96">
        <v>0</v>
      </c>
      <c r="E25" s="57"/>
      <c r="F25" s="77">
        <v>864</v>
      </c>
      <c r="G25" s="77">
        <f>+D25*F25</f>
        <v>0</v>
      </c>
      <c r="N25" s="52"/>
      <c r="O25" s="52"/>
    </row>
    <row r="26" spans="1:15" s="1" customFormat="1" ht="16.5" customHeight="1" x14ac:dyDescent="0.2">
      <c r="A26" s="97" t="s">
        <v>191</v>
      </c>
      <c r="B26" s="97" t="s">
        <v>192</v>
      </c>
      <c r="C26" s="98" t="s">
        <v>193</v>
      </c>
      <c r="D26" s="96">
        <v>1</v>
      </c>
      <c r="E26" s="57"/>
      <c r="F26" s="77">
        <v>864</v>
      </c>
      <c r="G26" s="77">
        <f t="shared" ref="G26:G28" si="0">+D26*F26</f>
        <v>864</v>
      </c>
      <c r="N26" s="52"/>
      <c r="O26" s="52"/>
    </row>
    <row r="27" spans="1:15" s="1" customFormat="1" ht="16.5" customHeight="1" x14ac:dyDescent="0.2">
      <c r="A27" s="99" t="s">
        <v>194</v>
      </c>
      <c r="B27" s="99" t="s">
        <v>195</v>
      </c>
      <c r="C27" s="91" t="s">
        <v>196</v>
      </c>
      <c r="D27" s="96">
        <v>1</v>
      </c>
      <c r="E27" s="57"/>
      <c r="F27" s="77">
        <v>864</v>
      </c>
      <c r="G27" s="77">
        <f t="shared" si="0"/>
        <v>864</v>
      </c>
      <c r="N27" s="52"/>
      <c r="O27" s="52"/>
    </row>
    <row r="28" spans="1:15" s="1" customFormat="1" ht="16.5" customHeight="1" x14ac:dyDescent="0.2">
      <c r="A28" s="97" t="s">
        <v>197</v>
      </c>
      <c r="B28" s="97" t="s">
        <v>198</v>
      </c>
      <c r="C28" s="98" t="s">
        <v>199</v>
      </c>
      <c r="D28" s="96">
        <v>1</v>
      </c>
      <c r="E28" s="57"/>
      <c r="F28" s="77">
        <v>864</v>
      </c>
      <c r="G28" s="77">
        <f t="shared" si="0"/>
        <v>864</v>
      </c>
      <c r="N28" s="52"/>
      <c r="O28" s="52"/>
    </row>
    <row r="29" spans="1:15" s="1" customFormat="1" ht="16.5" customHeight="1" x14ac:dyDescent="0.2">
      <c r="A29" s="97"/>
      <c r="B29" s="97"/>
      <c r="C29" s="98"/>
      <c r="D29" s="100">
        <v>3</v>
      </c>
      <c r="E29" s="57"/>
      <c r="F29" s="58"/>
      <c r="G29" s="58"/>
      <c r="N29" s="52"/>
      <c r="O29" s="52"/>
    </row>
    <row r="30" spans="1:15" s="1" customFormat="1" ht="16.5" customHeight="1" x14ac:dyDescent="0.2">
      <c r="A30" s="101" t="s">
        <v>200</v>
      </c>
      <c r="B30" s="101" t="s">
        <v>201</v>
      </c>
      <c r="C30" s="93" t="s">
        <v>202</v>
      </c>
      <c r="D30" s="96">
        <v>1</v>
      </c>
      <c r="E30" s="57"/>
      <c r="F30" s="77">
        <v>864</v>
      </c>
      <c r="G30" s="77">
        <f>+D30*F30</f>
        <v>864</v>
      </c>
      <c r="N30" s="52"/>
      <c r="O30" s="52"/>
    </row>
    <row r="31" spans="1:15" s="1" customFormat="1" ht="16.5" customHeight="1" x14ac:dyDescent="0.2">
      <c r="A31" s="97" t="s">
        <v>203</v>
      </c>
      <c r="B31" s="97" t="s">
        <v>204</v>
      </c>
      <c r="C31" s="98" t="s">
        <v>205</v>
      </c>
      <c r="D31" s="96">
        <v>1</v>
      </c>
      <c r="E31" s="57"/>
      <c r="F31" s="77">
        <v>864</v>
      </c>
      <c r="G31" s="77">
        <f t="shared" ref="G31:G33" si="1">+D31*F31</f>
        <v>864</v>
      </c>
      <c r="N31" s="52"/>
      <c r="O31" s="52"/>
    </row>
    <row r="32" spans="1:15" s="1" customFormat="1" ht="16.5" customHeight="1" x14ac:dyDescent="0.2">
      <c r="A32" s="97" t="s">
        <v>206</v>
      </c>
      <c r="B32" s="97" t="s">
        <v>207</v>
      </c>
      <c r="C32" s="98" t="s">
        <v>208</v>
      </c>
      <c r="D32" s="96">
        <v>1</v>
      </c>
      <c r="E32" s="57"/>
      <c r="F32" s="77">
        <v>864</v>
      </c>
      <c r="G32" s="77">
        <f t="shared" si="1"/>
        <v>864</v>
      </c>
      <c r="N32" s="52"/>
      <c r="O32" s="52"/>
    </row>
    <row r="33" spans="1:15" s="1" customFormat="1" ht="16.5" customHeight="1" x14ac:dyDescent="0.2">
      <c r="A33" s="97" t="s">
        <v>209</v>
      </c>
      <c r="B33" s="97" t="s">
        <v>210</v>
      </c>
      <c r="C33" s="98" t="s">
        <v>211</v>
      </c>
      <c r="D33" s="96">
        <v>1</v>
      </c>
      <c r="E33" s="57"/>
      <c r="F33" s="77">
        <v>864</v>
      </c>
      <c r="G33" s="77">
        <f t="shared" si="1"/>
        <v>864</v>
      </c>
      <c r="N33" s="52"/>
      <c r="O33" s="52"/>
    </row>
    <row r="34" spans="1:15" s="1" customFormat="1" ht="16.5" customHeight="1" x14ac:dyDescent="0.2">
      <c r="A34" s="97"/>
      <c r="B34" s="97"/>
      <c r="C34" s="98"/>
      <c r="D34" s="100">
        <v>4</v>
      </c>
      <c r="E34" s="57"/>
      <c r="F34" s="58"/>
      <c r="G34" s="58"/>
      <c r="N34" s="52"/>
      <c r="O34" s="52"/>
    </row>
    <row r="35" spans="1:15" s="1" customFormat="1" ht="16.5" customHeight="1" x14ac:dyDescent="0.2">
      <c r="A35" s="101" t="s">
        <v>212</v>
      </c>
      <c r="B35" s="101" t="s">
        <v>213</v>
      </c>
      <c r="C35" s="93" t="s">
        <v>214</v>
      </c>
      <c r="D35" s="102">
        <v>1</v>
      </c>
      <c r="E35" s="57"/>
      <c r="F35" s="77">
        <v>864</v>
      </c>
      <c r="G35" s="77">
        <f>+D35*F35</f>
        <v>864</v>
      </c>
      <c r="N35" s="52"/>
      <c r="O35" s="52"/>
    </row>
    <row r="36" spans="1:15" s="1" customFormat="1" ht="16.5" customHeight="1" x14ac:dyDescent="0.2">
      <c r="A36" s="103" t="s">
        <v>215</v>
      </c>
      <c r="B36" s="103" t="s">
        <v>216</v>
      </c>
      <c r="C36" s="104" t="s">
        <v>217</v>
      </c>
      <c r="D36" s="102">
        <v>1</v>
      </c>
      <c r="E36" s="57"/>
      <c r="F36" s="77">
        <v>864</v>
      </c>
      <c r="G36" s="77">
        <f t="shared" ref="G36:G38" si="2">+D36*F36</f>
        <v>864</v>
      </c>
      <c r="N36" s="52"/>
      <c r="O36" s="52"/>
    </row>
    <row r="37" spans="1:15" s="1" customFormat="1" ht="16.5" customHeight="1" x14ac:dyDescent="0.2">
      <c r="A37" s="101" t="s">
        <v>218</v>
      </c>
      <c r="B37" s="101" t="s">
        <v>219</v>
      </c>
      <c r="C37" s="93" t="s">
        <v>220</v>
      </c>
      <c r="D37" s="102">
        <v>1</v>
      </c>
      <c r="E37" s="57"/>
      <c r="F37" s="77">
        <v>864</v>
      </c>
      <c r="G37" s="77">
        <f t="shared" si="2"/>
        <v>864</v>
      </c>
      <c r="N37" s="52"/>
      <c r="O37" s="52"/>
    </row>
    <row r="38" spans="1:15" s="1" customFormat="1" ht="16.5" customHeight="1" x14ac:dyDescent="0.2">
      <c r="A38" s="97" t="s">
        <v>221</v>
      </c>
      <c r="B38" s="97" t="s">
        <v>222</v>
      </c>
      <c r="C38" s="98" t="s">
        <v>223</v>
      </c>
      <c r="D38" s="102">
        <v>1</v>
      </c>
      <c r="E38" s="57"/>
      <c r="F38" s="77">
        <v>864</v>
      </c>
      <c r="G38" s="77">
        <f t="shared" si="2"/>
        <v>864</v>
      </c>
      <c r="N38" s="52"/>
      <c r="O38" s="52"/>
    </row>
    <row r="39" spans="1:15" s="1" customFormat="1" ht="16.5" customHeight="1" x14ac:dyDescent="0.25">
      <c r="A39" s="97"/>
      <c r="B39" s="97"/>
      <c r="C39" s="98"/>
      <c r="D39" s="105">
        <v>4</v>
      </c>
      <c r="E39" s="57"/>
      <c r="F39" s="58"/>
      <c r="G39" s="58"/>
      <c r="N39" s="52"/>
      <c r="O39" s="52"/>
    </row>
    <row r="40" spans="1:15" s="1" customFormat="1" ht="16.5" customHeight="1" x14ac:dyDescent="0.2">
      <c r="A40" s="103" t="s">
        <v>224</v>
      </c>
      <c r="B40" s="103" t="s">
        <v>225</v>
      </c>
      <c r="C40" s="104" t="s">
        <v>226</v>
      </c>
      <c r="D40" s="102">
        <v>1</v>
      </c>
      <c r="E40" s="57"/>
      <c r="F40" s="77">
        <v>864</v>
      </c>
      <c r="G40" s="77">
        <f>+D40*F40</f>
        <v>864</v>
      </c>
      <c r="N40" s="52"/>
      <c r="O40" s="52"/>
    </row>
    <row r="41" spans="1:15" s="1" customFormat="1" ht="16.5" customHeight="1" x14ac:dyDescent="0.2">
      <c r="A41" s="101" t="s">
        <v>215</v>
      </c>
      <c r="B41" s="101" t="s">
        <v>227</v>
      </c>
      <c r="C41" s="93" t="s">
        <v>228</v>
      </c>
      <c r="D41" s="102">
        <v>1</v>
      </c>
      <c r="E41" s="57"/>
      <c r="F41" s="77">
        <v>864</v>
      </c>
      <c r="G41" s="77">
        <f t="shared" ref="G41:G43" si="3">+D41*F41</f>
        <v>864</v>
      </c>
      <c r="N41" s="52"/>
      <c r="O41" s="52"/>
    </row>
    <row r="42" spans="1:15" s="1" customFormat="1" ht="16.5" customHeight="1" x14ac:dyDescent="0.2">
      <c r="A42" s="97" t="s">
        <v>218</v>
      </c>
      <c r="B42" s="97" t="s">
        <v>229</v>
      </c>
      <c r="C42" s="104" t="s">
        <v>230</v>
      </c>
      <c r="D42" s="102">
        <v>1</v>
      </c>
      <c r="E42" s="57"/>
      <c r="F42" s="77">
        <v>864</v>
      </c>
      <c r="G42" s="77">
        <f t="shared" si="3"/>
        <v>864</v>
      </c>
      <c r="N42" s="52"/>
      <c r="O42" s="52"/>
    </row>
    <row r="43" spans="1:15" s="1" customFormat="1" ht="16.5" customHeight="1" x14ac:dyDescent="0.2">
      <c r="A43" s="99" t="s">
        <v>221</v>
      </c>
      <c r="B43" s="99" t="s">
        <v>231</v>
      </c>
      <c r="C43" s="91" t="s">
        <v>232</v>
      </c>
      <c r="D43" s="102">
        <v>1</v>
      </c>
      <c r="E43" s="57"/>
      <c r="F43" s="77">
        <v>864</v>
      </c>
      <c r="G43" s="77">
        <f t="shared" si="3"/>
        <v>864</v>
      </c>
      <c r="N43" s="52"/>
      <c r="O43" s="52"/>
    </row>
    <row r="44" spans="1:15" s="1" customFormat="1" ht="16.5" customHeight="1" x14ac:dyDescent="0.25">
      <c r="A44" s="99"/>
      <c r="B44" s="99"/>
      <c r="C44" s="91"/>
      <c r="D44" s="105">
        <v>4</v>
      </c>
      <c r="E44" s="57"/>
      <c r="F44" s="58"/>
      <c r="G44" s="58"/>
      <c r="N44" s="52"/>
      <c r="O44" s="52"/>
    </row>
    <row r="45" spans="1:15" s="1" customFormat="1" ht="16.5" customHeight="1" x14ac:dyDescent="0.2">
      <c r="A45" s="99" t="s">
        <v>233</v>
      </c>
      <c r="B45" s="99" t="s">
        <v>234</v>
      </c>
      <c r="C45" s="91" t="s">
        <v>235</v>
      </c>
      <c r="D45" s="102">
        <v>1</v>
      </c>
      <c r="E45" s="57"/>
      <c r="F45" s="77">
        <v>864</v>
      </c>
      <c r="G45" s="77">
        <f>+D45*F45</f>
        <v>864</v>
      </c>
      <c r="N45" s="52"/>
      <c r="O45" s="52"/>
    </row>
    <row r="46" spans="1:15" s="1" customFormat="1" ht="16.5" customHeight="1" x14ac:dyDescent="0.2">
      <c r="A46" s="103" t="s">
        <v>236</v>
      </c>
      <c r="B46" s="103" t="s">
        <v>237</v>
      </c>
      <c r="C46" s="104" t="s">
        <v>238</v>
      </c>
      <c r="D46" s="102">
        <v>1</v>
      </c>
      <c r="E46" s="57"/>
      <c r="F46" s="77">
        <v>864</v>
      </c>
      <c r="G46" s="77">
        <f t="shared" ref="G46:G49" si="4">+D46*F46</f>
        <v>864</v>
      </c>
      <c r="N46" s="52"/>
      <c r="O46" s="52"/>
    </row>
    <row r="47" spans="1:15" s="1" customFormat="1" ht="16.5" customHeight="1" x14ac:dyDescent="0.2">
      <c r="A47" s="99" t="s">
        <v>239</v>
      </c>
      <c r="B47" s="99" t="s">
        <v>240</v>
      </c>
      <c r="C47" s="91" t="s">
        <v>241</v>
      </c>
      <c r="D47" s="102">
        <v>1</v>
      </c>
      <c r="E47" s="57"/>
      <c r="F47" s="77">
        <v>864</v>
      </c>
      <c r="G47" s="77">
        <f t="shared" si="4"/>
        <v>864</v>
      </c>
      <c r="N47" s="52"/>
      <c r="O47" s="52"/>
    </row>
    <row r="48" spans="1:15" s="1" customFormat="1" ht="16.5" customHeight="1" x14ac:dyDescent="0.2">
      <c r="A48" s="103" t="s">
        <v>242</v>
      </c>
      <c r="B48" s="103" t="s">
        <v>243</v>
      </c>
      <c r="C48" s="104" t="s">
        <v>244</v>
      </c>
      <c r="D48" s="102">
        <v>1</v>
      </c>
      <c r="E48" s="57"/>
      <c r="F48" s="77">
        <v>864</v>
      </c>
      <c r="G48" s="77">
        <f t="shared" si="4"/>
        <v>864</v>
      </c>
      <c r="N48" s="52"/>
      <c r="O48" s="52"/>
    </row>
    <row r="49" spans="1:7" x14ac:dyDescent="0.2">
      <c r="A49" s="106" t="s">
        <v>245</v>
      </c>
      <c r="B49" s="106" t="s">
        <v>246</v>
      </c>
      <c r="C49" s="104" t="s">
        <v>309</v>
      </c>
      <c r="D49" s="102">
        <v>1</v>
      </c>
      <c r="E49" s="62"/>
      <c r="F49" s="77">
        <v>864</v>
      </c>
      <c r="G49" s="77">
        <f t="shared" si="4"/>
        <v>864</v>
      </c>
    </row>
    <row r="50" spans="1:7" ht="15.75" x14ac:dyDescent="0.25">
      <c r="A50" s="101"/>
      <c r="B50" s="99"/>
      <c r="C50" s="91"/>
      <c r="D50" s="105">
        <v>6</v>
      </c>
      <c r="E50" s="62"/>
      <c r="F50" s="63"/>
      <c r="G50" s="63"/>
    </row>
    <row r="51" spans="1:7" x14ac:dyDescent="0.2">
      <c r="A51" s="101" t="s">
        <v>247</v>
      </c>
      <c r="B51" s="101" t="s">
        <v>248</v>
      </c>
      <c r="C51" s="93" t="s">
        <v>249</v>
      </c>
      <c r="D51" s="102">
        <v>1</v>
      </c>
      <c r="E51" s="62"/>
      <c r="F51" s="77">
        <v>864</v>
      </c>
      <c r="G51" s="77">
        <f>+D51*F51</f>
        <v>864</v>
      </c>
    </row>
    <row r="52" spans="1:7" x14ac:dyDescent="0.2">
      <c r="A52" s="103" t="s">
        <v>250</v>
      </c>
      <c r="B52" s="97" t="s">
        <v>251</v>
      </c>
      <c r="C52" s="104" t="s">
        <v>252</v>
      </c>
      <c r="D52" s="102">
        <v>1</v>
      </c>
      <c r="E52" s="62"/>
      <c r="F52" s="77">
        <v>864</v>
      </c>
      <c r="G52" s="77">
        <f t="shared" ref="G52:G55" si="5">+D52*F52</f>
        <v>864</v>
      </c>
    </row>
    <row r="53" spans="1:7" x14ac:dyDescent="0.2">
      <c r="A53" s="99" t="s">
        <v>253</v>
      </c>
      <c r="B53" s="99" t="s">
        <v>254</v>
      </c>
      <c r="C53" s="91" t="s">
        <v>255</v>
      </c>
      <c r="D53" s="102">
        <v>1</v>
      </c>
      <c r="E53" s="62"/>
      <c r="F53" s="77">
        <v>864</v>
      </c>
      <c r="G53" s="77">
        <f t="shared" si="5"/>
        <v>864</v>
      </c>
    </row>
    <row r="54" spans="1:7" x14ac:dyDescent="0.2">
      <c r="A54" s="97" t="s">
        <v>256</v>
      </c>
      <c r="B54" s="97" t="s">
        <v>257</v>
      </c>
      <c r="C54" s="104" t="s">
        <v>258</v>
      </c>
      <c r="D54" s="102">
        <v>0</v>
      </c>
      <c r="E54" s="62"/>
      <c r="F54" s="77">
        <v>864</v>
      </c>
      <c r="G54" s="77">
        <f t="shared" si="5"/>
        <v>0</v>
      </c>
    </row>
    <row r="55" spans="1:7" x14ac:dyDescent="0.2">
      <c r="A55" s="99" t="s">
        <v>259</v>
      </c>
      <c r="B55" s="99" t="s">
        <v>260</v>
      </c>
      <c r="C55" s="91" t="s">
        <v>261</v>
      </c>
      <c r="D55" s="102">
        <v>1</v>
      </c>
      <c r="E55" s="62"/>
      <c r="F55" s="77">
        <v>864</v>
      </c>
      <c r="G55" s="77">
        <f t="shared" si="5"/>
        <v>864</v>
      </c>
    </row>
    <row r="56" spans="1:7" ht="15.75" x14ac:dyDescent="0.25">
      <c r="A56" s="99"/>
      <c r="B56" s="99"/>
      <c r="C56" s="91"/>
      <c r="D56" s="105">
        <v>4</v>
      </c>
      <c r="E56" s="62"/>
      <c r="F56" s="63"/>
      <c r="G56" s="63"/>
    </row>
    <row r="57" spans="1:7" x14ac:dyDescent="0.2">
      <c r="A57" s="107" t="s">
        <v>262</v>
      </c>
      <c r="B57" s="107" t="s">
        <v>263</v>
      </c>
      <c r="C57" s="92" t="s">
        <v>264</v>
      </c>
      <c r="D57" s="108">
        <v>1</v>
      </c>
      <c r="E57" s="62"/>
      <c r="F57" s="77">
        <v>864</v>
      </c>
      <c r="G57" s="77">
        <f>+D57*F57</f>
        <v>864</v>
      </c>
    </row>
    <row r="58" spans="1:7" x14ac:dyDescent="0.2">
      <c r="A58" s="109" t="s">
        <v>265</v>
      </c>
      <c r="B58" s="109">
        <v>21312</v>
      </c>
      <c r="C58" s="90" t="s">
        <v>266</v>
      </c>
      <c r="D58" s="108">
        <v>1</v>
      </c>
      <c r="E58" s="62"/>
      <c r="F58" s="77">
        <v>864</v>
      </c>
      <c r="G58" s="63">
        <f t="shared" ref="G49:G112" si="6">+D58*F58</f>
        <v>864</v>
      </c>
    </row>
    <row r="59" spans="1:7" x14ac:dyDescent="0.2">
      <c r="A59" s="107" t="s">
        <v>267</v>
      </c>
      <c r="B59" s="107">
        <v>21312</v>
      </c>
      <c r="C59" s="92" t="s">
        <v>268</v>
      </c>
      <c r="D59" s="108">
        <v>1</v>
      </c>
      <c r="E59" s="62"/>
      <c r="F59" s="77">
        <v>864</v>
      </c>
      <c r="G59" s="63">
        <f t="shared" si="6"/>
        <v>864</v>
      </c>
    </row>
    <row r="60" spans="1:7" ht="15.75" x14ac:dyDescent="0.25">
      <c r="A60" s="103"/>
      <c r="B60" s="101"/>
      <c r="C60" s="93"/>
      <c r="D60" s="110">
        <v>3</v>
      </c>
      <c r="E60" s="62"/>
      <c r="F60" s="63"/>
      <c r="G60" s="63"/>
    </row>
    <row r="61" spans="1:7" ht="18" x14ac:dyDescent="0.25">
      <c r="A61" s="64" t="s">
        <v>30</v>
      </c>
      <c r="B61" s="64">
        <v>2000088381</v>
      </c>
      <c r="C61" s="65" t="s">
        <v>31</v>
      </c>
      <c r="D61" s="61">
        <v>2</v>
      </c>
      <c r="E61" s="62"/>
      <c r="F61" s="77">
        <v>57.6</v>
      </c>
      <c r="G61" s="77">
        <f>+D61*F61</f>
        <v>115.2</v>
      </c>
    </row>
    <row r="62" spans="1:7" ht="18" x14ac:dyDescent="0.25">
      <c r="A62" s="66" t="s">
        <v>32</v>
      </c>
      <c r="B62" s="66">
        <v>2001125980</v>
      </c>
      <c r="C62" s="67" t="s">
        <v>33</v>
      </c>
      <c r="D62" s="61">
        <v>2</v>
      </c>
      <c r="E62" s="62"/>
      <c r="F62" s="77">
        <v>57.6</v>
      </c>
      <c r="G62" s="63">
        <f t="shared" si="6"/>
        <v>115.2</v>
      </c>
    </row>
    <row r="63" spans="1:7" ht="18" x14ac:dyDescent="0.25">
      <c r="A63" s="64" t="s">
        <v>34</v>
      </c>
      <c r="B63" s="64">
        <v>2001125039</v>
      </c>
      <c r="C63" s="65" t="s">
        <v>35</v>
      </c>
      <c r="D63" s="61">
        <v>2</v>
      </c>
      <c r="E63" s="62"/>
      <c r="F63" s="77">
        <v>57.6</v>
      </c>
      <c r="G63" s="63">
        <f t="shared" si="6"/>
        <v>115.2</v>
      </c>
    </row>
    <row r="64" spans="1:7" ht="18" x14ac:dyDescent="0.25">
      <c r="A64" s="66" t="s">
        <v>36</v>
      </c>
      <c r="B64" s="66">
        <v>2001126703</v>
      </c>
      <c r="C64" s="67" t="s">
        <v>37</v>
      </c>
      <c r="D64" s="61">
        <v>2</v>
      </c>
      <c r="E64" s="62"/>
      <c r="F64" s="77">
        <v>57.6</v>
      </c>
      <c r="G64" s="63">
        <f t="shared" si="6"/>
        <v>115.2</v>
      </c>
    </row>
    <row r="65" spans="1:7" ht="18" x14ac:dyDescent="0.25">
      <c r="A65" s="64" t="s">
        <v>38</v>
      </c>
      <c r="B65" s="64">
        <v>2001126082</v>
      </c>
      <c r="C65" s="65" t="s">
        <v>39</v>
      </c>
      <c r="D65" s="61">
        <v>2</v>
      </c>
      <c r="E65" s="62"/>
      <c r="F65" s="77">
        <v>57.6</v>
      </c>
      <c r="G65" s="63">
        <f t="shared" si="6"/>
        <v>115.2</v>
      </c>
    </row>
    <row r="66" spans="1:7" ht="18" x14ac:dyDescent="0.25">
      <c r="A66" s="66" t="s">
        <v>40</v>
      </c>
      <c r="B66" s="66" t="s">
        <v>41</v>
      </c>
      <c r="C66" s="67" t="s">
        <v>42</v>
      </c>
      <c r="D66" s="61">
        <v>2</v>
      </c>
      <c r="E66" s="62"/>
      <c r="F66" s="77">
        <v>57.6</v>
      </c>
      <c r="G66" s="63">
        <f t="shared" si="6"/>
        <v>115.2</v>
      </c>
    </row>
    <row r="67" spans="1:7" ht="18" x14ac:dyDescent="0.25">
      <c r="A67" s="64" t="s">
        <v>43</v>
      </c>
      <c r="B67" s="64" t="s">
        <v>44</v>
      </c>
      <c r="C67" s="65" t="s">
        <v>45</v>
      </c>
      <c r="D67" s="61">
        <v>2</v>
      </c>
      <c r="E67" s="62"/>
      <c r="F67" s="77">
        <v>57.6</v>
      </c>
      <c r="G67" s="63">
        <f t="shared" si="6"/>
        <v>115.2</v>
      </c>
    </row>
    <row r="68" spans="1:7" ht="18" x14ac:dyDescent="0.25">
      <c r="A68" s="66" t="s">
        <v>46</v>
      </c>
      <c r="B68" s="66" t="s">
        <v>47</v>
      </c>
      <c r="C68" s="67" t="s">
        <v>48</v>
      </c>
      <c r="D68" s="61">
        <v>2</v>
      </c>
      <c r="E68" s="62"/>
      <c r="F68" s="77">
        <v>57.6</v>
      </c>
      <c r="G68" s="63">
        <f t="shared" si="6"/>
        <v>115.2</v>
      </c>
    </row>
    <row r="69" spans="1:7" ht="18" x14ac:dyDescent="0.25">
      <c r="A69" s="66" t="s">
        <v>49</v>
      </c>
      <c r="B69" s="66" t="s">
        <v>50</v>
      </c>
      <c r="C69" s="65" t="s">
        <v>51</v>
      </c>
      <c r="D69" s="61">
        <v>2</v>
      </c>
      <c r="E69" s="62"/>
      <c r="F69" s="77">
        <v>57.6</v>
      </c>
      <c r="G69" s="63">
        <f t="shared" si="6"/>
        <v>115.2</v>
      </c>
    </row>
    <row r="70" spans="1:7" ht="18" x14ac:dyDescent="0.25">
      <c r="A70" s="66" t="s">
        <v>52</v>
      </c>
      <c r="B70" s="66" t="s">
        <v>53</v>
      </c>
      <c r="C70" s="65" t="s">
        <v>54</v>
      </c>
      <c r="D70" s="61">
        <v>2</v>
      </c>
      <c r="E70" s="62"/>
      <c r="F70" s="77">
        <v>57.6</v>
      </c>
      <c r="G70" s="63">
        <f t="shared" si="6"/>
        <v>115.2</v>
      </c>
    </row>
    <row r="71" spans="1:7" ht="18" x14ac:dyDescent="0.25">
      <c r="A71" s="64" t="s">
        <v>55</v>
      </c>
      <c r="B71" s="66" t="s">
        <v>56</v>
      </c>
      <c r="C71" s="65" t="s">
        <v>57</v>
      </c>
      <c r="D71" s="61">
        <v>2</v>
      </c>
      <c r="E71" s="62"/>
      <c r="F71" s="77">
        <v>57.6</v>
      </c>
      <c r="G71" s="63">
        <f t="shared" si="6"/>
        <v>115.2</v>
      </c>
    </row>
    <row r="72" spans="1:7" ht="18" x14ac:dyDescent="0.25">
      <c r="A72" s="64" t="s">
        <v>58</v>
      </c>
      <c r="B72" s="66" t="s">
        <v>59</v>
      </c>
      <c r="C72" s="67" t="s">
        <v>60</v>
      </c>
      <c r="D72" s="61">
        <v>2</v>
      </c>
      <c r="E72" s="62"/>
      <c r="F72" s="77">
        <v>57.6</v>
      </c>
      <c r="G72" s="63">
        <f t="shared" si="6"/>
        <v>115.2</v>
      </c>
    </row>
    <row r="73" spans="1:7" ht="18" x14ac:dyDescent="0.25">
      <c r="A73" s="64" t="s">
        <v>61</v>
      </c>
      <c r="B73" s="66" t="s">
        <v>62</v>
      </c>
      <c r="C73" s="67" t="s">
        <v>63</v>
      </c>
      <c r="D73" s="61">
        <v>1</v>
      </c>
      <c r="E73" s="62"/>
      <c r="F73" s="77">
        <v>57.6</v>
      </c>
      <c r="G73" s="63">
        <f t="shared" si="6"/>
        <v>57.6</v>
      </c>
    </row>
    <row r="74" spans="1:7" ht="18" x14ac:dyDescent="0.25">
      <c r="A74" s="64"/>
      <c r="B74" s="66"/>
      <c r="C74" s="67"/>
      <c r="D74" s="68">
        <f>SUM(D25:D73)</f>
        <v>80</v>
      </c>
      <c r="E74" s="62"/>
      <c r="F74" s="63"/>
      <c r="G74" s="63"/>
    </row>
    <row r="75" spans="1:7" ht="18" x14ac:dyDescent="0.25">
      <c r="A75" s="69" t="s">
        <v>64</v>
      </c>
      <c r="B75" s="70">
        <v>2000125580</v>
      </c>
      <c r="C75" s="71" t="s">
        <v>65</v>
      </c>
      <c r="D75" s="61">
        <v>3</v>
      </c>
      <c r="E75" s="62"/>
      <c r="F75" s="63">
        <v>72</v>
      </c>
      <c r="G75" s="63">
        <f t="shared" si="6"/>
        <v>216</v>
      </c>
    </row>
    <row r="76" spans="1:7" ht="18" x14ac:dyDescent="0.25">
      <c r="A76" s="69" t="s">
        <v>66</v>
      </c>
      <c r="B76" s="70">
        <v>2000110580</v>
      </c>
      <c r="C76" s="71" t="s">
        <v>67</v>
      </c>
      <c r="D76" s="61">
        <v>3</v>
      </c>
      <c r="E76" s="62"/>
      <c r="F76" s="63">
        <v>72</v>
      </c>
      <c r="G76" s="63">
        <f>+D76*F76</f>
        <v>216</v>
      </c>
    </row>
    <row r="77" spans="1:7" ht="18" x14ac:dyDescent="0.25">
      <c r="A77" s="66" t="s">
        <v>68</v>
      </c>
      <c r="B77" s="66">
        <v>2000088649</v>
      </c>
      <c r="C77" s="72" t="s">
        <v>69</v>
      </c>
      <c r="D77" s="61">
        <v>8</v>
      </c>
      <c r="E77" s="62"/>
      <c r="F77" s="63">
        <v>72</v>
      </c>
      <c r="G77" s="63">
        <f t="shared" si="6"/>
        <v>576</v>
      </c>
    </row>
    <row r="78" spans="1:7" ht="18" x14ac:dyDescent="0.25">
      <c r="A78" s="64" t="s">
        <v>70</v>
      </c>
      <c r="B78" s="64">
        <v>2000092229</v>
      </c>
      <c r="C78" s="71" t="s">
        <v>71</v>
      </c>
      <c r="D78" s="61">
        <v>8</v>
      </c>
      <c r="E78" s="62"/>
      <c r="F78" s="63">
        <v>72</v>
      </c>
      <c r="G78" s="63">
        <f t="shared" si="6"/>
        <v>576</v>
      </c>
    </row>
    <row r="79" spans="1:7" ht="18" x14ac:dyDescent="0.25">
      <c r="A79" s="66" t="s">
        <v>72</v>
      </c>
      <c r="B79" s="66">
        <v>2000091736</v>
      </c>
      <c r="C79" s="72" t="s">
        <v>73</v>
      </c>
      <c r="D79" s="61">
        <v>8</v>
      </c>
      <c r="E79" s="62"/>
      <c r="F79" s="63">
        <v>72</v>
      </c>
      <c r="G79" s="63">
        <f t="shared" si="6"/>
        <v>576</v>
      </c>
    </row>
    <row r="80" spans="1:7" ht="18" x14ac:dyDescent="0.25">
      <c r="A80" s="64" t="s">
        <v>74</v>
      </c>
      <c r="B80" s="64">
        <v>2000088649</v>
      </c>
      <c r="C80" s="71" t="s">
        <v>75</v>
      </c>
      <c r="D80" s="61">
        <v>8</v>
      </c>
      <c r="E80" s="62"/>
      <c r="F80" s="63">
        <v>72</v>
      </c>
      <c r="G80" s="63">
        <f t="shared" si="6"/>
        <v>576</v>
      </c>
    </row>
    <row r="81" spans="1:7" ht="18" x14ac:dyDescent="0.25">
      <c r="A81" s="66" t="s">
        <v>76</v>
      </c>
      <c r="B81" s="66">
        <v>2000091736</v>
      </c>
      <c r="C81" s="72" t="s">
        <v>77</v>
      </c>
      <c r="D81" s="61">
        <v>8</v>
      </c>
      <c r="E81" s="62"/>
      <c r="F81" s="63">
        <v>72</v>
      </c>
      <c r="G81" s="63">
        <f t="shared" si="6"/>
        <v>576</v>
      </c>
    </row>
    <row r="82" spans="1:7" ht="18" x14ac:dyDescent="0.25">
      <c r="A82" s="64" t="s">
        <v>78</v>
      </c>
      <c r="B82" s="64">
        <v>2000091528</v>
      </c>
      <c r="C82" s="71" t="s">
        <v>79</v>
      </c>
      <c r="D82" s="61">
        <v>8</v>
      </c>
      <c r="E82" s="62"/>
      <c r="F82" s="63">
        <v>72</v>
      </c>
      <c r="G82" s="63">
        <f t="shared" si="6"/>
        <v>576</v>
      </c>
    </row>
    <row r="83" spans="1:7" ht="18" x14ac:dyDescent="0.25">
      <c r="A83" s="66" t="s">
        <v>80</v>
      </c>
      <c r="B83" s="66">
        <v>2000102234</v>
      </c>
      <c r="C83" s="72" t="s">
        <v>81</v>
      </c>
      <c r="D83" s="61">
        <v>8</v>
      </c>
      <c r="E83" s="62"/>
      <c r="F83" s="63">
        <v>72</v>
      </c>
      <c r="G83" s="63">
        <f t="shared" si="6"/>
        <v>576</v>
      </c>
    </row>
    <row r="84" spans="1:7" ht="18" x14ac:dyDescent="0.25">
      <c r="A84" s="64" t="s">
        <v>82</v>
      </c>
      <c r="B84" s="64">
        <v>2000110580</v>
      </c>
      <c r="C84" s="71" t="s">
        <v>83</v>
      </c>
      <c r="D84" s="61">
        <v>8</v>
      </c>
      <c r="E84" s="62"/>
      <c r="F84" s="63">
        <v>72</v>
      </c>
      <c r="G84" s="63">
        <f t="shared" si="6"/>
        <v>576</v>
      </c>
    </row>
    <row r="85" spans="1:7" ht="18" x14ac:dyDescent="0.25">
      <c r="A85" s="66" t="s">
        <v>84</v>
      </c>
      <c r="B85" s="66">
        <v>2000087832</v>
      </c>
      <c r="C85" s="72" t="s">
        <v>85</v>
      </c>
      <c r="D85" s="61">
        <v>8</v>
      </c>
      <c r="E85" s="62"/>
      <c r="F85" s="63">
        <v>72</v>
      </c>
      <c r="G85" s="63">
        <f t="shared" si="6"/>
        <v>576</v>
      </c>
    </row>
    <row r="86" spans="1:7" ht="18" x14ac:dyDescent="0.25">
      <c r="A86" s="64" t="s">
        <v>86</v>
      </c>
      <c r="B86" s="64">
        <v>2000087832</v>
      </c>
      <c r="C86" s="71" t="s">
        <v>87</v>
      </c>
      <c r="D86" s="61">
        <v>8</v>
      </c>
      <c r="E86" s="62"/>
      <c r="F86" s="63">
        <v>72</v>
      </c>
      <c r="G86" s="63">
        <f t="shared" si="6"/>
        <v>576</v>
      </c>
    </row>
    <row r="87" spans="1:7" ht="18" x14ac:dyDescent="0.25">
      <c r="A87" s="66" t="s">
        <v>88</v>
      </c>
      <c r="B87" s="66">
        <v>2000088381</v>
      </c>
      <c r="C87" s="72" t="s">
        <v>89</v>
      </c>
      <c r="D87" s="61">
        <v>8</v>
      </c>
      <c r="E87" s="62"/>
      <c r="F87" s="63">
        <v>72</v>
      </c>
      <c r="G87" s="63">
        <f t="shared" si="6"/>
        <v>576</v>
      </c>
    </row>
    <row r="88" spans="1:7" ht="18" x14ac:dyDescent="0.25">
      <c r="A88" s="64" t="s">
        <v>90</v>
      </c>
      <c r="B88" s="64">
        <v>2000088832</v>
      </c>
      <c r="C88" s="71" t="s">
        <v>91</v>
      </c>
      <c r="D88" s="61">
        <v>8</v>
      </c>
      <c r="E88" s="62"/>
      <c r="F88" s="63">
        <v>72</v>
      </c>
      <c r="G88" s="63">
        <f t="shared" si="6"/>
        <v>576</v>
      </c>
    </row>
    <row r="89" spans="1:7" ht="18" x14ac:dyDescent="0.25">
      <c r="A89" s="66" t="s">
        <v>92</v>
      </c>
      <c r="B89" s="66">
        <v>2000110153</v>
      </c>
      <c r="C89" s="72" t="s">
        <v>93</v>
      </c>
      <c r="D89" s="61">
        <v>8</v>
      </c>
      <c r="E89" s="62"/>
      <c r="F89" s="63">
        <v>72</v>
      </c>
      <c r="G89" s="63">
        <f t="shared" si="6"/>
        <v>576</v>
      </c>
    </row>
    <row r="90" spans="1:7" ht="18" x14ac:dyDescent="0.25">
      <c r="A90" s="64" t="s">
        <v>94</v>
      </c>
      <c r="B90" s="64">
        <v>2000088832</v>
      </c>
      <c r="C90" s="71" t="s">
        <v>95</v>
      </c>
      <c r="D90" s="61">
        <v>6</v>
      </c>
      <c r="E90" s="62"/>
      <c r="F90" s="63">
        <v>72</v>
      </c>
      <c r="G90" s="63">
        <f t="shared" si="6"/>
        <v>432</v>
      </c>
    </row>
    <row r="91" spans="1:7" ht="18" x14ac:dyDescent="0.25">
      <c r="A91" s="66" t="s">
        <v>96</v>
      </c>
      <c r="B91" s="66">
        <v>2000102239</v>
      </c>
      <c r="C91" s="72" t="s">
        <v>97</v>
      </c>
      <c r="D91" s="61">
        <v>6</v>
      </c>
      <c r="E91" s="62"/>
      <c r="F91" s="63">
        <v>72</v>
      </c>
      <c r="G91" s="63">
        <f t="shared" si="6"/>
        <v>432</v>
      </c>
    </row>
    <row r="92" spans="1:7" ht="18" x14ac:dyDescent="0.25">
      <c r="A92" s="66" t="s">
        <v>98</v>
      </c>
      <c r="B92" s="66">
        <v>2000014601</v>
      </c>
      <c r="C92" s="72" t="s">
        <v>99</v>
      </c>
      <c r="D92" s="61">
        <v>6</v>
      </c>
      <c r="E92" s="62"/>
      <c r="F92" s="63">
        <v>72</v>
      </c>
      <c r="G92" s="63">
        <f t="shared" si="6"/>
        <v>432</v>
      </c>
    </row>
    <row r="93" spans="1:7" ht="18" x14ac:dyDescent="0.25">
      <c r="A93" s="64" t="s">
        <v>100</v>
      </c>
      <c r="B93" s="64">
        <v>2000092229</v>
      </c>
      <c r="C93" s="71" t="s">
        <v>101</v>
      </c>
      <c r="D93" s="61">
        <v>6</v>
      </c>
      <c r="E93" s="62"/>
      <c r="F93" s="63">
        <v>72</v>
      </c>
      <c r="G93" s="63">
        <f t="shared" si="6"/>
        <v>432</v>
      </c>
    </row>
    <row r="94" spans="1:7" ht="18" x14ac:dyDescent="0.25">
      <c r="A94" s="66" t="s">
        <v>102</v>
      </c>
      <c r="B94" s="66">
        <v>2000087832</v>
      </c>
      <c r="C94" s="72" t="s">
        <v>103</v>
      </c>
      <c r="D94" s="61">
        <v>6</v>
      </c>
      <c r="E94" s="62"/>
      <c r="F94" s="63">
        <v>72</v>
      </c>
      <c r="G94" s="63">
        <f t="shared" si="6"/>
        <v>432</v>
      </c>
    </row>
    <row r="95" spans="1:7" ht="18" x14ac:dyDescent="0.25">
      <c r="A95" s="64" t="s">
        <v>104</v>
      </c>
      <c r="B95" s="64">
        <v>2000087832</v>
      </c>
      <c r="C95" s="71" t="s">
        <v>105</v>
      </c>
      <c r="D95" s="61">
        <v>6</v>
      </c>
      <c r="E95" s="62"/>
      <c r="F95" s="63">
        <v>72</v>
      </c>
      <c r="G95" s="63">
        <f t="shared" si="6"/>
        <v>432</v>
      </c>
    </row>
    <row r="96" spans="1:7" ht="18" x14ac:dyDescent="0.25">
      <c r="A96" s="66" t="s">
        <v>106</v>
      </c>
      <c r="B96" s="66" t="s">
        <v>107</v>
      </c>
      <c r="C96" s="72" t="s">
        <v>108</v>
      </c>
      <c r="D96" s="61">
        <v>6</v>
      </c>
      <c r="E96" s="62"/>
      <c r="F96" s="63">
        <v>72</v>
      </c>
      <c r="G96" s="63">
        <f t="shared" si="6"/>
        <v>432</v>
      </c>
    </row>
    <row r="97" spans="1:8" ht="18" x14ac:dyDescent="0.25">
      <c r="A97" s="64" t="s">
        <v>109</v>
      </c>
      <c r="B97" s="64">
        <v>2000014601</v>
      </c>
      <c r="C97" s="71" t="s">
        <v>110</v>
      </c>
      <c r="D97" s="61">
        <v>6</v>
      </c>
      <c r="E97" s="62"/>
      <c r="F97" s="63">
        <v>72</v>
      </c>
      <c r="G97" s="63">
        <f t="shared" si="6"/>
        <v>432</v>
      </c>
    </row>
    <row r="98" spans="1:8" ht="18" x14ac:dyDescent="0.25">
      <c r="A98" s="66" t="s">
        <v>111</v>
      </c>
      <c r="B98" s="66">
        <v>2000014601</v>
      </c>
      <c r="C98" s="72" t="s">
        <v>112</v>
      </c>
      <c r="D98" s="61">
        <v>6</v>
      </c>
      <c r="E98" s="62"/>
      <c r="F98" s="63">
        <v>72</v>
      </c>
      <c r="G98" s="63">
        <f t="shared" si="6"/>
        <v>432</v>
      </c>
    </row>
    <row r="99" spans="1:8" ht="18" x14ac:dyDescent="0.25">
      <c r="A99" s="66"/>
      <c r="B99" s="66"/>
      <c r="C99" s="67"/>
      <c r="D99" s="68">
        <f>SUM(D76:D98)</f>
        <v>161</v>
      </c>
      <c r="E99" s="62"/>
      <c r="F99" s="63"/>
      <c r="G99" s="63"/>
    </row>
    <row r="100" spans="1:8" ht="18" x14ac:dyDescent="0.25">
      <c r="A100" s="73" t="s">
        <v>113</v>
      </c>
      <c r="B100" s="74">
        <v>200114112</v>
      </c>
      <c r="C100" s="56" t="s">
        <v>114</v>
      </c>
      <c r="D100" s="75">
        <v>0</v>
      </c>
      <c r="E100" s="76"/>
      <c r="F100" s="63">
        <v>43.2</v>
      </c>
      <c r="G100" s="63">
        <f t="shared" si="6"/>
        <v>0</v>
      </c>
    </row>
    <row r="101" spans="1:8" ht="18" x14ac:dyDescent="0.25">
      <c r="A101" s="73" t="s">
        <v>115</v>
      </c>
      <c r="B101" s="74">
        <v>200114113</v>
      </c>
      <c r="C101" s="56" t="s">
        <v>116</v>
      </c>
      <c r="D101" s="75">
        <v>0</v>
      </c>
      <c r="E101" s="76"/>
      <c r="F101" s="63">
        <v>43.2</v>
      </c>
      <c r="G101" s="63">
        <f t="shared" si="6"/>
        <v>0</v>
      </c>
    </row>
    <row r="102" spans="1:8" ht="18" x14ac:dyDescent="0.25">
      <c r="A102" s="73" t="s">
        <v>117</v>
      </c>
      <c r="B102" s="74">
        <v>221052550</v>
      </c>
      <c r="C102" s="56" t="s">
        <v>118</v>
      </c>
      <c r="D102" s="61">
        <v>1</v>
      </c>
      <c r="E102" s="76"/>
      <c r="F102" s="63">
        <v>43.2</v>
      </c>
      <c r="G102" s="63">
        <f t="shared" si="6"/>
        <v>43.2</v>
      </c>
    </row>
    <row r="103" spans="1:8" ht="18" x14ac:dyDescent="0.25">
      <c r="A103" s="73" t="s">
        <v>119</v>
      </c>
      <c r="B103" s="74">
        <v>221052551</v>
      </c>
      <c r="C103" s="56" t="s">
        <v>120</v>
      </c>
      <c r="D103" s="61">
        <v>0</v>
      </c>
      <c r="E103" s="76"/>
      <c r="F103" s="63">
        <v>43.2</v>
      </c>
      <c r="G103" s="63">
        <f t="shared" si="6"/>
        <v>0</v>
      </c>
    </row>
    <row r="104" spans="1:8" ht="18" x14ac:dyDescent="0.25">
      <c r="A104" s="73" t="s">
        <v>121</v>
      </c>
      <c r="B104" s="74">
        <v>220749116</v>
      </c>
      <c r="C104" s="56" t="s">
        <v>122</v>
      </c>
      <c r="D104" s="61">
        <v>0</v>
      </c>
      <c r="E104" s="81"/>
      <c r="F104" s="63">
        <v>43.2</v>
      </c>
      <c r="G104" s="63">
        <f t="shared" si="6"/>
        <v>0</v>
      </c>
    </row>
    <row r="105" spans="1:8" ht="18" x14ac:dyDescent="0.25">
      <c r="A105" s="73" t="s">
        <v>123</v>
      </c>
      <c r="B105" s="74">
        <v>220749117</v>
      </c>
      <c r="C105" s="56" t="s">
        <v>124</v>
      </c>
      <c r="D105" s="61">
        <v>2</v>
      </c>
      <c r="E105" s="81"/>
      <c r="F105" s="63">
        <v>43.2</v>
      </c>
      <c r="G105" s="63">
        <f t="shared" si="6"/>
        <v>86.4</v>
      </c>
    </row>
    <row r="106" spans="1:8" ht="18" x14ac:dyDescent="0.25">
      <c r="A106" s="73" t="s">
        <v>126</v>
      </c>
      <c r="B106" s="74">
        <v>220749118</v>
      </c>
      <c r="C106" s="56" t="s">
        <v>127</v>
      </c>
      <c r="D106" s="61">
        <v>1</v>
      </c>
      <c r="E106" s="81"/>
      <c r="F106" s="63">
        <v>43.2</v>
      </c>
      <c r="G106" s="63">
        <f t="shared" si="6"/>
        <v>43.2</v>
      </c>
    </row>
    <row r="107" spans="1:8" ht="20.100000000000001" customHeight="1" x14ac:dyDescent="0.25">
      <c r="A107" s="73" t="s">
        <v>129</v>
      </c>
      <c r="B107" s="74">
        <v>210430304</v>
      </c>
      <c r="C107" s="56" t="s">
        <v>130</v>
      </c>
      <c r="D107" s="61">
        <v>0</v>
      </c>
      <c r="E107" s="62"/>
      <c r="F107" s="63">
        <v>43.2</v>
      </c>
      <c r="G107" s="63">
        <f t="shared" si="6"/>
        <v>0</v>
      </c>
    </row>
    <row r="108" spans="1:8" s="78" customFormat="1" ht="18" x14ac:dyDescent="0.25">
      <c r="A108" s="73" t="s">
        <v>131</v>
      </c>
      <c r="B108" s="74">
        <v>210430305</v>
      </c>
      <c r="C108" s="56" t="s">
        <v>132</v>
      </c>
      <c r="D108" s="61">
        <v>2</v>
      </c>
      <c r="E108" s="118"/>
      <c r="F108" s="63">
        <v>43.2</v>
      </c>
      <c r="G108" s="63">
        <f t="shared" si="6"/>
        <v>86.4</v>
      </c>
    </row>
    <row r="109" spans="1:8" s="78" customFormat="1" ht="18" x14ac:dyDescent="0.25">
      <c r="A109" s="73" t="s">
        <v>133</v>
      </c>
      <c r="B109" s="74">
        <v>211038103</v>
      </c>
      <c r="C109" s="56" t="s">
        <v>134</v>
      </c>
      <c r="D109" s="61">
        <v>1</v>
      </c>
      <c r="E109" s="118"/>
      <c r="F109" s="63">
        <v>43.2</v>
      </c>
      <c r="G109" s="63">
        <f t="shared" si="6"/>
        <v>43.2</v>
      </c>
      <c r="H109" s="79"/>
    </row>
    <row r="110" spans="1:8" s="78" customFormat="1" ht="18" x14ac:dyDescent="0.25">
      <c r="A110" s="73" t="s">
        <v>135</v>
      </c>
      <c r="B110" s="74">
        <v>211038104</v>
      </c>
      <c r="C110" s="56" t="s">
        <v>136</v>
      </c>
      <c r="D110" s="61">
        <v>0</v>
      </c>
      <c r="E110" s="118"/>
      <c r="F110" s="63">
        <v>43.2</v>
      </c>
      <c r="G110" s="63">
        <f t="shared" si="6"/>
        <v>0</v>
      </c>
      <c r="H110" s="79"/>
    </row>
    <row r="111" spans="1:8" s="78" customFormat="1" ht="18" x14ac:dyDescent="0.25">
      <c r="A111" s="73" t="s">
        <v>137</v>
      </c>
      <c r="B111" s="74">
        <v>201123841</v>
      </c>
      <c r="C111" s="56" t="s">
        <v>138</v>
      </c>
      <c r="D111" s="61">
        <v>0</v>
      </c>
      <c r="E111" s="118"/>
      <c r="F111" s="63">
        <v>43.2</v>
      </c>
      <c r="G111" s="63">
        <f t="shared" si="6"/>
        <v>0</v>
      </c>
      <c r="H111" s="79"/>
    </row>
    <row r="112" spans="1:8" s="78" customFormat="1" ht="18" x14ac:dyDescent="0.25">
      <c r="A112" s="73" t="s">
        <v>139</v>
      </c>
      <c r="B112" s="74">
        <v>221052557</v>
      </c>
      <c r="C112" s="56" t="s">
        <v>140</v>
      </c>
      <c r="D112" s="61">
        <v>1</v>
      </c>
      <c r="E112" s="118"/>
      <c r="F112" s="63">
        <v>43.2</v>
      </c>
      <c r="G112" s="63">
        <f t="shared" si="6"/>
        <v>43.2</v>
      </c>
      <c r="H112" s="79"/>
    </row>
    <row r="113" spans="1:8" s="78" customFormat="1" ht="18" x14ac:dyDescent="0.25">
      <c r="A113" s="73" t="s">
        <v>141</v>
      </c>
      <c r="B113" s="74">
        <v>221052558</v>
      </c>
      <c r="C113" s="56" t="s">
        <v>142</v>
      </c>
      <c r="D113" s="61">
        <v>0</v>
      </c>
      <c r="E113" s="118"/>
      <c r="F113" s="63">
        <v>43.2</v>
      </c>
      <c r="G113" s="63">
        <f t="shared" ref="G113:G134" si="7">+D113*F113</f>
        <v>0</v>
      </c>
      <c r="H113" s="79"/>
    </row>
    <row r="114" spans="1:8" customFormat="1" ht="18" x14ac:dyDescent="0.25">
      <c r="A114" s="73" t="s">
        <v>143</v>
      </c>
      <c r="B114" s="74">
        <v>221052559</v>
      </c>
      <c r="C114" s="56" t="s">
        <v>144</v>
      </c>
      <c r="D114" s="61">
        <v>0</v>
      </c>
      <c r="E114" s="119"/>
      <c r="F114" s="63">
        <v>43.2</v>
      </c>
      <c r="G114" s="63">
        <f t="shared" si="7"/>
        <v>0</v>
      </c>
    </row>
    <row r="115" spans="1:8" customFormat="1" ht="18" x14ac:dyDescent="0.25">
      <c r="A115" s="73" t="s">
        <v>145</v>
      </c>
      <c r="B115" s="74">
        <v>210430312</v>
      </c>
      <c r="C115" s="56" t="s">
        <v>146</v>
      </c>
      <c r="D115" s="61">
        <v>0</v>
      </c>
      <c r="E115" s="119"/>
      <c r="F115" s="63">
        <v>43.2</v>
      </c>
      <c r="G115" s="63">
        <f t="shared" si="7"/>
        <v>0</v>
      </c>
    </row>
    <row r="116" spans="1:8" s="78" customFormat="1" ht="18" x14ac:dyDescent="0.25">
      <c r="A116" s="73"/>
      <c r="B116" s="74"/>
      <c r="C116" s="56"/>
      <c r="D116" s="68">
        <f>SUM(D100:D115)</f>
        <v>8</v>
      </c>
      <c r="E116" s="118"/>
      <c r="F116" s="118"/>
      <c r="G116" s="63"/>
      <c r="H116" s="79"/>
    </row>
    <row r="117" spans="1:8" s="78" customFormat="1" ht="18" x14ac:dyDescent="0.25">
      <c r="A117" s="59" t="s">
        <v>147</v>
      </c>
      <c r="B117" s="64">
        <v>210228152</v>
      </c>
      <c r="C117" s="60" t="s">
        <v>148</v>
      </c>
      <c r="D117" s="61">
        <v>3</v>
      </c>
      <c r="E117" s="118"/>
      <c r="F117" s="63">
        <v>57.6</v>
      </c>
      <c r="G117" s="63">
        <f t="shared" si="7"/>
        <v>172.8</v>
      </c>
      <c r="H117" s="79"/>
    </row>
    <row r="118" spans="1:8" s="80" customFormat="1" ht="20.100000000000001" customHeight="1" x14ac:dyDescent="0.25">
      <c r="A118" s="59"/>
      <c r="B118" s="64"/>
      <c r="C118" s="60"/>
      <c r="D118" s="68"/>
      <c r="E118" s="120"/>
      <c r="F118" s="120"/>
      <c r="G118" s="63"/>
    </row>
    <row r="119" spans="1:8" s="80" customFormat="1" ht="20.100000000000001" customHeight="1" x14ac:dyDescent="0.25">
      <c r="A119" s="73" t="s">
        <v>149</v>
      </c>
      <c r="B119" s="74">
        <v>211139209</v>
      </c>
      <c r="C119" s="56" t="s">
        <v>150</v>
      </c>
      <c r="D119" s="75">
        <v>2</v>
      </c>
      <c r="E119" s="120"/>
      <c r="F119" s="63">
        <v>43.2</v>
      </c>
      <c r="G119" s="63">
        <f t="shared" si="7"/>
        <v>86.4</v>
      </c>
    </row>
    <row r="120" spans="1:8" ht="18" x14ac:dyDescent="0.25">
      <c r="A120" s="73" t="s">
        <v>151</v>
      </c>
      <c r="B120" s="74">
        <v>220749711</v>
      </c>
      <c r="C120" s="56" t="s">
        <v>152</v>
      </c>
      <c r="D120" s="75">
        <v>2</v>
      </c>
      <c r="E120" s="81"/>
      <c r="F120" s="63">
        <v>43.2</v>
      </c>
      <c r="G120" s="63">
        <f t="shared" si="7"/>
        <v>86.4</v>
      </c>
    </row>
    <row r="121" spans="1:8" ht="18" x14ac:dyDescent="0.25">
      <c r="A121" s="73" t="s">
        <v>153</v>
      </c>
      <c r="B121" s="74">
        <v>220749712</v>
      </c>
      <c r="C121" s="56" t="s">
        <v>154</v>
      </c>
      <c r="D121" s="61">
        <v>1</v>
      </c>
      <c r="E121" s="81"/>
      <c r="F121" s="63">
        <v>43.2</v>
      </c>
      <c r="G121" s="63">
        <f t="shared" si="7"/>
        <v>43.2</v>
      </c>
    </row>
    <row r="122" spans="1:8" ht="18" x14ac:dyDescent="0.25">
      <c r="A122" s="73" t="s">
        <v>155</v>
      </c>
      <c r="B122" s="74">
        <v>220749713</v>
      </c>
      <c r="C122" s="56" t="s">
        <v>156</v>
      </c>
      <c r="D122" s="61">
        <v>1</v>
      </c>
      <c r="E122" s="81"/>
      <c r="F122" s="63">
        <v>43.2</v>
      </c>
      <c r="G122" s="63">
        <f t="shared" si="7"/>
        <v>43.2</v>
      </c>
    </row>
    <row r="123" spans="1:8" ht="18" x14ac:dyDescent="0.25">
      <c r="A123" s="73" t="s">
        <v>157</v>
      </c>
      <c r="B123" s="74">
        <v>220749714</v>
      </c>
      <c r="C123" s="56" t="s">
        <v>158</v>
      </c>
      <c r="D123" s="61">
        <v>2</v>
      </c>
      <c r="E123" s="81"/>
      <c r="F123" s="63">
        <v>43.2</v>
      </c>
      <c r="G123" s="63">
        <f t="shared" si="7"/>
        <v>86.4</v>
      </c>
    </row>
    <row r="124" spans="1:8" ht="18" x14ac:dyDescent="0.25">
      <c r="A124" s="73" t="s">
        <v>159</v>
      </c>
      <c r="B124" s="74">
        <v>221052562</v>
      </c>
      <c r="C124" s="56" t="s">
        <v>160</v>
      </c>
      <c r="D124" s="61">
        <v>2</v>
      </c>
      <c r="E124" s="81"/>
      <c r="F124" s="63">
        <v>43.2</v>
      </c>
      <c r="G124" s="63">
        <f t="shared" si="7"/>
        <v>86.4</v>
      </c>
    </row>
    <row r="125" spans="1:8" ht="18" x14ac:dyDescent="0.25">
      <c r="A125" s="73" t="s">
        <v>161</v>
      </c>
      <c r="B125" s="74">
        <v>220749715</v>
      </c>
      <c r="C125" s="56" t="s">
        <v>162</v>
      </c>
      <c r="D125" s="61">
        <v>1</v>
      </c>
      <c r="E125" s="81"/>
      <c r="F125" s="63">
        <v>43.2</v>
      </c>
      <c r="G125" s="63">
        <f t="shared" si="7"/>
        <v>43.2</v>
      </c>
    </row>
    <row r="126" spans="1:8" ht="18" x14ac:dyDescent="0.25">
      <c r="A126" s="73" t="s">
        <v>163</v>
      </c>
      <c r="B126" s="74">
        <v>220749124</v>
      </c>
      <c r="C126" s="56" t="s">
        <v>164</v>
      </c>
      <c r="D126" s="61">
        <v>1</v>
      </c>
      <c r="E126" s="81"/>
      <c r="F126" s="63">
        <v>43.2</v>
      </c>
      <c r="G126" s="63">
        <f t="shared" si="7"/>
        <v>43.2</v>
      </c>
    </row>
    <row r="127" spans="1:8" ht="18" x14ac:dyDescent="0.25">
      <c r="A127" s="73" t="s">
        <v>165</v>
      </c>
      <c r="B127" s="74">
        <v>220749125</v>
      </c>
      <c r="C127" s="56" t="s">
        <v>166</v>
      </c>
      <c r="D127" s="61">
        <v>0</v>
      </c>
      <c r="E127" s="81"/>
      <c r="F127" s="63">
        <v>43.2</v>
      </c>
      <c r="G127" s="63">
        <f t="shared" si="7"/>
        <v>0</v>
      </c>
    </row>
    <row r="128" spans="1:8" ht="18" x14ac:dyDescent="0.25">
      <c r="A128" s="73" t="s">
        <v>167</v>
      </c>
      <c r="B128" s="74">
        <v>220749718</v>
      </c>
      <c r="C128" s="56" t="s">
        <v>168</v>
      </c>
      <c r="D128" s="61">
        <v>2</v>
      </c>
      <c r="E128" s="81"/>
      <c r="F128" s="63">
        <v>43.2</v>
      </c>
      <c r="G128" s="63">
        <f t="shared" si="7"/>
        <v>86.4</v>
      </c>
    </row>
    <row r="129" spans="1:7" ht="18" x14ac:dyDescent="0.25">
      <c r="A129" s="73" t="s">
        <v>169</v>
      </c>
      <c r="B129" s="74">
        <v>221052565</v>
      </c>
      <c r="C129" s="56" t="s">
        <v>170</v>
      </c>
      <c r="D129" s="61">
        <v>1</v>
      </c>
      <c r="E129" s="81"/>
      <c r="F129" s="63">
        <v>43.2</v>
      </c>
      <c r="G129" s="63">
        <f t="shared" si="7"/>
        <v>43.2</v>
      </c>
    </row>
    <row r="130" spans="1:7" ht="18" x14ac:dyDescent="0.25">
      <c r="A130" s="73" t="s">
        <v>171</v>
      </c>
      <c r="B130" s="74">
        <v>221052566</v>
      </c>
      <c r="C130" s="56" t="s">
        <v>172</v>
      </c>
      <c r="D130" s="61">
        <v>1</v>
      </c>
      <c r="E130" s="81"/>
      <c r="F130" s="63">
        <v>43.2</v>
      </c>
      <c r="G130" s="63">
        <f t="shared" si="7"/>
        <v>43.2</v>
      </c>
    </row>
    <row r="131" spans="1:7" ht="18" x14ac:dyDescent="0.25">
      <c r="A131" s="73" t="s">
        <v>173</v>
      </c>
      <c r="B131" s="74">
        <v>220749721</v>
      </c>
      <c r="C131" s="56" t="s">
        <v>174</v>
      </c>
      <c r="D131" s="61">
        <v>1</v>
      </c>
      <c r="E131" s="81"/>
      <c r="F131" s="63">
        <v>43.2</v>
      </c>
      <c r="G131" s="63">
        <f t="shared" si="7"/>
        <v>43.2</v>
      </c>
    </row>
    <row r="132" spans="1:7" ht="18" x14ac:dyDescent="0.25">
      <c r="A132" s="73" t="s">
        <v>175</v>
      </c>
      <c r="B132" s="74">
        <v>221052567</v>
      </c>
      <c r="C132" s="56" t="s">
        <v>176</v>
      </c>
      <c r="D132" s="61">
        <v>1</v>
      </c>
      <c r="E132" s="81"/>
      <c r="F132" s="63">
        <v>43.2</v>
      </c>
      <c r="G132" s="63">
        <f t="shared" si="7"/>
        <v>43.2</v>
      </c>
    </row>
    <row r="133" spans="1:7" ht="18" x14ac:dyDescent="0.25">
      <c r="A133" s="73" t="s">
        <v>177</v>
      </c>
      <c r="B133" s="74">
        <v>221052568</v>
      </c>
      <c r="C133" s="56" t="s">
        <v>178</v>
      </c>
      <c r="D133" s="61">
        <v>1</v>
      </c>
      <c r="E133" s="81"/>
      <c r="F133" s="63">
        <v>43.2</v>
      </c>
      <c r="G133" s="63">
        <f t="shared" si="7"/>
        <v>43.2</v>
      </c>
    </row>
    <row r="134" spans="1:7" ht="18" x14ac:dyDescent="0.25">
      <c r="A134" s="73" t="s">
        <v>179</v>
      </c>
      <c r="B134" s="74">
        <v>211139224</v>
      </c>
      <c r="C134" s="56" t="s">
        <v>180</v>
      </c>
      <c r="D134" s="61">
        <v>1</v>
      </c>
      <c r="E134" s="81"/>
      <c r="F134" s="63">
        <v>43.2</v>
      </c>
      <c r="G134" s="63">
        <f t="shared" si="7"/>
        <v>43.2</v>
      </c>
    </row>
    <row r="135" spans="1:7" ht="15.75" x14ac:dyDescent="0.25">
      <c r="A135" s="81"/>
      <c r="B135" s="81"/>
      <c r="C135" s="81"/>
      <c r="D135" s="82">
        <f>SUM(D119:D134)</f>
        <v>20</v>
      </c>
      <c r="E135" s="81"/>
      <c r="F135" s="81"/>
      <c r="G135" s="81"/>
    </row>
    <row r="136" spans="1:7" ht="15.75" x14ac:dyDescent="0.25">
      <c r="F136" s="122" t="s">
        <v>308</v>
      </c>
      <c r="G136" s="123">
        <f>SUM(G25:G134)</f>
        <v>37958.39999999998</v>
      </c>
    </row>
    <row r="137" spans="1:7" ht="15.75" x14ac:dyDescent="0.25">
      <c r="F137" s="122" t="s">
        <v>125</v>
      </c>
      <c r="G137" s="124">
        <f>+G136*0.12</f>
        <v>4555.0079999999971</v>
      </c>
    </row>
    <row r="138" spans="1:7" ht="15.75" x14ac:dyDescent="0.25">
      <c r="F138" s="122" t="s">
        <v>128</v>
      </c>
      <c r="G138" s="124">
        <f>+G136+G137</f>
        <v>42513.407999999974</v>
      </c>
    </row>
    <row r="139" spans="1:7" s="88" customFormat="1" x14ac:dyDescent="0.2">
      <c r="F139" s="121"/>
      <c r="G139" s="121"/>
    </row>
    <row r="140" spans="1:7" s="88" customFormat="1" x14ac:dyDescent="0.2">
      <c r="F140" s="121"/>
      <c r="G140" s="121"/>
    </row>
    <row r="141" spans="1:7" ht="18.75" x14ac:dyDescent="0.3">
      <c r="B141" s="84"/>
      <c r="C141" s="83" t="s">
        <v>269</v>
      </c>
    </row>
    <row r="142" spans="1:7" ht="18.75" x14ac:dyDescent="0.3">
      <c r="B142" s="111" t="s">
        <v>270</v>
      </c>
      <c r="C142" s="111" t="s">
        <v>271</v>
      </c>
    </row>
    <row r="143" spans="1:7" ht="18.75" x14ac:dyDescent="0.3">
      <c r="B143" s="112"/>
      <c r="C143" s="111" t="s">
        <v>272</v>
      </c>
    </row>
    <row r="144" spans="1:7" x14ac:dyDescent="0.2">
      <c r="B144" s="113">
        <v>1</v>
      </c>
      <c r="C144" s="95" t="s">
        <v>273</v>
      </c>
    </row>
    <row r="145" spans="2:3" x14ac:dyDescent="0.2">
      <c r="B145" s="113">
        <v>1</v>
      </c>
      <c r="C145" s="95" t="s">
        <v>274</v>
      </c>
    </row>
    <row r="146" spans="2:3" x14ac:dyDescent="0.2">
      <c r="B146" s="113">
        <v>2</v>
      </c>
      <c r="C146" s="95" t="s">
        <v>275</v>
      </c>
    </row>
    <row r="147" spans="2:3" x14ac:dyDescent="0.2">
      <c r="B147" s="113">
        <v>1</v>
      </c>
      <c r="C147" s="95" t="s">
        <v>276</v>
      </c>
    </row>
    <row r="148" spans="2:3" x14ac:dyDescent="0.2">
      <c r="B148" s="62">
        <v>2</v>
      </c>
      <c r="C148" s="81" t="s">
        <v>277</v>
      </c>
    </row>
    <row r="149" spans="2:3" x14ac:dyDescent="0.2">
      <c r="B149" s="113">
        <v>1</v>
      </c>
      <c r="C149" s="95" t="s">
        <v>278</v>
      </c>
    </row>
    <row r="150" spans="2:3" x14ac:dyDescent="0.2">
      <c r="B150" s="113">
        <v>1</v>
      </c>
      <c r="C150" s="95" t="s">
        <v>279</v>
      </c>
    </row>
    <row r="151" spans="2:3" x14ac:dyDescent="0.2">
      <c r="B151" s="113">
        <v>1</v>
      </c>
      <c r="C151" s="95" t="s">
        <v>280</v>
      </c>
    </row>
    <row r="152" spans="2:3" x14ac:dyDescent="0.2">
      <c r="B152" s="113">
        <v>1</v>
      </c>
      <c r="C152" s="95" t="s">
        <v>281</v>
      </c>
    </row>
    <row r="153" spans="2:3" x14ac:dyDescent="0.2">
      <c r="B153" s="113">
        <v>1</v>
      </c>
      <c r="C153" s="95" t="s">
        <v>282</v>
      </c>
    </row>
    <row r="154" spans="2:3" x14ac:dyDescent="0.2">
      <c r="B154" s="113">
        <v>1</v>
      </c>
      <c r="C154" s="114" t="s">
        <v>283</v>
      </c>
    </row>
    <row r="155" spans="2:3" x14ac:dyDescent="0.2">
      <c r="B155" s="113">
        <v>1</v>
      </c>
      <c r="C155" s="114" t="s">
        <v>284</v>
      </c>
    </row>
    <row r="156" spans="2:3" x14ac:dyDescent="0.2">
      <c r="B156" s="113">
        <v>1</v>
      </c>
      <c r="C156" s="95" t="s">
        <v>285</v>
      </c>
    </row>
    <row r="157" spans="2:3" x14ac:dyDescent="0.2">
      <c r="B157" s="113">
        <v>2</v>
      </c>
      <c r="C157" s="95" t="s">
        <v>286</v>
      </c>
    </row>
    <row r="158" spans="2:3" x14ac:dyDescent="0.2">
      <c r="B158" s="113">
        <v>1</v>
      </c>
      <c r="C158" s="95" t="s">
        <v>287</v>
      </c>
    </row>
    <row r="159" spans="2:3" x14ac:dyDescent="0.2">
      <c r="B159" s="113">
        <v>1</v>
      </c>
      <c r="C159" s="95" t="s">
        <v>288</v>
      </c>
    </row>
    <row r="160" spans="2:3" x14ac:dyDescent="0.2">
      <c r="B160" s="113">
        <v>2</v>
      </c>
      <c r="C160" s="95" t="s">
        <v>289</v>
      </c>
    </row>
    <row r="161" spans="2:3" x14ac:dyDescent="0.2">
      <c r="B161" s="113">
        <v>1</v>
      </c>
      <c r="C161" s="95" t="s">
        <v>290</v>
      </c>
    </row>
    <row r="162" spans="2:3" x14ac:dyDescent="0.2">
      <c r="B162" s="113">
        <v>2</v>
      </c>
      <c r="C162" s="95" t="s">
        <v>291</v>
      </c>
    </row>
    <row r="163" spans="2:3" x14ac:dyDescent="0.2">
      <c r="B163" s="113">
        <v>1</v>
      </c>
      <c r="C163" s="95" t="s">
        <v>292</v>
      </c>
    </row>
    <row r="164" spans="2:3" x14ac:dyDescent="0.2">
      <c r="B164" s="113"/>
      <c r="C164" s="95" t="s">
        <v>293</v>
      </c>
    </row>
    <row r="165" spans="2:3" ht="15.75" x14ac:dyDescent="0.2">
      <c r="B165" s="115">
        <f>SUM(B144:B164)</f>
        <v>25</v>
      </c>
      <c r="C165" s="95"/>
    </row>
    <row r="166" spans="2:3" ht="15.75" x14ac:dyDescent="0.25">
      <c r="B166" s="85"/>
      <c r="C166" s="85"/>
    </row>
    <row r="167" spans="2:3" ht="15.75" x14ac:dyDescent="0.25">
      <c r="B167" s="85"/>
      <c r="C167" s="82" t="s">
        <v>294</v>
      </c>
    </row>
    <row r="168" spans="2:3" x14ac:dyDescent="0.2">
      <c r="B168" s="113">
        <v>1</v>
      </c>
      <c r="C168" s="95" t="s">
        <v>295</v>
      </c>
    </row>
    <row r="169" spans="2:3" x14ac:dyDescent="0.2">
      <c r="B169" s="113">
        <v>2</v>
      </c>
      <c r="C169" s="95" t="s">
        <v>296</v>
      </c>
    </row>
    <row r="170" spans="2:3" x14ac:dyDescent="0.2">
      <c r="B170" s="113">
        <v>1</v>
      </c>
      <c r="C170" s="95" t="s">
        <v>297</v>
      </c>
    </row>
    <row r="171" spans="2:3" x14ac:dyDescent="0.2">
      <c r="B171" s="113">
        <v>1</v>
      </c>
      <c r="C171" s="95" t="s">
        <v>298</v>
      </c>
    </row>
    <row r="172" spans="2:3" x14ac:dyDescent="0.2">
      <c r="B172" s="113">
        <v>2</v>
      </c>
      <c r="C172" s="95" t="s">
        <v>299</v>
      </c>
    </row>
    <row r="173" spans="2:3" x14ac:dyDescent="0.2">
      <c r="B173" s="113">
        <v>1</v>
      </c>
      <c r="C173" s="116" t="s">
        <v>300</v>
      </c>
    </row>
    <row r="174" spans="2:3" x14ac:dyDescent="0.2">
      <c r="B174" s="113">
        <v>1</v>
      </c>
      <c r="C174" s="95" t="s">
        <v>301</v>
      </c>
    </row>
    <row r="175" spans="2:3" x14ac:dyDescent="0.2">
      <c r="B175" s="113">
        <v>1</v>
      </c>
      <c r="C175" s="95" t="s">
        <v>302</v>
      </c>
    </row>
    <row r="176" spans="2:3" ht="15.75" x14ac:dyDescent="0.2">
      <c r="B176" s="115">
        <f>SUM(B168:B175)</f>
        <v>10</v>
      </c>
      <c r="C176" s="95"/>
    </row>
    <row r="180" spans="1:3" ht="18.75" thickBot="1" x14ac:dyDescent="0.3">
      <c r="A180" s="87" t="s">
        <v>303</v>
      </c>
      <c r="B180" s="86"/>
      <c r="C180" s="89"/>
    </row>
    <row r="181" spans="1:3" ht="18" x14ac:dyDescent="0.25">
      <c r="A181" s="87"/>
      <c r="B181" s="86"/>
      <c r="C181" s="86"/>
    </row>
    <row r="182" spans="1:3" ht="18" x14ac:dyDescent="0.25">
      <c r="A182" s="87"/>
      <c r="B182" s="86"/>
      <c r="C182" s="86"/>
    </row>
    <row r="183" spans="1:3" ht="18.75" thickBot="1" x14ac:dyDescent="0.3">
      <c r="A183" s="87" t="s">
        <v>304</v>
      </c>
      <c r="B183" s="86"/>
      <c r="C183" s="89"/>
    </row>
    <row r="184" spans="1:3" ht="18" x14ac:dyDescent="0.25">
      <c r="A184" s="87"/>
      <c r="B184" s="86"/>
      <c r="C184" s="86"/>
    </row>
    <row r="185" spans="1:3" ht="18" x14ac:dyDescent="0.25">
      <c r="A185" s="87"/>
      <c r="B185" s="2"/>
      <c r="C185" s="3"/>
    </row>
    <row r="186" spans="1:3" ht="18.75" thickBot="1" x14ac:dyDescent="0.3">
      <c r="A186" s="87" t="s">
        <v>305</v>
      </c>
      <c r="B186" s="2"/>
      <c r="C186" s="117"/>
    </row>
    <row r="187" spans="1:3" ht="18" x14ac:dyDescent="0.25">
      <c r="A187" s="87"/>
      <c r="B187" s="2"/>
      <c r="C187" s="3"/>
    </row>
    <row r="188" spans="1:3" ht="18" x14ac:dyDescent="0.25">
      <c r="A188" s="87"/>
      <c r="B188" s="2"/>
      <c r="C188" s="3"/>
    </row>
    <row r="189" spans="1:3" ht="18.75" thickBot="1" x14ac:dyDescent="0.3">
      <c r="A189" s="87" t="s">
        <v>306</v>
      </c>
      <c r="B189" s="2"/>
      <c r="C189" s="117"/>
    </row>
    <row r="190" spans="1:3" ht="18" x14ac:dyDescent="0.25">
      <c r="A190" s="87"/>
      <c r="B190" s="2"/>
      <c r="C190" s="3"/>
    </row>
    <row r="191" spans="1:3" ht="18" x14ac:dyDescent="0.25">
      <c r="A191" s="87"/>
      <c r="B191" s="2"/>
      <c r="C191" s="3"/>
    </row>
    <row r="192" spans="1:3" ht="18.75" thickBot="1" x14ac:dyDescent="0.3">
      <c r="A192" s="87" t="s">
        <v>307</v>
      </c>
      <c r="B192" s="2"/>
      <c r="C192" s="117"/>
    </row>
  </sheetData>
  <mergeCells count="8">
    <mergeCell ref="A11:B11"/>
    <mergeCell ref="A23:G23"/>
    <mergeCell ref="C2:C3"/>
    <mergeCell ref="D2:E2"/>
    <mergeCell ref="C4:C5"/>
    <mergeCell ref="D4:E4"/>
    <mergeCell ref="D5:E5"/>
    <mergeCell ref="N9:O10"/>
  </mergeCells>
  <pageMargins left="0.11811023622047245" right="0.11811023622047245" top="0.35433070866141736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2023-03-07T12:49:54Z</cp:lastPrinted>
  <dcterms:created xsi:type="dcterms:W3CDTF">2023-03-07T12:27:51Z</dcterms:created>
  <dcterms:modified xsi:type="dcterms:W3CDTF">2023-03-07T14:22:17Z</dcterms:modified>
</cp:coreProperties>
</file>