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ONMIHOSPITAL\"/>
    </mc:Choice>
  </mc:AlternateContent>
  <xr:revisionPtr revIDLastSave="0" documentId="13_ncr:1_{9A164086-668F-46FC-B73D-BFD28E2CEF1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Hoja1!$A$2:$G$106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7" i="1" l="1"/>
  <c r="G33" i="1"/>
  <c r="G34" i="1"/>
  <c r="G35" i="1"/>
  <c r="G36" i="1"/>
  <c r="G37" i="1"/>
  <c r="B80" i="1" l="1"/>
  <c r="B73" i="1"/>
  <c r="B55" i="1"/>
  <c r="G38" i="1" l="1"/>
  <c r="G31" i="1"/>
  <c r="G30" i="1"/>
  <c r="G29" i="1"/>
  <c r="G28" i="1"/>
  <c r="G27" i="1"/>
  <c r="G26" i="1"/>
  <c r="G25" i="1"/>
  <c r="G24" i="1"/>
  <c r="G39" i="1" l="1"/>
  <c r="G40" i="1" s="1"/>
  <c r="G41" i="1" l="1"/>
  <c r="C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<sst xmlns="http://schemas.openxmlformats.org/spreadsheetml/2006/main" count="128" uniqueCount="127">
  <si>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</si>
  <si>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</si>
  <si>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</si>
  <si>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</si>
  <si>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</si>
  <si>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</si>
  <si>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</si>
  <si>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</si>
  <si>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</si>
  <si>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</si>
  <si>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</si>
  <si>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</si>
  <si>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</si>
  <si>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</si>
  <si>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</si>
  <si>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RECIBIDO POR</t>
  </si>
  <si>
    <t>ENTREGADO POR</t>
  </si>
  <si>
    <t>INSTRUMENTADOR</t>
  </si>
  <si>
    <t>VERIFICADO POR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</si>
  <si>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</si>
  <si>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</si>
  <si>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</si>
  <si>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</si>
  <si>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</si>
  <si>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</si>
  <si>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</si>
  <si>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</si>
  <si>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</si>
  <si>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</si>
  <si>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</si>
  <si>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</si>
  <si>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0915987635</t>
  </si>
  <si>
    <t xml:space="preserve"> INQ</t>
  </si>
  <si>
    <t>3:00PM</t>
  </si>
  <si>
    <t xml:space="preserve">DR. TRUJILLO </t>
  </si>
  <si>
    <t>FIDEICOMIZO TITULARIZACION OMNIHOSPITAL</t>
  </si>
  <si>
    <t>AV. ROMEO CASTILLO S/N Y AV. JUAN TANCCA MARENGO</t>
  </si>
  <si>
    <t>O992426187001</t>
  </si>
  <si>
    <t>PRECIO UNITARIO</t>
  </si>
  <si>
    <t>PRECIO TOTAL</t>
  </si>
  <si>
    <t xml:space="preserve">SUBTOTAL </t>
  </si>
  <si>
    <t>IVA 12%</t>
  </si>
  <si>
    <t>TOTAL</t>
  </si>
  <si>
    <t>073520400</t>
  </si>
  <si>
    <t>J200435202</t>
  </si>
  <si>
    <t>CLAVO ELASTICO (TEN) 1.5*400mm TITANIO</t>
  </si>
  <si>
    <t>070430400</t>
  </si>
  <si>
    <t>J2202810</t>
  </si>
  <si>
    <t>CLAVO ELASTICO (TEN) 2.0*400mm TITANIO</t>
  </si>
  <si>
    <t>070440400</t>
  </si>
  <si>
    <t>J2202812</t>
  </si>
  <si>
    <t>CLAVO ELASTICO (TEN) 2.5*400mm TITANIO</t>
  </si>
  <si>
    <t>070450400</t>
  </si>
  <si>
    <t>M190704501</t>
  </si>
  <si>
    <t>CLAVO ELASTICO (TEN) 3.0 *400 MM TITANIO</t>
  </si>
  <si>
    <t>070460400</t>
  </si>
  <si>
    <t>M190704601</t>
  </si>
  <si>
    <t>CLAVO ELASTICO (TEN) 3.5 *400 MM TITANIO</t>
  </si>
  <si>
    <t>070470400</t>
  </si>
  <si>
    <t>M180704502</t>
  </si>
  <si>
    <t>CLAVO ELASTICO (TEN) 4.0 *400 MM TITANIO</t>
  </si>
  <si>
    <t>071620000</t>
  </si>
  <si>
    <t>K180716201</t>
  </si>
  <si>
    <t>TAPON PARA CLAVO TEN 2.0/2.5</t>
  </si>
  <si>
    <t>071630000</t>
  </si>
  <si>
    <t>F200716301</t>
  </si>
  <si>
    <t>TAPON PARA CLAVO TEN2.0/3.5/4.0</t>
  </si>
  <si>
    <t>INSTRUMENTAL  CLAVOS TEENS # 1</t>
  </si>
  <si>
    <t>BANDEJA SUPERIOR</t>
  </si>
  <si>
    <t>DOBLADORES</t>
  </si>
  <si>
    <t>INICIADOR CURVO</t>
  </si>
  <si>
    <t>INICIADOR RECTO</t>
  </si>
  <si>
    <t>GUIA DE MARTILLO</t>
  </si>
  <si>
    <t>ALICATE DE EXTRACCION PARA CLAVOS TENS</t>
  </si>
  <si>
    <t>MANGO PARA INSERCION CLAVOS TENS</t>
  </si>
  <si>
    <t>LLAVE</t>
  </si>
  <si>
    <t>IMPACTOR CLAVOS TENS</t>
  </si>
  <si>
    <t>MARTILLO</t>
  </si>
  <si>
    <t>DESPERIO</t>
  </si>
  <si>
    <t>BANDEJA INFERIOR</t>
  </si>
  <si>
    <t>LLAVE PARA CORTADOR</t>
  </si>
  <si>
    <t>CORTADOR CALIBRADO PARA CLAVOS TENS</t>
  </si>
  <si>
    <t>MARTILLO CANULADO</t>
  </si>
  <si>
    <t>BARRAS CON ROSCA</t>
  </si>
  <si>
    <t>REGLETA F TOOL</t>
  </si>
  <si>
    <t>INICIADORES EN T 2.5mm</t>
  </si>
  <si>
    <t>INICIADOR EN T 3.0mm</t>
  </si>
  <si>
    <t>INICIADOR EN T 4.0mm</t>
  </si>
  <si>
    <t>PLAYO AZUL</t>
  </si>
  <si>
    <t>BROCA 4.5mm</t>
  </si>
  <si>
    <t>BROCA 3.2mm</t>
  </si>
  <si>
    <t>BROCA 2.5mm</t>
  </si>
  <si>
    <t>GUIA DE BROCA DOBLE 3.2/4.5</t>
  </si>
  <si>
    <t>EJE DE DESTORNILLADOR PARA TAPON FINAL 2.0/2.5mm</t>
  </si>
  <si>
    <t>EJE DE DESTORNILLADOR PARA TAPON FINAL 3.0/3.5/4.0mm</t>
  </si>
  <si>
    <t>CLAVIJA KIRSCHNER 1.0*250 MM ACERO</t>
  </si>
  <si>
    <t>CLAVIJA KIRSCHNER 1.2*250 MM ACERO</t>
  </si>
  <si>
    <t>185.767</t>
  </si>
  <si>
    <t>210127381</t>
  </si>
  <si>
    <t>CLAVIJA KIRSCHNER 1.5*250 MM ACERO</t>
  </si>
  <si>
    <t>185.769</t>
  </si>
  <si>
    <t>201022788</t>
  </si>
  <si>
    <t>CLAVIJA KIRSCHNER 1.6*250mm ACERO</t>
  </si>
  <si>
    <t>185.770</t>
  </si>
  <si>
    <t>210127383</t>
  </si>
  <si>
    <t>CLAVIJA KIRSCHNER 1.8*250 MM ACERO</t>
  </si>
  <si>
    <t>185.771</t>
  </si>
  <si>
    <t>210127384</t>
  </si>
  <si>
    <t>CLAVIJA KIRSCHNER 2.0*250mm ACERO</t>
  </si>
  <si>
    <t>INSTRUMENTAL CERCLAJE # 2</t>
  </si>
  <si>
    <t>CANTIDAD</t>
  </si>
  <si>
    <t>DESCRIPCION</t>
  </si>
  <si>
    <t>CORTADOR</t>
  </si>
  <si>
    <t>PLAYO</t>
  </si>
  <si>
    <t>PASADOR DE ALAMBRE</t>
  </si>
  <si>
    <t>BROCAS</t>
  </si>
  <si>
    <t>MOTOR GRIS PEQUEÑO # 2</t>
  </si>
  <si>
    <t>ADAPTADORES ANCLAJE RAPIDO</t>
  </si>
  <si>
    <t>HOJAS MINISIERRA</t>
  </si>
  <si>
    <t>LLAVE JACOBS</t>
  </si>
  <si>
    <t>INTERCAMBIADOR DE BATERIA</t>
  </si>
  <si>
    <t xml:space="preserve">CONTENEDOR </t>
  </si>
  <si>
    <t xml:space="preserve">NOTA: </t>
  </si>
  <si>
    <t xml:space="preserve">EL MOTOR DEBE SER ESTERILIZADO EN FRIO </t>
  </si>
  <si>
    <t xml:space="preserve">LA INSTITUCION SE HACE RESPONSABLE ANTE </t>
  </si>
  <si>
    <t xml:space="preserve">CUALQUIER DAÑO PRESENTADO </t>
  </si>
  <si>
    <t xml:space="preserve">LAS BATERIAS NO SE ESTERILIZAN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</si>
</sst>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4" formatCode="_(&quot;$&quot;* #,##0.00_);_(&quot;$&quot;* \(#,##0.00\);_(&quot;$&quot;* &quot;-&quot;??_);_(@_)"/>
    <numFmt numFmtId="165" formatCode="[$-F800]dddd\,\ mmmm\ dd\,\ yyyy"/>
    <numFmt numFmtId="166" formatCode="[$-C0A]d\ &quot;de&quot;\ mmmm\ &quot;de&quot;\ yyyy;@"/>
    <numFmt numFmtId="167" formatCode="_-[$$-240A]\ * #,##0.00_-;\-[$$-240A]\ * #,##0.00_-;_-[$$-240A]\ * &quot;-&quot;??_-;_-@_-"/>
    <numFmt numFmtId="168" formatCode="&quot;$&quot;#,##0.0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3" fillId="0" borderId="0"/>
    <xf numFmtId="164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</cellStyleXfs>
  <cellXfs count="84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5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0" fontId="9" fillId="0" borderId="1" xfId="0" applyFont="1" applyBorder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5" fillId="0" borderId="0" xfId="0" applyFont="1"/>
    <xf numFmtId="0" fontId="16" fillId="0" borderId="0" xfId="0" applyFont="1"/>
    <xf numFmtId="0" fontId="15" fillId="0" borderId="2" xfId="0" applyFont="1" applyBorder="1"/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wrapText="1"/>
    </xf>
    <xf numFmtId="49" fontId="9" fillId="0" borderId="1" xfId="0" applyNumberFormat="1" applyFont="1" applyBorder="1" applyAlignment="1">
      <alignment horizontal="left" vertical="center"/>
    </xf>
    <xf numFmtId="49" fontId="19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19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1" fillId="0" borderId="9" xfId="0" applyFont="1" applyBorder="1" applyAlignment="1">
      <alignment vertical="center" wrapText="1"/>
    </xf>
    <xf numFmtId="0" fontId="21" fillId="0" borderId="14" xfId="0" applyFont="1" applyBorder="1" applyAlignment="1">
      <alignment vertical="center" wrapText="1"/>
    </xf>
    <xf numFmtId="0" fontId="7" fillId="0" borderId="1" xfId="0" applyFont="1" applyBorder="1"/>
    <xf numFmtId="49" fontId="14" fillId="0" borderId="1" xfId="1" applyNumberFormat="1" applyFont="1" applyBorder="1" applyAlignment="1">
      <alignment horizontal="center"/>
    </xf>
    <xf numFmtId="0" fontId="12" fillId="0" borderId="1" xfId="0" applyFont="1" applyBorder="1" applyAlignment="1">
      <alignment vertical="center"/>
    </xf>
    <xf numFmtId="0" fontId="7" fillId="0" borderId="1" xfId="0" applyFont="1" applyBorder="1" applyAlignment="1">
      <alignment wrapText="1"/>
    </xf>
    <xf numFmtId="166" fontId="9" fillId="0" borderId="1" xfId="0" applyNumberFormat="1" applyFont="1" applyBorder="1" applyAlignment="1">
      <alignment horizontal="left" vertical="center"/>
    </xf>
    <xf numFmtId="0" fontId="6" fillId="5" borderId="1" xfId="0" applyFont="1" applyFill="1" applyBorder="1" applyAlignment="1" applyProtection="1">
      <alignment horizontal="center" wrapText="1" readingOrder="1"/>
      <protection locked="0"/>
    </xf>
    <xf numFmtId="4" fontId="12" fillId="0" borderId="1" xfId="0" applyNumberFormat="1" applyFont="1" applyBorder="1"/>
    <xf numFmtId="167" fontId="7" fillId="0" borderId="1" xfId="4" applyNumberFormat="1" applyFont="1" applyFill="1" applyBorder="1" applyAlignment="1"/>
    <xf numFmtId="4" fontId="12" fillId="0" borderId="0" xfId="0" applyNumberFormat="1" applyFont="1"/>
    <xf numFmtId="167" fontId="7" fillId="0" borderId="0" xfId="4" applyNumberFormat="1" applyFont="1" applyFill="1" applyBorder="1" applyAlignment="1"/>
    <xf numFmtId="168" fontId="13" fillId="0" borderId="0" xfId="1" applyNumberFormat="1" applyFont="1" applyAlignment="1">
      <alignment wrapText="1"/>
    </xf>
    <xf numFmtId="168" fontId="13" fillId="0" borderId="15" xfId="3" applyNumberFormat="1" applyFont="1" applyBorder="1" applyAlignment="1">
      <alignment horizontal="right"/>
    </xf>
    <xf numFmtId="168" fontId="13" fillId="0" borderId="1" xfId="3" applyNumberFormat="1" applyFont="1" applyBorder="1" applyAlignment="1">
      <alignment horizontal="right"/>
    </xf>
    <xf numFmtId="49" fontId="7" fillId="0" borderId="1" xfId="0" applyNumberFormat="1" applyFont="1" applyBorder="1" applyAlignment="1">
      <alignment horizontal="center"/>
    </xf>
    <xf numFmtId="0" fontId="12" fillId="0" borderId="1" xfId="1" applyFont="1" applyBorder="1" applyAlignment="1">
      <alignment horizontal="center" wrapText="1"/>
    </xf>
    <xf numFmtId="0" fontId="12" fillId="0" borderId="1" xfId="1" applyFont="1" applyBorder="1" applyAlignment="1">
      <alignment wrapText="1"/>
    </xf>
    <xf numFmtId="0" fontId="12" fillId="0" borderId="1" xfId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13" fillId="0" borderId="1" xfId="1" applyFont="1" applyBorder="1" applyAlignment="1">
      <alignment horizontal="center"/>
    </xf>
    <xf numFmtId="0" fontId="12" fillId="0" borderId="1" xfId="1" applyFont="1" applyBorder="1" applyAlignment="1">
      <alignment horizontal="left"/>
    </xf>
    <xf numFmtId="3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12" fillId="0" borderId="1" xfId="0" applyFont="1" applyBorder="1" applyAlignment="1">
      <alignment horizontal="center"/>
    </xf>
    <xf numFmtId="1" fontId="12" fillId="6" borderId="1" xfId="0" applyNumberFormat="1" applyFont="1" applyFill="1" applyBorder="1" applyAlignment="1">
      <alignment horizontal="center"/>
    </xf>
    <xf numFmtId="0" fontId="12" fillId="6" borderId="1" xfId="0" applyFont="1" applyFill="1" applyBorder="1" applyAlignment="1">
      <alignment horizontal="left"/>
    </xf>
    <xf numFmtId="0" fontId="13" fillId="2" borderId="1" xfId="0" applyFont="1" applyFill="1" applyBorder="1" applyAlignment="1">
      <alignment horizontal="center"/>
    </xf>
    <xf numFmtId="0" fontId="12" fillId="6" borderId="0" xfId="0" applyFont="1" applyFill="1" applyAlignment="1">
      <alignment horizontal="left"/>
    </xf>
    <xf numFmtId="0" fontId="6" fillId="0" borderId="0" xfId="0" applyFont="1" applyAlignment="1">
      <alignment horizontal="left"/>
    </xf>
    <xf numFmtId="0" fontId="6" fillId="0" borderId="0" xfId="0" applyFont="1" applyAlignment="1">
      <alignment wrapText="1"/>
    </xf>
    <xf numFmtId="0" fontId="13" fillId="0" borderId="1" xfId="1" applyFont="1" applyBorder="1" applyAlignment="1">
      <alignment horizontal="center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0" fillId="2" borderId="9" xfId="0" applyFont="1" applyFill="1" applyBorder="1" applyAlignment="1">
      <alignment horizontal="left" vertical="center"/>
    </xf>
    <xf numFmtId="0" fontId="20" fillId="2" borderId="10" xfId="0" applyFont="1" applyFill="1" applyBorder="1" applyAlignment="1">
      <alignment horizontal="left" vertical="center"/>
    </xf>
    <xf numFmtId="0" fontId="22" fillId="0" borderId="13" xfId="0" applyFont="1" applyBorder="1" applyAlignment="1">
      <alignment horizontal="center"/>
    </xf>
    <xf numFmtId="0" fontId="22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1" fillId="0" borderId="9" xfId="0" applyFont="1" applyBorder="1" applyAlignment="1">
      <alignment horizontal="left" vertical="center" wrapText="1"/>
    </xf>
    <xf numFmtId="0" fontId="21" fillId="0" borderId="10" xfId="0" applyFont="1" applyBorder="1" applyAlignment="1">
      <alignment horizontal="left" vertical="center" wrapText="1"/>
    </xf>
    <xf numFmtId="0" fontId="21" fillId="0" borderId="6" xfId="0" applyFont="1" applyBorder="1" applyAlignment="1">
      <alignment horizontal="left" vertical="center" wrapText="1"/>
    </xf>
    <xf numFmtId="0" fontId="21" fillId="0" borderId="7" xfId="0" applyFont="1" applyBorder="1" applyAlignment="1">
      <alignment horizontal="left" vertical="center" wrapText="1"/>
    </xf>
  </cellXfs>
  <cellStyles count="5">
    <cellStyle name="Moneda" xfId="3" builtinId="4"/>
    <cellStyle name="Moneda [0] 2" xfId="4" xr:uid="{3536312A-66AB-48E1-B7E9-30F206CC6EE0}"/>
    <cellStyle name="Moneda 3 2" xfId="2" xr:uid="{00000000-0005-0000-0000-000000000000}"/>
    <cellStyle name="Normal" xfId="0" builtinId="0"/>
    <cellStyle name="Normal 2" xfId="1" xr:uid="{00000000-0005-0000-0000-000002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6"/>
  <sheetViews>
    <sheetView showGridLines="0" tabSelected="1" view="pageBreakPreview" topLeftCell="A18" zoomScaleNormal="100" zoomScaleSheetLayoutView="100" workbookViewId="0">
      <selection activeCell="H29" sqref="H29"/>
    </sheetView>
  </sheetViews>
  <sheetFormatPr baseColWidth="10" defaultColWidth="11.42578125" defaultRowHeight="20.100000000000001" customHeight="1" x14ac:dyDescent="0.2"/>
  <cols>
    <col min="1" max="1" width="21.28515625" style="6" bestFit="1" customWidth="1"/>
    <col min="2" max="2" width="14.7109375" style="27" customWidth="1"/>
    <col min="3" max="3" width="86.28515625" style="23" customWidth="1"/>
    <col min="4" max="4" width="23.140625" style="23" customWidth="1"/>
    <col min="5" max="5" width="13.42578125" style="23" customWidth="1"/>
    <col min="6" max="6" width="15.140625" style="6" customWidth="1"/>
    <col min="7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 x14ac:dyDescent="0.25"/>
    <row r="2" spans="1:14" customFormat="1" ht="20.100000000000001" customHeight="1" thickBot="1" x14ac:dyDescent="0.3">
      <c r="A2" s="31"/>
      <c r="B2" s="32"/>
      <c r="C2" s="78" t="s">
        <v>25</v>
      </c>
      <c r="D2" s="74" t="s">
        <v>24</v>
      </c>
      <c r="E2" s="75"/>
      <c r="F2" s="1"/>
      <c r="G2" s="1"/>
      <c r="H2" s="1"/>
      <c r="I2" s="1"/>
      <c r="J2" s="2"/>
      <c r="K2" s="3"/>
    </row>
    <row r="3" spans="1:14" customFormat="1" ht="20.100000000000001" customHeight="1" thickBot="1" x14ac:dyDescent="0.3">
      <c r="A3" s="37"/>
      <c r="B3" s="38"/>
      <c r="C3" s="79"/>
      <c r="D3" s="39" t="s">
        <v>27</v>
      </c>
      <c r="E3" s="40"/>
      <c r="F3" s="1"/>
      <c r="G3" s="1"/>
      <c r="H3" s="1"/>
      <c r="I3" s="1"/>
      <c r="J3" s="2"/>
      <c r="K3" s="3"/>
    </row>
    <row r="4" spans="1:14" customFormat="1" ht="20.100000000000001" customHeight="1" thickBot="1" x14ac:dyDescent="0.3">
      <c r="A4" s="37"/>
      <c r="B4" s="38"/>
      <c r="C4" s="76" t="s">
        <v>26</v>
      </c>
      <c r="D4" s="80" t="s">
        <v>28</v>
      </c>
      <c r="E4" s="81"/>
      <c r="F4" s="1"/>
      <c r="G4" s="1"/>
      <c r="H4" s="1"/>
      <c r="I4" s="1"/>
      <c r="J4" s="2"/>
      <c r="K4" s="3"/>
    </row>
    <row r="5" spans="1:14" customFormat="1" ht="20.100000000000001" customHeight="1" thickBot="1" x14ac:dyDescent="0.4">
      <c r="A5" s="33"/>
      <c r="B5" s="34"/>
      <c r="C5" s="77"/>
      <c r="D5" s="82" t="s">
        <v>29</v>
      </c>
      <c r="E5" s="83"/>
      <c r="F5" s="4"/>
      <c r="G5" s="4"/>
      <c r="H5" s="4"/>
      <c r="I5" s="4"/>
      <c r="J5" s="4"/>
      <c r="K5" s="4"/>
      <c r="L5" s="73"/>
      <c r="M5" s="73"/>
      <c r="N5" s="6"/>
    </row>
    <row r="6" spans="1:14" ht="20.100000000000001" customHeight="1" x14ac:dyDescent="0.25">
      <c r="A6" s="7"/>
      <c r="B6" s="7"/>
      <c r="C6" s="7"/>
      <c r="D6" s="7"/>
      <c r="E6" s="7"/>
      <c r="L6" s="73"/>
      <c r="M6" s="73"/>
    </row>
    <row r="7" spans="1:14" ht="20.100000000000001" customHeight="1" x14ac:dyDescent="0.2">
      <c r="A7" s="8" t="s">
        <v>0</v>
      </c>
      <c r="B7" s="8"/>
      <c r="C7" s="45">
        <f ca="1">NOW()</f>
        <v>44987.615373148146</v>
      </c>
      <c r="D7" s="8" t="s">
        <v>1</v>
      </c>
      <c r="E7" s="36">
        <v>20230300086</v>
      </c>
      <c r="L7" s="5"/>
      <c r="M7" s="5"/>
    </row>
    <row r="8" spans="1:14" ht="20.100000000000001" customHeight="1" x14ac:dyDescent="0.25">
      <c r="A8" s="10"/>
      <c r="B8" s="10"/>
      <c r="C8" s="10"/>
      <c r="D8" s="10"/>
      <c r="E8" s="10"/>
      <c r="L8" s="5"/>
      <c r="M8" s="5"/>
    </row>
    <row r="9" spans="1:14" ht="20.100000000000001" customHeight="1" x14ac:dyDescent="0.2">
      <c r="A9" s="8" t="s">
        <v>2</v>
      </c>
      <c r="B9" s="8"/>
      <c r="C9" s="11" t="s">
        <v>35</v>
      </c>
      <c r="D9" s="12" t="s">
        <v>3</v>
      </c>
      <c r="E9" s="29" t="s">
        <v>37</v>
      </c>
      <c r="L9" s="5"/>
      <c r="M9" s="5"/>
    </row>
    <row r="10" spans="1:14" ht="20.100000000000001" customHeight="1" x14ac:dyDescent="0.25">
      <c r="A10" s="10"/>
      <c r="B10" s="10"/>
      <c r="C10" s="10"/>
      <c r="D10" s="10"/>
      <c r="E10" s="10"/>
      <c r="L10" s="5"/>
      <c r="M10" s="5"/>
    </row>
    <row r="11" spans="1:14" ht="20.100000000000001" customHeight="1" x14ac:dyDescent="0.2">
      <c r="A11" s="71" t="s">
        <v>22</v>
      </c>
      <c r="B11" s="72"/>
      <c r="C11" s="11" t="s">
        <v>35</v>
      </c>
      <c r="D11" s="12" t="s">
        <v>23</v>
      </c>
      <c r="E11" s="35" t="s">
        <v>32</v>
      </c>
      <c r="L11" s="5"/>
      <c r="M11" s="5"/>
    </row>
    <row r="12" spans="1:14" ht="20.100000000000001" customHeight="1" x14ac:dyDescent="0.25">
      <c r="A12" s="10"/>
      <c r="B12" s="10"/>
      <c r="C12" s="10"/>
      <c r="D12" s="10"/>
      <c r="E12" s="10"/>
      <c r="L12" s="5"/>
      <c r="M12" s="5"/>
    </row>
    <row r="13" spans="1:14" ht="20.100000000000001" customHeight="1" x14ac:dyDescent="0.2">
      <c r="A13" s="8" t="s">
        <v>4</v>
      </c>
      <c r="B13" s="8"/>
      <c r="C13" s="13" t="s">
        <v>36</v>
      </c>
      <c r="D13" s="12" t="s">
        <v>5</v>
      </c>
      <c r="E13" s="11" t="s">
        <v>30</v>
      </c>
      <c r="L13" s="5"/>
      <c r="M13" s="5"/>
    </row>
    <row r="14" spans="1:14" ht="20.100000000000001" customHeight="1" x14ac:dyDescent="0.25">
      <c r="A14" s="10"/>
      <c r="B14" s="10"/>
      <c r="C14" s="10"/>
      <c r="D14" s="10"/>
      <c r="E14" s="10"/>
      <c r="L14" s="5"/>
      <c r="M14" s="5"/>
    </row>
    <row r="15" spans="1:14" ht="20.100000000000001" customHeight="1" x14ac:dyDescent="0.2">
      <c r="A15" s="8" t="s">
        <v>6</v>
      </c>
      <c r="B15" s="8"/>
      <c r="C15" s="9">
        <v>44987</v>
      </c>
      <c r="D15" s="12" t="s">
        <v>7</v>
      </c>
      <c r="E15" s="14" t="s">
        <v>33</v>
      </c>
      <c r="L15" s="5"/>
      <c r="M15" s="5"/>
    </row>
    <row r="16" spans="1:14" ht="20.100000000000001" customHeight="1" x14ac:dyDescent="0.25">
      <c r="A16" s="10"/>
      <c r="B16" s="10"/>
      <c r="C16" s="10"/>
      <c r="D16" s="10"/>
      <c r="E16" s="10"/>
      <c r="L16" s="5"/>
      <c r="M16" s="5"/>
    </row>
    <row r="17" spans="1:13" ht="20.100000000000001" customHeight="1" x14ac:dyDescent="0.2">
      <c r="A17" s="8" t="s">
        <v>8</v>
      </c>
      <c r="B17" s="8"/>
      <c r="C17" s="11" t="s">
        <v>34</v>
      </c>
      <c r="D17" s="15"/>
      <c r="E17" s="16"/>
      <c r="L17" s="5"/>
      <c r="M17" s="5"/>
    </row>
    <row r="18" spans="1:13" ht="20.100000000000001" customHeight="1" x14ac:dyDescent="0.25">
      <c r="A18" s="10"/>
      <c r="B18" s="10"/>
      <c r="C18" s="10"/>
      <c r="D18" s="10"/>
      <c r="E18" s="10"/>
      <c r="L18" s="5"/>
      <c r="M18" s="5"/>
    </row>
    <row r="19" spans="1:13" ht="20.100000000000001" customHeight="1" x14ac:dyDescent="0.2">
      <c r="A19" s="8" t="s">
        <v>9</v>
      </c>
      <c r="B19" s="8"/>
      <c r="C19" s="11"/>
      <c r="D19" s="12" t="s">
        <v>20</v>
      </c>
      <c r="E19" s="14"/>
      <c r="L19" s="5"/>
      <c r="M19" s="5"/>
    </row>
    <row r="20" spans="1:13" ht="20.100000000000001" customHeight="1" x14ac:dyDescent="0.25">
      <c r="A20" s="10"/>
      <c r="B20" s="10"/>
      <c r="C20" s="10"/>
      <c r="D20" s="10"/>
      <c r="E20" s="10"/>
      <c r="L20" s="5"/>
      <c r="M20" s="5"/>
    </row>
    <row r="21" spans="1:13" ht="20.100000000000001" customHeight="1" x14ac:dyDescent="0.2">
      <c r="A21" s="8" t="s">
        <v>21</v>
      </c>
      <c r="B21" s="8"/>
      <c r="C21" s="30" t="s">
        <v>31</v>
      </c>
      <c r="D21" s="18"/>
      <c r="E21" s="19"/>
      <c r="L21" s="5"/>
      <c r="M21" s="5"/>
    </row>
    <row r="22" spans="1:13" ht="20.100000000000001" customHeight="1" x14ac:dyDescent="0.2">
      <c r="A22" s="20"/>
      <c r="B22" s="21"/>
      <c r="C22" s="20"/>
      <c r="D22" s="20"/>
      <c r="E22" s="20"/>
      <c r="L22" s="17"/>
      <c r="M22" s="17"/>
    </row>
    <row r="23" spans="1:13" ht="20.100000000000001" customHeight="1" x14ac:dyDescent="0.25">
      <c r="A23" s="22" t="s">
        <v>10</v>
      </c>
      <c r="B23" s="22" t="s">
        <v>11</v>
      </c>
      <c r="C23" s="22" t="s">
        <v>12</v>
      </c>
      <c r="D23" s="22" t="s">
        <v>13</v>
      </c>
      <c r="E23" s="22" t="s">
        <v>14</v>
      </c>
      <c r="F23" s="46" t="s">
        <v>38</v>
      </c>
      <c r="G23" s="46" t="s">
        <v>39</v>
      </c>
      <c r="L23" s="17"/>
      <c r="M23" s="17"/>
    </row>
    <row r="24" spans="1:13" ht="20.100000000000001" customHeight="1" x14ac:dyDescent="0.2">
      <c r="A24" s="54" t="s">
        <v>43</v>
      </c>
      <c r="B24" s="55" t="s">
        <v>44</v>
      </c>
      <c r="C24" s="56" t="s">
        <v>45</v>
      </c>
      <c r="D24" s="57">
        <v>2</v>
      </c>
      <c r="E24" s="44"/>
      <c r="F24" s="47">
        <v>216</v>
      </c>
      <c r="G24" s="48">
        <f t="shared" ref="G24:G37" si="0">D24*F24</f>
        <v>432</v>
      </c>
      <c r="L24" s="17"/>
      <c r="M24" s="17"/>
    </row>
    <row r="25" spans="1:13" ht="20.100000000000001" customHeight="1" x14ac:dyDescent="0.2">
      <c r="A25" s="58" t="s">
        <v>46</v>
      </c>
      <c r="B25" s="55" t="s">
        <v>47</v>
      </c>
      <c r="C25" s="56" t="s">
        <v>48</v>
      </c>
      <c r="D25" s="57">
        <v>2</v>
      </c>
      <c r="E25" s="44"/>
      <c r="F25" s="47">
        <v>216</v>
      </c>
      <c r="G25" s="48">
        <f t="shared" si="0"/>
        <v>432</v>
      </c>
      <c r="L25" s="17"/>
      <c r="M25" s="17"/>
    </row>
    <row r="26" spans="1:13" ht="20.100000000000001" customHeight="1" x14ac:dyDescent="0.2">
      <c r="A26" s="54" t="s">
        <v>49</v>
      </c>
      <c r="B26" s="55" t="s">
        <v>50</v>
      </c>
      <c r="C26" s="56" t="s">
        <v>51</v>
      </c>
      <c r="D26" s="57">
        <v>2</v>
      </c>
      <c r="E26" s="44"/>
      <c r="F26" s="47">
        <v>216</v>
      </c>
      <c r="G26" s="48">
        <f t="shared" si="0"/>
        <v>432</v>
      </c>
      <c r="L26" s="17"/>
      <c r="M26" s="17"/>
    </row>
    <row r="27" spans="1:13" ht="20.100000000000001" customHeight="1" x14ac:dyDescent="0.2">
      <c r="A27" s="58" t="s">
        <v>52</v>
      </c>
      <c r="B27" s="55" t="s">
        <v>53</v>
      </c>
      <c r="C27" s="56" t="s">
        <v>54</v>
      </c>
      <c r="D27" s="57">
        <v>2</v>
      </c>
      <c r="E27" s="44"/>
      <c r="F27" s="47">
        <v>216</v>
      </c>
      <c r="G27" s="48">
        <f t="shared" si="0"/>
        <v>432</v>
      </c>
      <c r="L27" s="17"/>
      <c r="M27" s="17"/>
    </row>
    <row r="28" spans="1:13" ht="20.100000000000001" customHeight="1" x14ac:dyDescent="0.2">
      <c r="A28" s="54" t="s">
        <v>55</v>
      </c>
      <c r="B28" s="55" t="s">
        <v>56</v>
      </c>
      <c r="C28" s="56" t="s">
        <v>57</v>
      </c>
      <c r="D28" s="57">
        <v>2</v>
      </c>
      <c r="E28" s="44"/>
      <c r="F28" s="47">
        <v>216</v>
      </c>
      <c r="G28" s="48">
        <f t="shared" si="0"/>
        <v>432</v>
      </c>
      <c r="L28" s="17"/>
      <c r="M28" s="17"/>
    </row>
    <row r="29" spans="1:13" ht="20.100000000000001" customHeight="1" x14ac:dyDescent="0.2">
      <c r="A29" s="54" t="s">
        <v>58</v>
      </c>
      <c r="B29" s="55" t="s">
        <v>59</v>
      </c>
      <c r="C29" s="56" t="s">
        <v>60</v>
      </c>
      <c r="D29" s="57">
        <v>2</v>
      </c>
      <c r="E29" s="44"/>
      <c r="F29" s="47">
        <v>216</v>
      </c>
      <c r="G29" s="48">
        <f t="shared" si="0"/>
        <v>432</v>
      </c>
      <c r="L29" s="17"/>
      <c r="M29" s="17"/>
    </row>
    <row r="30" spans="1:13" ht="20.100000000000001" customHeight="1" x14ac:dyDescent="0.2">
      <c r="A30" s="58" t="s">
        <v>61</v>
      </c>
      <c r="B30" s="55" t="s">
        <v>62</v>
      </c>
      <c r="C30" s="56" t="s">
        <v>63</v>
      </c>
      <c r="D30" s="57">
        <v>4</v>
      </c>
      <c r="E30" s="44"/>
      <c r="F30" s="47">
        <v>72</v>
      </c>
      <c r="G30" s="48">
        <f t="shared" si="0"/>
        <v>288</v>
      </c>
      <c r="L30" s="17"/>
      <c r="M30" s="17"/>
    </row>
    <row r="31" spans="1:13" ht="20.100000000000001" customHeight="1" x14ac:dyDescent="0.2">
      <c r="A31" s="58" t="s">
        <v>64</v>
      </c>
      <c r="B31" s="55" t="s">
        <v>65</v>
      </c>
      <c r="C31" s="56" t="s">
        <v>66</v>
      </c>
      <c r="D31" s="57">
        <v>4</v>
      </c>
      <c r="E31" s="44"/>
      <c r="F31" s="47">
        <v>72</v>
      </c>
      <c r="G31" s="48">
        <f t="shared" si="0"/>
        <v>288</v>
      </c>
      <c r="L31" s="17"/>
      <c r="M31" s="17"/>
    </row>
    <row r="32" spans="1:13" ht="20.100000000000001" customHeight="1" x14ac:dyDescent="0.25">
      <c r="A32" s="41"/>
      <c r="B32" s="42"/>
      <c r="C32" s="43"/>
      <c r="D32" s="44"/>
      <c r="E32" s="44"/>
      <c r="F32" s="47"/>
      <c r="G32" s="48"/>
      <c r="L32" s="17"/>
      <c r="M32" s="17"/>
    </row>
    <row r="33" spans="1:13" ht="20.100000000000001" customHeight="1" x14ac:dyDescent="0.2">
      <c r="A33" s="61">
        <v>185765</v>
      </c>
      <c r="B33" s="58">
        <v>210127379</v>
      </c>
      <c r="C33" s="62" t="s">
        <v>95</v>
      </c>
      <c r="D33" s="63">
        <v>5</v>
      </c>
      <c r="E33" s="44"/>
      <c r="F33" s="47">
        <v>17.28</v>
      </c>
      <c r="G33" s="48">
        <f t="shared" si="0"/>
        <v>86.4</v>
      </c>
      <c r="L33" s="17"/>
      <c r="M33" s="17"/>
    </row>
    <row r="34" spans="1:13" ht="20.100000000000001" customHeight="1" x14ac:dyDescent="0.2">
      <c r="A34" s="61">
        <v>185128</v>
      </c>
      <c r="B34" s="58">
        <v>211037382</v>
      </c>
      <c r="C34" s="62" t="s">
        <v>96</v>
      </c>
      <c r="D34" s="63">
        <v>5</v>
      </c>
      <c r="E34" s="44"/>
      <c r="F34" s="47">
        <v>17.28</v>
      </c>
      <c r="G34" s="48">
        <f t="shared" si="0"/>
        <v>86.4</v>
      </c>
      <c r="L34" s="17"/>
      <c r="M34" s="17"/>
    </row>
    <row r="35" spans="1:13" ht="20.100000000000001" customHeight="1" x14ac:dyDescent="0.2">
      <c r="A35" s="58" t="s">
        <v>97</v>
      </c>
      <c r="B35" s="58" t="s">
        <v>98</v>
      </c>
      <c r="C35" s="62" t="s">
        <v>99</v>
      </c>
      <c r="D35" s="63">
        <v>0</v>
      </c>
      <c r="E35" s="44"/>
      <c r="F35" s="47">
        <v>17.28</v>
      </c>
      <c r="G35" s="48">
        <f t="shared" si="0"/>
        <v>0</v>
      </c>
      <c r="L35" s="17"/>
      <c r="M35" s="17"/>
    </row>
    <row r="36" spans="1:13" ht="20.100000000000001" customHeight="1" x14ac:dyDescent="0.2">
      <c r="A36" s="61" t="s">
        <v>100</v>
      </c>
      <c r="B36" s="58" t="s">
        <v>101</v>
      </c>
      <c r="C36" s="62" t="s">
        <v>102</v>
      </c>
      <c r="D36" s="63">
        <v>5</v>
      </c>
      <c r="E36" s="44"/>
      <c r="F36" s="47">
        <v>17.28</v>
      </c>
      <c r="G36" s="48">
        <f t="shared" si="0"/>
        <v>86.4</v>
      </c>
      <c r="L36" s="17"/>
      <c r="M36" s="17"/>
    </row>
    <row r="37" spans="1:13" ht="20.100000000000001" customHeight="1" x14ac:dyDescent="0.2">
      <c r="A37" s="61" t="s">
        <v>103</v>
      </c>
      <c r="B37" s="58" t="s">
        <v>104</v>
      </c>
      <c r="C37" s="62" t="s">
        <v>105</v>
      </c>
      <c r="D37" s="63">
        <v>5</v>
      </c>
      <c r="E37" s="44"/>
      <c r="F37" s="47">
        <v>17.28</v>
      </c>
      <c r="G37" s="48">
        <f t="shared" si="0"/>
        <v>86.4</v>
      </c>
      <c r="L37" s="17"/>
      <c r="M37" s="17"/>
    </row>
    <row r="38" spans="1:13" ht="20.100000000000001" customHeight="1" x14ac:dyDescent="0.2">
      <c r="A38" s="61" t="s">
        <v>106</v>
      </c>
      <c r="B38" s="58" t="s">
        <v>107</v>
      </c>
      <c r="C38" s="62" t="s">
        <v>108</v>
      </c>
      <c r="D38" s="63">
        <v>5</v>
      </c>
      <c r="E38" s="44"/>
      <c r="F38" s="47">
        <v>17.28</v>
      </c>
      <c r="G38" s="48">
        <f t="shared" ref="G38" si="1">D38*F38</f>
        <v>86.4</v>
      </c>
      <c r="L38" s="17"/>
      <c r="M38" s="17"/>
    </row>
    <row r="39" spans="1:13" ht="20.100000000000001" customHeight="1" x14ac:dyDescent="0.25">
      <c r="B39" s="24"/>
      <c r="C39" s="24"/>
      <c r="F39" s="51" t="s">
        <v>40</v>
      </c>
      <c r="G39" s="52">
        <f>SUM(G24:G38)</f>
        <v>3600.0000000000005</v>
      </c>
    </row>
    <row r="40" spans="1:13" ht="20.100000000000001" customHeight="1" x14ac:dyDescent="0.25">
      <c r="B40" s="24"/>
      <c r="C40" s="24"/>
      <c r="F40" s="51" t="s">
        <v>41</v>
      </c>
      <c r="G40" s="53">
        <f>+G39*0.12</f>
        <v>432.00000000000006</v>
      </c>
    </row>
    <row r="41" spans="1:13" ht="20.100000000000001" customHeight="1" x14ac:dyDescent="0.25">
      <c r="B41" s="24"/>
      <c r="C41" s="24"/>
      <c r="F41" s="51" t="s">
        <v>42</v>
      </c>
      <c r="G41" s="53">
        <f>+G39+G40</f>
        <v>4032.0000000000005</v>
      </c>
    </row>
    <row r="42" spans="1:13" ht="20.100000000000001" customHeight="1" x14ac:dyDescent="0.25">
      <c r="B42" s="24"/>
      <c r="C42" s="24"/>
      <c r="F42" s="49"/>
      <c r="G42" s="50"/>
    </row>
    <row r="43" spans="1:13" ht="20.100000000000001" customHeight="1" x14ac:dyDescent="0.25">
      <c r="B43" s="70" t="s">
        <v>67</v>
      </c>
      <c r="C43" s="70"/>
      <c r="F43" s="49"/>
      <c r="G43" s="50"/>
    </row>
    <row r="44" spans="1:13" ht="20.100000000000001" customHeight="1" x14ac:dyDescent="0.25">
      <c r="B44" s="59"/>
      <c r="C44" s="59" t="s">
        <v>68</v>
      </c>
      <c r="F44" s="49"/>
      <c r="G44" s="50"/>
    </row>
    <row r="45" spans="1:13" ht="20.100000000000001" customHeight="1" x14ac:dyDescent="0.2">
      <c r="B45" s="57">
        <v>2</v>
      </c>
      <c r="C45" s="60" t="s">
        <v>69</v>
      </c>
      <c r="F45" s="49"/>
      <c r="G45" s="50"/>
    </row>
    <row r="46" spans="1:13" ht="20.100000000000001" customHeight="1" x14ac:dyDescent="0.2">
      <c r="B46" s="57">
        <v>1</v>
      </c>
      <c r="C46" s="60" t="s">
        <v>70</v>
      </c>
      <c r="F46" s="49"/>
      <c r="G46" s="50"/>
    </row>
    <row r="47" spans="1:13" ht="20.100000000000001" customHeight="1" x14ac:dyDescent="0.2">
      <c r="B47" s="57">
        <v>1</v>
      </c>
      <c r="C47" s="60" t="s">
        <v>71</v>
      </c>
      <c r="F47" s="49"/>
      <c r="G47" s="50"/>
    </row>
    <row r="48" spans="1:13" ht="20.100000000000001" customHeight="1" x14ac:dyDescent="0.2">
      <c r="B48" s="57">
        <v>1</v>
      </c>
      <c r="C48" s="60" t="s">
        <v>72</v>
      </c>
      <c r="F48" s="49"/>
      <c r="G48" s="50"/>
    </row>
    <row r="49" spans="2:7" ht="20.100000000000001" customHeight="1" x14ac:dyDescent="0.2">
      <c r="B49" s="57">
        <v>1</v>
      </c>
      <c r="C49" s="60" t="s">
        <v>73</v>
      </c>
      <c r="F49" s="49"/>
      <c r="G49" s="50"/>
    </row>
    <row r="50" spans="2:7" ht="20.100000000000001" customHeight="1" x14ac:dyDescent="0.2">
      <c r="B50" s="57">
        <v>1</v>
      </c>
      <c r="C50" s="60" t="s">
        <v>74</v>
      </c>
      <c r="F50" s="49"/>
      <c r="G50" s="50"/>
    </row>
    <row r="51" spans="2:7" ht="20.100000000000001" customHeight="1" x14ac:dyDescent="0.2">
      <c r="B51" s="57">
        <v>1</v>
      </c>
      <c r="C51" s="60" t="s">
        <v>75</v>
      </c>
      <c r="F51" s="49"/>
      <c r="G51" s="50"/>
    </row>
    <row r="52" spans="2:7" ht="20.100000000000001" customHeight="1" x14ac:dyDescent="0.2">
      <c r="B52" s="57">
        <v>1</v>
      </c>
      <c r="C52" s="60" t="s">
        <v>76</v>
      </c>
      <c r="F52" s="49"/>
      <c r="G52" s="50"/>
    </row>
    <row r="53" spans="2:7" ht="20.100000000000001" customHeight="1" x14ac:dyDescent="0.2">
      <c r="B53" s="57">
        <v>1</v>
      </c>
      <c r="C53" s="60" t="s">
        <v>77</v>
      </c>
      <c r="F53" s="49"/>
      <c r="G53" s="50"/>
    </row>
    <row r="54" spans="2:7" ht="20.100000000000001" customHeight="1" x14ac:dyDescent="0.2">
      <c r="B54" s="57">
        <v>1</v>
      </c>
      <c r="C54" s="60" t="s">
        <v>78</v>
      </c>
      <c r="F54" s="49"/>
      <c r="G54" s="50"/>
    </row>
    <row r="55" spans="2:7" ht="20.100000000000001" customHeight="1" x14ac:dyDescent="0.25">
      <c r="B55" s="59">
        <f>SUM(B45:B54)</f>
        <v>11</v>
      </c>
      <c r="C55" s="60"/>
      <c r="F55" s="49"/>
      <c r="G55" s="50"/>
    </row>
    <row r="56" spans="2:7" ht="20.100000000000001" customHeight="1" x14ac:dyDescent="0.2">
      <c r="B56" s="57"/>
      <c r="C56" s="60"/>
      <c r="F56" s="49"/>
      <c r="G56" s="50"/>
    </row>
    <row r="57" spans="2:7" ht="20.100000000000001" customHeight="1" x14ac:dyDescent="0.25">
      <c r="B57" s="57"/>
      <c r="C57" s="59" t="s">
        <v>79</v>
      </c>
      <c r="F57" s="49"/>
      <c r="G57" s="50"/>
    </row>
    <row r="58" spans="2:7" ht="20.100000000000001" customHeight="1" x14ac:dyDescent="0.2">
      <c r="B58" s="57">
        <v>1</v>
      </c>
      <c r="C58" s="60" t="s">
        <v>80</v>
      </c>
      <c r="F58" s="49"/>
      <c r="G58" s="50"/>
    </row>
    <row r="59" spans="2:7" ht="20.100000000000001" customHeight="1" x14ac:dyDescent="0.2">
      <c r="B59" s="57">
        <v>1</v>
      </c>
      <c r="C59" s="60" t="s">
        <v>81</v>
      </c>
      <c r="F59" s="49"/>
      <c r="G59" s="50"/>
    </row>
    <row r="60" spans="2:7" ht="20.100000000000001" customHeight="1" x14ac:dyDescent="0.2">
      <c r="B60" s="57">
        <v>1</v>
      </c>
      <c r="C60" s="60" t="s">
        <v>82</v>
      </c>
      <c r="F60" s="49"/>
      <c r="G60" s="50"/>
    </row>
    <row r="61" spans="2:7" ht="20.100000000000001" customHeight="1" x14ac:dyDescent="0.2">
      <c r="B61" s="57">
        <v>3</v>
      </c>
      <c r="C61" s="60" t="s">
        <v>83</v>
      </c>
      <c r="F61" s="49"/>
      <c r="G61" s="50"/>
    </row>
    <row r="62" spans="2:7" ht="20.100000000000001" customHeight="1" x14ac:dyDescent="0.2">
      <c r="B62" s="57">
        <v>1</v>
      </c>
      <c r="C62" s="60" t="s">
        <v>84</v>
      </c>
      <c r="F62" s="49"/>
      <c r="G62" s="50"/>
    </row>
    <row r="63" spans="2:7" ht="20.100000000000001" customHeight="1" x14ac:dyDescent="0.2">
      <c r="B63" s="57">
        <v>2</v>
      </c>
      <c r="C63" s="60" t="s">
        <v>85</v>
      </c>
      <c r="F63" s="49"/>
      <c r="G63" s="50"/>
    </row>
    <row r="64" spans="2:7" ht="20.100000000000001" customHeight="1" x14ac:dyDescent="0.2">
      <c r="B64" s="57">
        <v>1</v>
      </c>
      <c r="C64" s="60" t="s">
        <v>86</v>
      </c>
      <c r="F64" s="49"/>
      <c r="G64" s="50"/>
    </row>
    <row r="65" spans="2:7" ht="20.100000000000001" customHeight="1" x14ac:dyDescent="0.2">
      <c r="B65" s="57">
        <v>1</v>
      </c>
      <c r="C65" s="60" t="s">
        <v>87</v>
      </c>
      <c r="F65" s="49"/>
      <c r="G65" s="50"/>
    </row>
    <row r="66" spans="2:7" ht="20.100000000000001" customHeight="1" x14ac:dyDescent="0.2">
      <c r="B66" s="57">
        <v>1</v>
      </c>
      <c r="C66" s="60" t="s">
        <v>88</v>
      </c>
      <c r="F66" s="49"/>
      <c r="G66" s="50"/>
    </row>
    <row r="67" spans="2:7" ht="20.100000000000001" customHeight="1" x14ac:dyDescent="0.2">
      <c r="B67" s="57">
        <v>1</v>
      </c>
      <c r="C67" s="60" t="s">
        <v>89</v>
      </c>
      <c r="F67" s="49"/>
      <c r="G67" s="50"/>
    </row>
    <row r="68" spans="2:7" ht="20.100000000000001" customHeight="1" x14ac:dyDescent="0.2">
      <c r="B68" s="57">
        <v>1</v>
      </c>
      <c r="C68" s="60" t="s">
        <v>90</v>
      </c>
      <c r="F68" s="49"/>
      <c r="G68" s="50"/>
    </row>
    <row r="69" spans="2:7" ht="20.100000000000001" customHeight="1" x14ac:dyDescent="0.2">
      <c r="B69" s="57">
        <v>1</v>
      </c>
      <c r="C69" s="60" t="s">
        <v>91</v>
      </c>
      <c r="F69" s="49"/>
      <c r="G69" s="50"/>
    </row>
    <row r="70" spans="2:7" ht="20.100000000000001" customHeight="1" x14ac:dyDescent="0.2">
      <c r="B70" s="57">
        <v>1</v>
      </c>
      <c r="C70" s="60" t="s">
        <v>92</v>
      </c>
      <c r="F70" s="49"/>
      <c r="G70" s="50"/>
    </row>
    <row r="71" spans="2:7" ht="20.100000000000001" customHeight="1" x14ac:dyDescent="0.2">
      <c r="B71" s="57">
        <v>1</v>
      </c>
      <c r="C71" s="60" t="s">
        <v>93</v>
      </c>
      <c r="F71" s="49"/>
      <c r="G71" s="50"/>
    </row>
    <row r="72" spans="2:7" ht="20.100000000000001" customHeight="1" x14ac:dyDescent="0.2">
      <c r="B72" s="57">
        <v>1</v>
      </c>
      <c r="C72" s="60" t="s">
        <v>94</v>
      </c>
      <c r="F72" s="49"/>
      <c r="G72" s="50"/>
    </row>
    <row r="73" spans="2:7" ht="20.100000000000001" customHeight="1" x14ac:dyDescent="0.25">
      <c r="B73" s="59">
        <f>SUM(B58:B72)</f>
        <v>18</v>
      </c>
      <c r="C73" s="59"/>
      <c r="F73" s="49"/>
      <c r="G73" s="50"/>
    </row>
    <row r="74" spans="2:7" ht="20.100000000000001" customHeight="1" x14ac:dyDescent="0.25">
      <c r="B74" s="57"/>
      <c r="C74" s="59" t="s">
        <v>109</v>
      </c>
      <c r="F74" s="49"/>
      <c r="G74" s="50"/>
    </row>
    <row r="75" spans="2:7" ht="20.100000000000001" customHeight="1" x14ac:dyDescent="0.25">
      <c r="B75" s="59" t="s">
        <v>110</v>
      </c>
      <c r="C75" s="59" t="s">
        <v>111</v>
      </c>
      <c r="F75" s="49"/>
      <c r="G75" s="50"/>
    </row>
    <row r="76" spans="2:7" ht="20.100000000000001" customHeight="1" x14ac:dyDescent="0.2">
      <c r="B76" s="57">
        <v>1</v>
      </c>
      <c r="C76" s="60" t="s">
        <v>112</v>
      </c>
      <c r="F76" s="49"/>
      <c r="G76" s="50"/>
    </row>
    <row r="77" spans="2:7" ht="20.100000000000001" customHeight="1" x14ac:dyDescent="0.2">
      <c r="B77" s="57">
        <v>1</v>
      </c>
      <c r="C77" s="60" t="s">
        <v>113</v>
      </c>
      <c r="F77" s="49"/>
      <c r="G77" s="50"/>
    </row>
    <row r="78" spans="2:7" ht="20.100000000000001" customHeight="1" x14ac:dyDescent="0.2">
      <c r="B78" s="57">
        <v>1</v>
      </c>
      <c r="C78" s="60" t="s">
        <v>114</v>
      </c>
      <c r="F78" s="49"/>
      <c r="G78" s="50"/>
    </row>
    <row r="79" spans="2:7" ht="20.100000000000001" customHeight="1" x14ac:dyDescent="0.2">
      <c r="B79" s="57">
        <v>3</v>
      </c>
      <c r="C79" s="60" t="s">
        <v>115</v>
      </c>
      <c r="F79" s="49"/>
      <c r="G79" s="50"/>
    </row>
    <row r="80" spans="2:7" ht="20.100000000000001" customHeight="1" x14ac:dyDescent="0.25">
      <c r="B80" s="59">
        <f>SUM(B76:B79)</f>
        <v>6</v>
      </c>
      <c r="C80" s="60"/>
      <c r="F80" s="49"/>
      <c r="G80" s="50"/>
    </row>
    <row r="81" spans="1:7" ht="20.100000000000001" customHeight="1" x14ac:dyDescent="0.2">
      <c r="B81" s="63">
        <v>1</v>
      </c>
      <c r="C81" s="62" t="s">
        <v>116</v>
      </c>
      <c r="F81" s="49"/>
      <c r="G81" s="50"/>
    </row>
    <row r="82" spans="1:7" ht="20.100000000000001" customHeight="1" x14ac:dyDescent="0.2">
      <c r="B82" s="63">
        <v>4</v>
      </c>
      <c r="C82" s="62" t="s">
        <v>117</v>
      </c>
      <c r="F82" s="49"/>
      <c r="G82" s="50"/>
    </row>
    <row r="83" spans="1:7" ht="20.100000000000001" customHeight="1" x14ac:dyDescent="0.2">
      <c r="B83" s="63">
        <v>2</v>
      </c>
      <c r="C83" s="62" t="s">
        <v>118</v>
      </c>
      <c r="F83" s="49"/>
      <c r="G83" s="50"/>
    </row>
    <row r="84" spans="1:7" ht="20.100000000000001" customHeight="1" x14ac:dyDescent="0.2">
      <c r="B84" s="63">
        <v>1</v>
      </c>
      <c r="C84" s="62" t="s">
        <v>119</v>
      </c>
      <c r="F84" s="49"/>
      <c r="G84" s="50"/>
    </row>
    <row r="85" spans="1:7" ht="20.100000000000001" customHeight="1" x14ac:dyDescent="0.2">
      <c r="B85" s="63">
        <v>1</v>
      </c>
      <c r="C85" s="62" t="s">
        <v>120</v>
      </c>
      <c r="F85" s="49"/>
      <c r="G85" s="50"/>
    </row>
    <row r="86" spans="1:7" ht="20.100000000000001" customHeight="1" x14ac:dyDescent="0.2">
      <c r="B86" s="64">
        <v>1</v>
      </c>
      <c r="C86" s="65" t="s">
        <v>121</v>
      </c>
      <c r="F86" s="49"/>
      <c r="G86" s="50"/>
    </row>
    <row r="87" spans="1:7" ht="20.100000000000001" customHeight="1" x14ac:dyDescent="0.25">
      <c r="B87" s="66">
        <f>SUM(B81:B86)</f>
        <v>10</v>
      </c>
      <c r="C87" s="65"/>
      <c r="F87" s="49"/>
      <c r="G87" s="50"/>
    </row>
    <row r="88" spans="1:7" ht="20.100000000000001" customHeight="1" x14ac:dyDescent="0.25">
      <c r="B88" s="68" t="s">
        <v>122</v>
      </c>
      <c r="C88" s="69" t="s">
        <v>123</v>
      </c>
      <c r="F88" s="49"/>
      <c r="G88" s="50"/>
    </row>
    <row r="89" spans="1:7" ht="20.100000000000001" customHeight="1" x14ac:dyDescent="0.25">
      <c r="B89" s="68"/>
      <c r="C89" s="69" t="s">
        <v>124</v>
      </c>
      <c r="F89" s="49"/>
      <c r="G89" s="50"/>
    </row>
    <row r="90" spans="1:7" ht="20.100000000000001" customHeight="1" x14ac:dyDescent="0.25">
      <c r="B90" s="68"/>
      <c r="C90" s="69" t="s">
        <v>125</v>
      </c>
      <c r="F90" s="49"/>
      <c r="G90" s="50"/>
    </row>
    <row r="91" spans="1:7" ht="20.100000000000001" customHeight="1" x14ac:dyDescent="0.25">
      <c r="B91" s="68"/>
      <c r="C91" s="69" t="s">
        <v>126</v>
      </c>
      <c r="F91" s="49"/>
      <c r="G91" s="50"/>
    </row>
    <row r="92" spans="1:7" ht="20.100000000000001" customHeight="1" x14ac:dyDescent="0.25">
      <c r="B92" s="68"/>
      <c r="C92" s="69"/>
      <c r="F92" s="49"/>
      <c r="G92" s="50"/>
    </row>
    <row r="93" spans="1:7" ht="20.100000000000001" customHeight="1" x14ac:dyDescent="0.2">
      <c r="B93" s="20"/>
      <c r="C93" s="67"/>
      <c r="F93" s="49"/>
      <c r="G93" s="50"/>
    </row>
    <row r="94" spans="1:7" ht="20.100000000000001" customHeight="1" thickBot="1" x14ac:dyDescent="0.3">
      <c r="A94" s="25" t="s">
        <v>15</v>
      </c>
      <c r="B94" s="24"/>
      <c r="C94" s="26"/>
      <c r="F94" s="49"/>
      <c r="G94" s="50"/>
    </row>
    <row r="95" spans="1:7" ht="20.100000000000001" customHeight="1" x14ac:dyDescent="0.25">
      <c r="A95" s="25"/>
      <c r="B95" s="24"/>
      <c r="C95" s="24"/>
      <c r="F95" s="49"/>
      <c r="G95" s="50"/>
    </row>
    <row r="96" spans="1:7" ht="20.100000000000001" customHeight="1" x14ac:dyDescent="0.25">
      <c r="A96" s="25"/>
      <c r="B96" s="24"/>
      <c r="C96" s="24"/>
      <c r="F96" s="49"/>
      <c r="G96" s="50"/>
    </row>
    <row r="97" spans="1:7" ht="20.100000000000001" customHeight="1" thickBot="1" x14ac:dyDescent="0.3">
      <c r="A97" s="25" t="s">
        <v>16</v>
      </c>
      <c r="B97" s="24"/>
      <c r="C97" s="26"/>
      <c r="F97" s="49"/>
      <c r="G97" s="50"/>
    </row>
    <row r="98" spans="1:7" ht="20.100000000000001" customHeight="1" x14ac:dyDescent="0.25">
      <c r="A98" s="25"/>
      <c r="B98" s="24"/>
      <c r="C98" s="24"/>
      <c r="F98" s="49"/>
      <c r="G98" s="50"/>
    </row>
    <row r="99" spans="1:7" ht="20.100000000000001" customHeight="1" x14ac:dyDescent="0.25">
      <c r="A99" s="25"/>
    </row>
    <row r="100" spans="1:7" ht="20.100000000000001" customHeight="1" thickBot="1" x14ac:dyDescent="0.3">
      <c r="A100" s="25" t="s">
        <v>17</v>
      </c>
      <c r="C100" s="28"/>
    </row>
    <row r="101" spans="1:7" ht="20.100000000000001" customHeight="1" x14ac:dyDescent="0.25">
      <c r="A101" s="25"/>
    </row>
    <row r="102" spans="1:7" ht="20.100000000000001" customHeight="1" x14ac:dyDescent="0.25">
      <c r="A102" s="25"/>
    </row>
    <row r="103" spans="1:7" ht="20.100000000000001" customHeight="1" thickBot="1" x14ac:dyDescent="0.3">
      <c r="A103" s="25" t="s">
        <v>18</v>
      </c>
      <c r="C103" s="28"/>
    </row>
    <row r="104" spans="1:7" ht="20.100000000000001" customHeight="1" x14ac:dyDescent="0.25">
      <c r="A104" s="25"/>
    </row>
    <row r="105" spans="1:7" ht="20.100000000000001" customHeight="1" x14ac:dyDescent="0.25">
      <c r="A105" s="25"/>
    </row>
    <row r="106" spans="1:7" ht="20.100000000000001" customHeight="1" thickBot="1" x14ac:dyDescent="0.3">
      <c r="A106" s="25" t="s">
        <v>19</v>
      </c>
      <c r="C106" s="28"/>
    </row>
  </sheetData>
  <mergeCells count="8">
    <mergeCell ref="B43:C43"/>
    <mergeCell ref="A11:B11"/>
    <mergeCell ref="L5:M6"/>
    <mergeCell ref="D2:E2"/>
    <mergeCell ref="C4:C5"/>
    <mergeCell ref="C2:C3"/>
    <mergeCell ref="D4:E4"/>
    <mergeCell ref="D5:E5"/>
  </mergeCells>
  <conditionalFormatting sqref="C86:C93">
    <cfRule type="duplicateValues" dxfId="0" priority="1"/>
  </conditionalFormatting>
  <printOptions horizontalCentered="1"/>
  <pageMargins left="0.39370078740157483" right="0.39370078740157483" top="0.39370078740157483" bottom="0" header="0.31496062992125984" footer="0.31496062992125984"/>
  <pageSetup paperSize="9" scale="50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User</cp:lastModifiedBy>
  <cp:lastPrinted>2023-03-02T19:46:17Z</cp:lastPrinted>
  <dcterms:created xsi:type="dcterms:W3CDTF">2023-01-26T13:28:36Z</dcterms:created>
  <dcterms:modified xsi:type="dcterms:W3CDTF">2023-03-02T19:52:07Z</dcterms:modified>
</cp:coreProperties>
</file>