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6A0BC6F4-6E92-4ACD-A836-52834EA186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4" i="1" l="1"/>
  <c r="G172" i="1" l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109" i="1"/>
  <c r="G110" i="1"/>
  <c r="G111" i="1"/>
  <c r="G112" i="1"/>
  <c r="G60" i="1"/>
  <c r="G61" i="1"/>
  <c r="G62" i="1"/>
  <c r="G63" i="1"/>
  <c r="G64" i="1"/>
  <c r="G65" i="1"/>
  <c r="G66" i="1"/>
  <c r="B301" i="1" l="1"/>
  <c r="B292" i="1"/>
  <c r="B283" i="1"/>
  <c r="B274" i="1"/>
  <c r="D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D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D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B268" i="1" l="1"/>
  <c r="B253" i="1"/>
  <c r="B242" i="1"/>
  <c r="B235" i="1"/>
  <c r="G124" i="1"/>
  <c r="G123" i="1"/>
  <c r="G122" i="1"/>
  <c r="G121" i="1"/>
  <c r="G120" i="1"/>
  <c r="G119" i="1"/>
  <c r="D118" i="1"/>
  <c r="G117" i="1"/>
  <c r="G116" i="1"/>
  <c r="D115" i="1"/>
  <c r="G114" i="1"/>
  <c r="G113" i="1"/>
  <c r="G108" i="1"/>
  <c r="G107" i="1"/>
  <c r="G106" i="1"/>
  <c r="G105" i="1"/>
  <c r="G104" i="1"/>
  <c r="G103" i="1"/>
  <c r="G102" i="1"/>
  <c r="D101" i="1"/>
  <c r="G100" i="1"/>
  <c r="G99" i="1"/>
  <c r="G98" i="1"/>
  <c r="G97" i="1"/>
  <c r="G96" i="1"/>
  <c r="G95" i="1"/>
  <c r="G94" i="1"/>
  <c r="G93" i="1"/>
  <c r="G92" i="1"/>
  <c r="G91" i="1"/>
  <c r="G90" i="1"/>
  <c r="G89" i="1"/>
  <c r="D88" i="1"/>
  <c r="G87" i="1"/>
  <c r="G86" i="1"/>
  <c r="D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D67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222" i="1" l="1"/>
  <c r="G223" i="1" s="1"/>
  <c r="G224" i="1" s="1"/>
  <c r="B33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<sst xmlns="http://schemas.openxmlformats.org/spreadsheetml/2006/main" count="637" uniqueCount="598">
  <si>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</si>
  <si>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</si>
  <si>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</si>
  <si>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</si>
  <si>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</si>
  <si>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</si>
  <si>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</si>
  <si>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</si>
  <si>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</si>
  <si>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</si>
  <si>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</si>
  <si>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</si>
  <si>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</si>
  <si>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</si>
  <si>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</si>
  <si>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</si>
  <si>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</si>
  <si>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</si>
  <si>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</si>
  <si>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</si>
  <si>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</si>
  <si>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</si>
  <si>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</si>
  <si>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</si>
  <si>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</si>
  <si>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</si>
  <si>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</si>
  <si>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</si>
  <si>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</si>
  <si>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ISSPOL</t>
  </si>
  <si>
    <t>FIDEICOMISO TITULARIZACION OMNIHOSPITAL</t>
  </si>
  <si>
    <t>AV. ROMEO CASTILLO S/N Y AV. JUAN TANCCA MARENGO</t>
  </si>
  <si>
    <t>O992426187001</t>
  </si>
  <si>
    <t>TI-115.030</t>
  </si>
  <si>
    <t xml:space="preserve">SUBTOTAL </t>
  </si>
  <si>
    <t>IVA 12%</t>
  </si>
  <si>
    <t>TOTAL</t>
  </si>
  <si>
    <t>CANTIDAD</t>
  </si>
  <si>
    <t>DESCRIPCION</t>
  </si>
  <si>
    <t>CURETA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</si>
  <si>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</si>
  <si>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</si>
  <si>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</si>
  <si>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</si>
  <si>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</si>
  <si>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</si>
  <si>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VERIFICADO</t>
  </si>
  <si>
    <t>PRECIO UNITARIO</t>
  </si>
  <si>
    <t>PRECIO TOTAL</t>
  </si>
  <si>
    <t>DR. LUZURIAGA</t>
  </si>
  <si>
    <t xml:space="preserve">9:00AM </t>
  </si>
  <si>
    <t>QUINCHA CAMINO JEISON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</si>
  <si>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</si>
  <si>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</si>
  <si>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</si>
  <si>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</si>
  <si>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</si>
  <si>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</si>
  <si>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</si>
  <si>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</si>
  <si>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</si>
  <si>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</si>
  <si>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</si>
  <si>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</si>
  <si>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</si>
  <si>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</si>
  <si>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</si>
  <si>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</si>
  <si>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</si>
  <si>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</si>
  <si>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</si>
  <si>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</si>
  <si>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</si>
  <si>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</si>
  <si>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</si>
  <si>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</si>
  <si>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</si>
  <si>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</si>
  <si>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</si>
  <si>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</si>
  <si>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</si>
  <si>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</si>
  <si>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</si>
  <si>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</si>
  <si>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</si>
  <si>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</si>
  <si>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</si>
  <si>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</si>
  <si>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</si>
  <si>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</si>
  <si>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</si>
  <si>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</si>
  <si>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</si>
  <si>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</si>
  <si>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</si>
  <si>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</si>
  <si>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</si>
  <si>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</si>
  <si>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</si>
  <si>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</si>
  <si>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</si>
  <si>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</si>
  <si>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</si>
  <si>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</si>
  <si>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</si>
  <si>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</si>
  <si>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</si>
  <si>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</si>
  <si>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</si>
  <si>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</si>
  <si>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</si>
  <si>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</si>
  <si>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</si>
  <si>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</si>
  <si>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</si>
  <si>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</si>
  <si>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</si>
  <si>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</si>
  <si>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</si>
  <si>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</si>
  <si>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</si>
  <si>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</si>
  <si>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</si>
  <si>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</si>
  <si>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</si>
  <si>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</si>
  <si>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</si>
  <si>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</si>
  <si>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</si>
  <si>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</si>
  <si>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</si>
  <si>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</si>
  <si>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</si>
  <si>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</si>
  <si>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</si>
  <si>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</si>
  <si>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</si>
  <si>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</si>
  <si>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</si>
  <si>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</si>
  <si>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</si>
  <si>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</si>
  <si>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</si>
  <si>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</si>
  <si>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</si>
  <si>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</si>
  <si>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</si>
  <si>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</si>
  <si>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</si>
  <si>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</si>
  <si>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</si>
  <si>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</si>
  <si>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</si>
  <si>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</si>
  <si>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</si>
  <si>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</si>
  <si>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</si>
  <si>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</si>
  <si>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</si>
  <si>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</si>
  <si>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</si>
  <si>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</si>
  <si>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</si>
  <si>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</si>
  <si>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</si>
  <si>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</si>
  <si>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</si>
  <si>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</si>
  <si>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</si>
  <si>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</si>
  <si>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</si>
  <si>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</si>
  <si>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</si>
  <si>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</si>
  <si>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</si>
  <si>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</si>
  <si>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</si>
  <si>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</si>
  <si>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</si>
  <si>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</si>
  <si>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</si>
  <si>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J221027-L031</t>
  </si>
  <si>
    <t>20-HF-009</t>
  </si>
  <si>
    <t>J190219-L070</t>
  </si>
  <si>
    <t xml:space="preserve">NON-LOCKING SCREW 2.0*9mm </t>
  </si>
  <si>
    <t>J221027-L032</t>
  </si>
  <si>
    <t>20-HF-010</t>
  </si>
  <si>
    <t>J190314-L124</t>
  </si>
  <si>
    <t xml:space="preserve">NON-LOCKING SCREW 2.0*10mm </t>
  </si>
  <si>
    <t>J230120-L026</t>
  </si>
  <si>
    <t>20-HF-011</t>
  </si>
  <si>
    <t>J190219-L069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</si>
  <si>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</si>
  <si>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</si>
  <si>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</si>
  <si>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</si>
  <si>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</si>
  <si>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</si>
  <si>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J220927-L048</t>
  </si>
  <si>
    <t>NON-LOCKING SCREW 2.0*13mm</t>
  </si>
  <si>
    <t>20-HF-014</t>
  </si>
  <si>
    <t>J221212-L039</t>
  </si>
  <si>
    <t xml:space="preserve">NON-LOCKING SCREW 2.0*14mm </t>
  </si>
  <si>
    <t>20-HF-016</t>
  </si>
  <si>
    <t>J200728-L081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</si>
  <si>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</si>
  <si>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</si>
  <si>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</si>
  <si>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</si>
  <si>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</si>
  <si>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</si>
  <si>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</si>
  <si>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</si>
  <si>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</si>
  <si>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</si>
  <si>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</si>
  <si>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</si>
  <si>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</si>
  <si>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</si>
  <si>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</si>
  <si>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</si>
  <si>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</si>
  <si>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</si>
  <si>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</si>
  <si>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</si>
  <si>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</si>
  <si>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</si>
  <si>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</si>
  <si>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</si>
  <si>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</si>
  <si>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</si>
  <si>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</si>
  <si>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</si>
  <si>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</si>
  <si>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</si>
  <si>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</si>
  <si>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</si>
  <si>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</si>
  <si>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</si>
  <si>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</si>
  <si>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</si>
  <si>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</si>
  <si>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</si>
  <si>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</si>
  <si>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</si>
  <si>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</si>
  <si>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</si>
  <si>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</si>
  <si>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</si>
  <si>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</si>
  <si>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</si>
  <si>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</si>
  <si>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</si>
  <si>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</si>
  <si>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</si>
  <si>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</si>
  <si>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</si>
  <si>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</si>
  <si>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</si>
  <si>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</si>
  <si>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</si>
  <si>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</si>
  <si>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</si>
  <si>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</si>
  <si>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</si>
  <si>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</si>
  <si>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</si>
  <si>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</si>
  <si>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</si>
  <si>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</si>
  <si>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</si>
  <si>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</si>
  <si>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</si>
  <si>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J221004-L088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</si>
  <si>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</si>
  <si>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</si>
  <si>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</si>
  <si>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</si>
  <si>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</si>
  <si>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</si>
  <si>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</si>
  <si>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</si>
  <si>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</si>
  <si>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</si>
  <si>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</si>
  <si>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</si>
  <si>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</si>
  <si>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</si>
  <si>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</si>
  <si>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</si>
  <si>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</si>
  <si>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</si>
  <si>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</si>
  <si>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</si>
  <si>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</si>
  <si>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</si>
  <si>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</si>
  <si>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</si>
  <si>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</si>
  <si>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</si>
  <si>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</si>
  <si>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</si>
  <si>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2.0*250mm ACERO</t>
  </si>
  <si>
    <t>MANO ARIX # 2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</si>
  <si>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</si>
  <si>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</si>
  <si>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</si>
  <si>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</si>
  <si>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</si>
  <si>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</si>
  <si>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</si>
  <si>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</si>
  <si>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</si>
  <si>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</si>
  <si>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</si>
  <si>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</si>
  <si>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</si>
  <si>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</si>
  <si>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</si>
  <si>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</si>
  <si>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</si>
  <si>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</si>
  <si>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</si>
  <si>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</si>
  <si>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</si>
  <si>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</si>
  <si>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</si>
  <si>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</si>
  <si>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</si>
  <si>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</si>
  <si>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</si>
  <si>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</si>
  <si>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REDUCTORA CANGREJO  ARANDELA</t>
  </si>
  <si>
    <t>PINZA EN PUNTA PEQUEÑA</t>
  </si>
  <si>
    <t>PINZA REDUCTORA ESPAÑOLA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</si>
  <si>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</si>
  <si>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</si>
  <si>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</si>
  <si>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</si>
  <si>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</si>
  <si>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</si>
  <si>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</si>
  <si>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</si>
  <si>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</si>
  <si>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</si>
  <si>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</si>
  <si>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</si>
  <si>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</si>
  <si>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</si>
  <si>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</si>
  <si>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</si>
  <si>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</si>
  <si>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</si>
  <si>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</si>
  <si>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</si>
  <si>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</si>
  <si>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</si>
  <si>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</si>
  <si>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</si>
  <si>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</si>
  <si>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</si>
  <si>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</si>
  <si>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</si>
  <si>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</si>
  <si>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</si>
  <si>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</si>
  <si>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</si>
  <si>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</si>
  <si>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</si>
  <si>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</si>
  <si>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</si>
  <si>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</si>
  <si>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</si>
  <si>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</si>
  <si>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</si>
  <si>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</si>
  <si>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</si>
  <si>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</si>
  <si>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</si>
  <si>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</si>
  <si>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</si>
  <si>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</si>
  <si>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</si>
  <si>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</si>
  <si>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</si>
  <si>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</si>
  <si>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</si>
  <si>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</si>
  <si>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</si>
  <si>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</si>
  <si>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</si>
  <si>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</si>
  <si>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</si>
  <si>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</si>
  <si>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</si>
  <si>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</si>
  <si>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</si>
  <si>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</si>
  <si>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</si>
  <si>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</si>
  <si>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</si>
  <si>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</si>
  <si>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</si>
  <si>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</si>
  <si>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</si>
  <si>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</si>
  <si>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</si>
  <si>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</si>
  <si>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</si>
  <si>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</si>
  <si>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</si>
  <si>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</si>
  <si>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</si>
  <si>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</si>
  <si>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</si>
  <si>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</si>
  <si>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</si>
  <si>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</si>
  <si>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</si>
  <si>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</si>
  <si>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</si>
  <si>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</si>
  <si>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</si>
  <si>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</si>
  <si>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</si>
  <si>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</si>
  <si>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</si>
  <si>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</si>
  <si>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</si>
  <si>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</si>
  <si>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</si>
  <si>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</si>
  <si>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</si>
  <si>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</si>
  <si>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</si>
  <si>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</si>
  <si>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</si>
  <si>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</si>
  <si>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</si>
  <si>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</si>
  <si>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</si>
  <si>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</si>
  <si>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</si>
  <si>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</si>
  <si>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</si>
  <si>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</si>
  <si>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</si>
  <si>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</si>
  <si>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</si>
  <si>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</si>
  <si>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</si>
  <si>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</si>
  <si>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</si>
  <si>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</si>
  <si>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</si>
  <si>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</si>
  <si>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</si>
  <si>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</si>
  <si>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</si>
  <si>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</si>
  <si>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</si>
  <si>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</si>
  <si>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</si>
  <si>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</si>
  <si>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</si>
  <si>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</si>
  <si>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</si>
  <si>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</si>
  <si>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</si>
  <si>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</si>
  <si>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</si>
  <si>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</si>
  <si>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</si>
  <si>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</si>
  <si>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</si>
  <si>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</si>
  <si>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MOTOR AUXEN #1</t>
  </si>
  <si>
    <t>BATERIAS #1 Y #2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</si>
  <si>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</si>
  <si>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</si>
  <si>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</si>
  <si>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</si>
  <si>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</si>
  <si>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</si>
  <si>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</si>
  <si>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</si>
  <si>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</si>
  <si>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</si>
  <si>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</si>
  <si>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</si>
  <si>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</si>
  <si>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</si>
  <si>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</si>
  <si>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</si>
  <si>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</si>
  <si>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</si>
  <si>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</si>
  <si>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</si>
  <si>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</si>
  <si>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</si>
  <si>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</si>
  <si>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</si>
  <si>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</si>
  <si>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</si>
  <si>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</si>
  <si>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</si>
  <si>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</si>
  <si>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</si>
  <si>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</si>
  <si>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</si>
  <si>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</si>
  <si>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</si>
  <si>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</si>
  <si>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</si>
  <si>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</si>
  <si>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</si>
  <si>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</si>
  <si>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</si>
  <si>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</si>
  <si>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</si>
  <si>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</si>
  <si>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</si>
  <si>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</si>
  <si>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</si>
  <si>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</si>
  <si>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</si>
  <si>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</si>
  <si>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</si>
  <si>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</si>
  <si>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</si>
  <si>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</si>
  <si>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</si>
  <si>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</si>
  <si>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</si>
  <si>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</si>
  <si>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</si>
  <si>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</si>
  <si>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</si>
  <si>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</si>
  <si>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</si>
  <si>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</si>
  <si>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</si>
  <si>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</si>
  <si>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</si>
  <si>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</si>
  <si>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</si>
  <si>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</si>
  <si>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</si>
  <si>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</si>
  <si>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</si>
  <si>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</si>
  <si>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</si>
  <si>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</si>
  <si>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</si>
  <si>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</si>
  <si>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</si>
  <si>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</si>
  <si>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</si>
  <si>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</si>
  <si>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</si>
  <si>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</si>
  <si>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</si>
  <si>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</si>
  <si>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</si>
  <si>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</si>
  <si>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</si>
  <si>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</si>
  <si>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</si>
  <si>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</si>
  <si>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</si>
  <si>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</si>
  <si>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</si>
  <si>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</si>
  <si>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</si>
  <si>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</si>
  <si>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</si>
  <si>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</si>
  <si>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</si>
  <si>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</si>
  <si>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</si>
  <si>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</si>
  <si>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</si>
  <si>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</si>
  <si>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</si>
  <si>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</si>
  <si>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</si>
  <si>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</si>
  <si>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</si>
  <si>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</si>
  <si>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</si>
  <si>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</si>
  <si>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</si>
  <si>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</si>
  <si>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</si>
  <si>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</si>
  <si>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CLAVIJA KIRSCHNER 1.0*250mm ACERO</t>
  </si>
  <si>
    <t>CLAVIJA KIRSCHNER 1.8*250mm ACERO</t>
  </si>
  <si>
    <t>Broca Canulada  en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</si>
</sst>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0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i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</cellStyleXfs>
  <cellXfs count="1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0" borderId="15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0" xfId="1" applyNumberFormat="1" applyFont="1" applyAlignment="1">
      <alignment wrapText="1"/>
    </xf>
    <xf numFmtId="4" fontId="13" fillId="0" borderId="16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0" xfId="1" applyFo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" fontId="13" fillId="0" borderId="0" xfId="1" applyNumberFormat="1" applyFont="1" applyAlignment="1">
      <alignment horizontal="left" wrapText="1"/>
    </xf>
    <xf numFmtId="49" fontId="12" fillId="5" borderId="1" xfId="0" applyNumberFormat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" fontId="13" fillId="0" borderId="0" xfId="3" applyNumberFormat="1" applyFont="1" applyBorder="1" applyAlignment="1"/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169" fontId="12" fillId="0" borderId="1" xfId="0" applyNumberFormat="1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7" borderId="17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7" borderId="18" xfId="0" applyFont="1" applyFill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168" fontId="12" fillId="0" borderId="1" xfId="0" applyNumberFormat="1" applyFont="1" applyBorder="1" applyAlignment="1">
      <alignment horizontal="right" vertical="center"/>
    </xf>
    <xf numFmtId="168" fontId="7" fillId="0" borderId="1" xfId="2" applyNumberFormat="1" applyFont="1" applyBorder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5" borderId="18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8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32" fillId="0" borderId="18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Border="1" applyAlignment="1">
      <alignment horizontal="left" vertical="top"/>
    </xf>
    <xf numFmtId="0" fontId="12" fillId="0" borderId="19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20" xfId="0" applyFont="1" applyBorder="1" applyAlignment="1">
      <alignment horizontal="center" wrapText="1"/>
    </xf>
    <xf numFmtId="49" fontId="12" fillId="5" borderId="18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0" fontId="0" fillId="0" borderId="0" xfId="0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20" xfId="0" applyFont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4" fillId="10" borderId="16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</cellXfs>
  <cellStyles count="8">
    <cellStyle name="Moneda" xfId="3" builtinId="4"/>
    <cellStyle name="Moneda [0] 2" xfId="4" xr:uid="{6EAE7919-C943-4441-8C7D-5AB3B919F6FB}"/>
    <cellStyle name="Moneda 2" xfId="6" xr:uid="{B505F7C3-66B7-4875-905E-BF4A99247664}"/>
    <cellStyle name="Moneda 3" xfId="5" xr:uid="{8BEE3D1F-539F-4F1D-9A03-6A574527E166}"/>
    <cellStyle name="Moneda 3 2" xfId="2" xr:uid="{00000000-0005-0000-0000-000000000000}"/>
    <cellStyle name="Normal" xfId="0" builtinId="0"/>
    <cellStyle name="Normal 2" xfId="1" xr:uid="{00000000-0005-0000-0000-000002000000}"/>
    <cellStyle name="Normal 3" xfId="7" xr:uid="{ED631237-A3A0-469B-A39F-BEC7D07776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8"/>
  <sheetViews>
    <sheetView showGridLines="0" tabSelected="1" view="pageBreakPreview" topLeftCell="A173" zoomScaleNormal="100" zoomScaleSheetLayoutView="100" workbookViewId="0">
      <selection activeCell="D183" sqref="D18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5" customWidth="1"/>
    <col min="3" max="3" width="86.28515625" style="23" customWidth="1"/>
    <col min="4" max="4" width="19.5703125" style="23" customWidth="1"/>
    <col min="5" max="5" width="14.42578125" style="23" customWidth="1"/>
    <col min="6" max="6" width="14" style="6" customWidth="1"/>
    <col min="7" max="7" width="1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80" t="s">
        <v>22</v>
      </c>
      <c r="D2" s="76" t="s">
        <v>21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81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78" t="s">
        <v>23</v>
      </c>
      <c r="D4" s="82" t="s">
        <v>25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79"/>
      <c r="D5" s="84" t="s">
        <v>26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 x14ac:dyDescent="0.25">
      <c r="A6" s="7"/>
      <c r="B6" s="7"/>
      <c r="C6" s="7"/>
      <c r="D6" s="7"/>
      <c r="E6" s="7"/>
      <c r="L6" s="75"/>
      <c r="M6" s="75"/>
    </row>
    <row r="7" spans="1:14" ht="20.100000000000001" customHeight="1" x14ac:dyDescent="0.2">
      <c r="A7" s="8" t="s">
        <v>0</v>
      </c>
      <c r="B7" s="8"/>
      <c r="C7" s="9">
        <f ca="1">NOW()</f>
        <v>45026.866878009256</v>
      </c>
      <c r="D7" s="8" t="s">
        <v>1</v>
      </c>
      <c r="E7" s="33">
        <v>20230400375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39" t="s">
        <v>30</v>
      </c>
      <c r="D9" s="12" t="s">
        <v>3</v>
      </c>
      <c r="E9" s="26" t="s">
        <v>32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73" t="s">
        <v>19</v>
      </c>
      <c r="B11" s="74"/>
      <c r="C11" s="39" t="s">
        <v>30</v>
      </c>
      <c r="D11" s="12" t="s">
        <v>20</v>
      </c>
      <c r="E11" s="32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31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50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51</v>
      </c>
      <c r="D19" s="12" t="s">
        <v>17</v>
      </c>
      <c r="E19" s="14" t="s">
        <v>29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7" t="s">
        <v>47</v>
      </c>
      <c r="G23" s="67" t="s">
        <v>48</v>
      </c>
      <c r="L23" s="17"/>
      <c r="M23" s="17"/>
    </row>
    <row r="24" spans="1:13" ht="20.100000000000001" customHeight="1" x14ac:dyDescent="0.25">
      <c r="A24" s="41" t="s">
        <v>52</v>
      </c>
      <c r="B24" s="41" t="s">
        <v>53</v>
      </c>
      <c r="C24" s="42" t="s">
        <v>54</v>
      </c>
      <c r="D24" s="86">
        <v>2</v>
      </c>
      <c r="E24" s="42"/>
      <c r="F24" s="87">
        <v>300</v>
      </c>
      <c r="G24" s="87">
        <f t="shared" ref="G24:G96" si="0">D24*F24</f>
        <v>600</v>
      </c>
      <c r="L24" s="17"/>
      <c r="M24" s="17"/>
    </row>
    <row r="25" spans="1:13" ht="20.100000000000001" customHeight="1" x14ac:dyDescent="0.25">
      <c r="A25" s="41" t="s">
        <v>55</v>
      </c>
      <c r="B25" s="41" t="s">
        <v>56</v>
      </c>
      <c r="C25" s="42" t="s">
        <v>57</v>
      </c>
      <c r="D25" s="86">
        <v>2</v>
      </c>
      <c r="E25" s="42"/>
      <c r="F25" s="87">
        <v>300</v>
      </c>
      <c r="G25" s="87">
        <f>D25*F25</f>
        <v>600</v>
      </c>
      <c r="L25" s="17"/>
      <c r="M25" s="17"/>
    </row>
    <row r="26" spans="1:13" ht="20.100000000000001" customHeight="1" x14ac:dyDescent="0.25">
      <c r="A26" s="41" t="s">
        <v>58</v>
      </c>
      <c r="B26" s="41" t="s">
        <v>59</v>
      </c>
      <c r="C26" s="42" t="s">
        <v>60</v>
      </c>
      <c r="D26" s="86">
        <v>2</v>
      </c>
      <c r="E26" s="42"/>
      <c r="F26" s="87">
        <v>300</v>
      </c>
      <c r="G26" s="87">
        <f>D26*F26</f>
        <v>600</v>
      </c>
      <c r="L26" s="17"/>
      <c r="M26" s="17"/>
    </row>
    <row r="27" spans="1:13" ht="20.100000000000001" customHeight="1" x14ac:dyDescent="0.25">
      <c r="A27" s="41" t="s">
        <v>61</v>
      </c>
      <c r="B27" s="41" t="s">
        <v>62</v>
      </c>
      <c r="C27" s="42" t="s">
        <v>63</v>
      </c>
      <c r="D27" s="86">
        <v>2</v>
      </c>
      <c r="E27" s="42"/>
      <c r="F27" s="87">
        <v>300</v>
      </c>
      <c r="G27" s="87">
        <f>D27*F27</f>
        <v>600</v>
      </c>
      <c r="L27" s="17"/>
      <c r="M27" s="17"/>
    </row>
    <row r="28" spans="1:13" ht="20.100000000000001" customHeight="1" x14ac:dyDescent="0.25">
      <c r="A28" s="41" t="s">
        <v>64</v>
      </c>
      <c r="B28" s="41" t="s">
        <v>65</v>
      </c>
      <c r="C28" s="42" t="s">
        <v>66</v>
      </c>
      <c r="D28" s="86">
        <v>2</v>
      </c>
      <c r="E28" s="42"/>
      <c r="F28" s="87">
        <v>300</v>
      </c>
      <c r="G28" s="87">
        <f>D28*F28</f>
        <v>600</v>
      </c>
      <c r="L28" s="17"/>
      <c r="M28" s="17"/>
    </row>
    <row r="29" spans="1:13" ht="20.100000000000001" customHeight="1" x14ac:dyDescent="0.25">
      <c r="A29" s="41" t="s">
        <v>67</v>
      </c>
      <c r="B29" s="41" t="s">
        <v>68</v>
      </c>
      <c r="C29" s="42" t="s">
        <v>69</v>
      </c>
      <c r="D29" s="86">
        <v>2</v>
      </c>
      <c r="E29" s="42"/>
      <c r="F29" s="87">
        <v>300</v>
      </c>
      <c r="G29" s="87">
        <f>D29*F29</f>
        <v>600</v>
      </c>
      <c r="L29" s="17"/>
      <c r="M29" s="17"/>
    </row>
    <row r="30" spans="1:13" ht="20.100000000000001" customHeight="1" x14ac:dyDescent="0.25">
      <c r="A30" s="41" t="s">
        <v>70</v>
      </c>
      <c r="B30" s="41" t="s">
        <v>71</v>
      </c>
      <c r="C30" s="42" t="s">
        <v>72</v>
      </c>
      <c r="D30" s="86">
        <v>2</v>
      </c>
      <c r="E30" s="42"/>
      <c r="F30" s="87">
        <v>300</v>
      </c>
      <c r="G30" s="87">
        <f t="shared" si="0"/>
        <v>600</v>
      </c>
      <c r="L30" s="17"/>
      <c r="M30" s="17"/>
    </row>
    <row r="31" spans="1:13" ht="20.100000000000001" customHeight="1" x14ac:dyDescent="0.25">
      <c r="A31" s="41" t="s">
        <v>73</v>
      </c>
      <c r="B31" s="41" t="s">
        <v>74</v>
      </c>
      <c r="C31" s="42" t="s">
        <v>75</v>
      </c>
      <c r="D31" s="86">
        <v>2</v>
      </c>
      <c r="E31" s="42"/>
      <c r="F31" s="87">
        <v>300</v>
      </c>
      <c r="G31" s="87">
        <f t="shared" si="0"/>
        <v>600</v>
      </c>
      <c r="L31" s="17"/>
      <c r="M31" s="17"/>
    </row>
    <row r="32" spans="1:13" ht="20.100000000000001" customHeight="1" x14ac:dyDescent="0.25">
      <c r="A32" s="42"/>
      <c r="B32" s="42"/>
      <c r="C32" s="42"/>
      <c r="D32" s="72">
        <f>SUM(D24:D31)</f>
        <v>16</v>
      </c>
      <c r="E32" s="42"/>
      <c r="F32" s="87"/>
      <c r="G32" s="87"/>
      <c r="L32" s="17"/>
      <c r="M32" s="17"/>
    </row>
    <row r="33" spans="1:13" ht="20.100000000000001" customHeight="1" x14ac:dyDescent="0.25">
      <c r="A33" s="41" t="s">
        <v>76</v>
      </c>
      <c r="B33" s="41" t="s">
        <v>77</v>
      </c>
      <c r="C33" s="42" t="s">
        <v>78</v>
      </c>
      <c r="D33" s="86">
        <v>2</v>
      </c>
      <c r="E33" s="42"/>
      <c r="F33" s="87">
        <v>300</v>
      </c>
      <c r="G33" s="87">
        <f t="shared" ref="G33:G52" si="1">D33*F33</f>
        <v>600</v>
      </c>
      <c r="L33" s="17"/>
      <c r="M33" s="17"/>
    </row>
    <row r="34" spans="1:13" ht="20.100000000000001" customHeight="1" x14ac:dyDescent="0.25">
      <c r="A34" s="41" t="s">
        <v>79</v>
      </c>
      <c r="B34" s="41" t="s">
        <v>80</v>
      </c>
      <c r="C34" s="42" t="s">
        <v>81</v>
      </c>
      <c r="D34" s="86">
        <v>2</v>
      </c>
      <c r="E34" s="42"/>
      <c r="F34" s="87">
        <v>300</v>
      </c>
      <c r="G34" s="87">
        <f t="shared" si="1"/>
        <v>600</v>
      </c>
      <c r="L34" s="17"/>
      <c r="M34" s="17"/>
    </row>
    <row r="35" spans="1:13" ht="20.100000000000001" customHeight="1" x14ac:dyDescent="0.25">
      <c r="A35" s="41" t="s">
        <v>82</v>
      </c>
      <c r="B35" s="41" t="s">
        <v>83</v>
      </c>
      <c r="C35" s="42" t="s">
        <v>84</v>
      </c>
      <c r="D35" s="86">
        <v>0</v>
      </c>
      <c r="E35" s="42"/>
      <c r="F35" s="87">
        <v>300</v>
      </c>
      <c r="G35" s="87">
        <f t="shared" si="1"/>
        <v>0</v>
      </c>
      <c r="L35" s="17"/>
      <c r="M35" s="17"/>
    </row>
    <row r="36" spans="1:13" ht="20.100000000000001" customHeight="1" x14ac:dyDescent="0.25">
      <c r="A36" s="41" t="s">
        <v>85</v>
      </c>
      <c r="B36" s="41" t="s">
        <v>86</v>
      </c>
      <c r="C36" s="42" t="s">
        <v>87</v>
      </c>
      <c r="D36" s="86">
        <v>1</v>
      </c>
      <c r="E36" s="42"/>
      <c r="F36" s="87">
        <v>300</v>
      </c>
      <c r="G36" s="87">
        <f t="shared" si="1"/>
        <v>300</v>
      </c>
      <c r="L36" s="17"/>
      <c r="M36" s="17"/>
    </row>
    <row r="37" spans="1:13" ht="20.100000000000001" customHeight="1" x14ac:dyDescent="0.25">
      <c r="A37" s="41" t="s">
        <v>88</v>
      </c>
      <c r="B37" s="41" t="s">
        <v>89</v>
      </c>
      <c r="C37" s="42" t="s">
        <v>90</v>
      </c>
      <c r="D37" s="86">
        <v>2</v>
      </c>
      <c r="E37" s="42"/>
      <c r="F37" s="87">
        <v>300</v>
      </c>
      <c r="G37" s="87">
        <f t="shared" si="1"/>
        <v>600</v>
      </c>
      <c r="L37" s="17"/>
      <c r="M37" s="17"/>
    </row>
    <row r="38" spans="1:13" ht="20.100000000000001" customHeight="1" x14ac:dyDescent="0.25">
      <c r="A38" s="41" t="s">
        <v>91</v>
      </c>
      <c r="B38" s="41" t="s">
        <v>92</v>
      </c>
      <c r="C38" s="42" t="s">
        <v>93</v>
      </c>
      <c r="D38" s="86">
        <v>2</v>
      </c>
      <c r="E38" s="42"/>
      <c r="F38" s="87">
        <v>300</v>
      </c>
      <c r="G38" s="87">
        <f t="shared" si="1"/>
        <v>600</v>
      </c>
      <c r="L38" s="17"/>
      <c r="M38" s="17"/>
    </row>
    <row r="39" spans="1:13" ht="20.100000000000001" customHeight="1" x14ac:dyDescent="0.25">
      <c r="A39" s="41" t="s">
        <v>94</v>
      </c>
      <c r="B39" s="41" t="s">
        <v>95</v>
      </c>
      <c r="C39" s="42" t="s">
        <v>96</v>
      </c>
      <c r="D39" s="86">
        <v>2</v>
      </c>
      <c r="E39" s="42"/>
      <c r="F39" s="87">
        <v>300</v>
      </c>
      <c r="G39" s="87">
        <f t="shared" si="1"/>
        <v>600</v>
      </c>
      <c r="L39" s="17"/>
      <c r="M39" s="17"/>
    </row>
    <row r="40" spans="1:13" ht="20.100000000000001" customHeight="1" x14ac:dyDescent="0.25">
      <c r="A40" s="41" t="s">
        <v>97</v>
      </c>
      <c r="B40" s="41" t="s">
        <v>98</v>
      </c>
      <c r="C40" s="42" t="s">
        <v>99</v>
      </c>
      <c r="D40" s="86">
        <v>2</v>
      </c>
      <c r="E40" s="42"/>
      <c r="F40" s="87">
        <v>300</v>
      </c>
      <c r="G40" s="87">
        <f t="shared" si="1"/>
        <v>600</v>
      </c>
      <c r="L40" s="17"/>
      <c r="M40" s="17"/>
    </row>
    <row r="41" spans="1:13" ht="20.100000000000001" customHeight="1" x14ac:dyDescent="0.25">
      <c r="A41" s="41" t="s">
        <v>100</v>
      </c>
      <c r="B41" s="41" t="s">
        <v>101</v>
      </c>
      <c r="C41" s="42" t="s">
        <v>102</v>
      </c>
      <c r="D41" s="86">
        <v>2</v>
      </c>
      <c r="E41" s="42"/>
      <c r="F41" s="87">
        <v>300</v>
      </c>
      <c r="G41" s="87">
        <f t="shared" si="1"/>
        <v>600</v>
      </c>
      <c r="L41" s="17"/>
      <c r="M41" s="17"/>
    </row>
    <row r="42" spans="1:13" ht="20.100000000000001" customHeight="1" x14ac:dyDescent="0.25">
      <c r="A42" s="41" t="s">
        <v>103</v>
      </c>
      <c r="B42" s="41" t="s">
        <v>104</v>
      </c>
      <c r="C42" s="42" t="s">
        <v>105</v>
      </c>
      <c r="D42" s="86">
        <v>2</v>
      </c>
      <c r="E42" s="42"/>
      <c r="F42" s="87">
        <v>300</v>
      </c>
      <c r="G42" s="87">
        <f t="shared" si="1"/>
        <v>600</v>
      </c>
      <c r="L42" s="17"/>
      <c r="M42" s="17"/>
    </row>
    <row r="43" spans="1:13" ht="20.100000000000001" customHeight="1" x14ac:dyDescent="0.25">
      <c r="A43" s="41" t="s">
        <v>106</v>
      </c>
      <c r="B43" s="41" t="s">
        <v>107</v>
      </c>
      <c r="C43" s="42" t="s">
        <v>108</v>
      </c>
      <c r="D43" s="86">
        <v>2</v>
      </c>
      <c r="E43" s="42"/>
      <c r="F43" s="87">
        <v>300</v>
      </c>
      <c r="G43" s="87">
        <f t="shared" si="1"/>
        <v>600</v>
      </c>
      <c r="L43" s="17"/>
      <c r="M43" s="17"/>
    </row>
    <row r="44" spans="1:13" ht="20.100000000000001" customHeight="1" x14ac:dyDescent="0.25">
      <c r="A44" s="41" t="s">
        <v>109</v>
      </c>
      <c r="B44" s="41" t="s">
        <v>110</v>
      </c>
      <c r="C44" s="42" t="s">
        <v>111</v>
      </c>
      <c r="D44" s="86">
        <v>3</v>
      </c>
      <c r="E44" s="42"/>
      <c r="F44" s="87">
        <v>300</v>
      </c>
      <c r="G44" s="87">
        <f t="shared" si="1"/>
        <v>900</v>
      </c>
      <c r="L44" s="17"/>
      <c r="M44" s="17"/>
    </row>
    <row r="45" spans="1:13" ht="20.100000000000001" customHeight="1" x14ac:dyDescent="0.25">
      <c r="A45" s="41" t="s">
        <v>112</v>
      </c>
      <c r="B45" s="41" t="s">
        <v>113</v>
      </c>
      <c r="C45" s="42" t="s">
        <v>114</v>
      </c>
      <c r="D45" s="86">
        <v>1</v>
      </c>
      <c r="E45" s="42"/>
      <c r="F45" s="87">
        <v>300</v>
      </c>
      <c r="G45" s="87">
        <f t="shared" si="1"/>
        <v>300</v>
      </c>
      <c r="L45" s="17"/>
      <c r="M45" s="17"/>
    </row>
    <row r="46" spans="1:13" ht="20.100000000000001" customHeight="1" x14ac:dyDescent="0.25">
      <c r="A46" s="41" t="s">
        <v>115</v>
      </c>
      <c r="B46" s="41" t="s">
        <v>116</v>
      </c>
      <c r="C46" s="42" t="s">
        <v>117</v>
      </c>
      <c r="D46" s="86">
        <v>0</v>
      </c>
      <c r="E46" s="42"/>
      <c r="F46" s="87">
        <v>300</v>
      </c>
      <c r="G46" s="87">
        <f t="shared" si="1"/>
        <v>0</v>
      </c>
      <c r="L46" s="17"/>
      <c r="M46" s="17"/>
    </row>
    <row r="47" spans="1:13" ht="20.100000000000001" customHeight="1" x14ac:dyDescent="0.25">
      <c r="A47" s="41" t="s">
        <v>118</v>
      </c>
      <c r="B47" s="41" t="s">
        <v>119</v>
      </c>
      <c r="C47" s="42" t="s">
        <v>120</v>
      </c>
      <c r="D47" s="86">
        <v>2</v>
      </c>
      <c r="E47" s="42"/>
      <c r="F47" s="87">
        <v>300</v>
      </c>
      <c r="G47" s="87">
        <f t="shared" si="1"/>
        <v>600</v>
      </c>
      <c r="L47" s="17"/>
      <c r="M47" s="17"/>
    </row>
    <row r="48" spans="1:13" ht="20.100000000000001" customHeight="1" x14ac:dyDescent="0.25">
      <c r="A48" s="41" t="s">
        <v>121</v>
      </c>
      <c r="B48" s="41" t="s">
        <v>122</v>
      </c>
      <c r="C48" s="42" t="s">
        <v>123</v>
      </c>
      <c r="D48" s="86">
        <v>2</v>
      </c>
      <c r="E48" s="42"/>
      <c r="F48" s="87">
        <v>300</v>
      </c>
      <c r="G48" s="87">
        <f t="shared" si="1"/>
        <v>600</v>
      </c>
      <c r="L48" s="17"/>
      <c r="M48" s="17"/>
    </row>
    <row r="49" spans="1:13" ht="20.100000000000001" customHeight="1" x14ac:dyDescent="0.25">
      <c r="A49" s="41" t="s">
        <v>124</v>
      </c>
      <c r="B49" s="41" t="s">
        <v>125</v>
      </c>
      <c r="C49" s="42" t="s">
        <v>126</v>
      </c>
      <c r="D49" s="86">
        <v>2</v>
      </c>
      <c r="E49" s="42"/>
      <c r="F49" s="87">
        <v>300</v>
      </c>
      <c r="G49" s="87">
        <f t="shared" si="1"/>
        <v>600</v>
      </c>
      <c r="L49" s="17"/>
      <c r="M49" s="17"/>
    </row>
    <row r="50" spans="1:13" ht="20.100000000000001" customHeight="1" x14ac:dyDescent="0.25">
      <c r="A50" s="41" t="s">
        <v>127</v>
      </c>
      <c r="B50" s="41" t="s">
        <v>128</v>
      </c>
      <c r="C50" s="42" t="s">
        <v>129</v>
      </c>
      <c r="D50" s="86">
        <v>2</v>
      </c>
      <c r="E50" s="42"/>
      <c r="F50" s="87">
        <v>300</v>
      </c>
      <c r="G50" s="87">
        <f t="shared" si="1"/>
        <v>600</v>
      </c>
      <c r="L50" s="17"/>
      <c r="M50" s="17"/>
    </row>
    <row r="51" spans="1:13" ht="20.100000000000001" customHeight="1" x14ac:dyDescent="0.25">
      <c r="A51" s="41" t="s">
        <v>130</v>
      </c>
      <c r="B51" s="41" t="s">
        <v>131</v>
      </c>
      <c r="C51" s="42" t="s">
        <v>132</v>
      </c>
      <c r="D51" s="86">
        <v>2</v>
      </c>
      <c r="E51" s="42"/>
      <c r="F51" s="87">
        <v>300</v>
      </c>
      <c r="G51" s="87">
        <f t="shared" si="1"/>
        <v>600</v>
      </c>
      <c r="L51" s="17"/>
      <c r="M51" s="17"/>
    </row>
    <row r="52" spans="1:13" ht="20.100000000000001" customHeight="1" x14ac:dyDescent="0.2">
      <c r="A52" s="47" t="s">
        <v>133</v>
      </c>
      <c r="B52" s="40">
        <v>190704155</v>
      </c>
      <c r="C52" s="48" t="s">
        <v>134</v>
      </c>
      <c r="D52" s="41">
        <v>1</v>
      </c>
      <c r="E52" s="42"/>
      <c r="F52" s="87">
        <v>300</v>
      </c>
      <c r="G52" s="87">
        <f t="shared" si="1"/>
        <v>300</v>
      </c>
      <c r="L52" s="17"/>
      <c r="M52" s="17"/>
    </row>
    <row r="53" spans="1:13" ht="20.100000000000001" customHeight="1" x14ac:dyDescent="0.25">
      <c r="A53" s="41"/>
      <c r="B53" s="41"/>
      <c r="C53" s="42"/>
      <c r="D53" s="72">
        <f>SUM(D33:D52)</f>
        <v>34</v>
      </c>
      <c r="E53" s="42"/>
      <c r="F53" s="87"/>
      <c r="G53" s="87"/>
      <c r="L53" s="17"/>
      <c r="M53" s="17"/>
    </row>
    <row r="54" spans="1:13" ht="20.100000000000001" customHeight="1" x14ac:dyDescent="0.25">
      <c r="A54" s="41" t="s">
        <v>135</v>
      </c>
      <c r="B54" s="41" t="s">
        <v>136</v>
      </c>
      <c r="C54" s="42" t="s">
        <v>137</v>
      </c>
      <c r="D54" s="86">
        <v>5</v>
      </c>
      <c r="E54" s="42"/>
      <c r="F54" s="87">
        <v>66</v>
      </c>
      <c r="G54" s="87">
        <f t="shared" si="0"/>
        <v>330</v>
      </c>
      <c r="L54" s="17"/>
      <c r="M54" s="17"/>
    </row>
    <row r="55" spans="1:13" ht="20.100000000000001" customHeight="1" x14ac:dyDescent="0.25">
      <c r="A55" s="41" t="s">
        <v>138</v>
      </c>
      <c r="B55" s="41" t="s">
        <v>139</v>
      </c>
      <c r="C55" s="42" t="s">
        <v>140</v>
      </c>
      <c r="D55" s="86">
        <v>5</v>
      </c>
      <c r="E55" s="42"/>
      <c r="F55" s="87">
        <v>66</v>
      </c>
      <c r="G55" s="87">
        <f t="shared" si="0"/>
        <v>330</v>
      </c>
      <c r="L55" s="17"/>
      <c r="M55" s="17"/>
    </row>
    <row r="56" spans="1:13" ht="20.100000000000001" customHeight="1" x14ac:dyDescent="0.25">
      <c r="A56" s="41" t="s">
        <v>141</v>
      </c>
      <c r="B56" s="41" t="s">
        <v>142</v>
      </c>
      <c r="C56" s="42" t="s">
        <v>143</v>
      </c>
      <c r="D56" s="86">
        <v>5</v>
      </c>
      <c r="E56" s="42"/>
      <c r="F56" s="87">
        <v>66</v>
      </c>
      <c r="G56" s="87">
        <f t="shared" si="0"/>
        <v>330</v>
      </c>
      <c r="L56" s="17"/>
      <c r="M56" s="17"/>
    </row>
    <row r="57" spans="1:13" ht="20.100000000000001" customHeight="1" x14ac:dyDescent="0.25">
      <c r="A57" s="41" t="s">
        <v>144</v>
      </c>
      <c r="B57" s="41" t="s">
        <v>145</v>
      </c>
      <c r="C57" s="42" t="s">
        <v>146</v>
      </c>
      <c r="D57" s="86">
        <v>5</v>
      </c>
      <c r="E57" s="42"/>
      <c r="F57" s="87">
        <v>66</v>
      </c>
      <c r="G57" s="87">
        <f t="shared" si="0"/>
        <v>330</v>
      </c>
      <c r="L57" s="17"/>
      <c r="M57" s="17"/>
    </row>
    <row r="58" spans="1:13" ht="20.100000000000001" customHeight="1" x14ac:dyDescent="0.25">
      <c r="A58" s="41" t="s">
        <v>147</v>
      </c>
      <c r="B58" s="41" t="s">
        <v>148</v>
      </c>
      <c r="C58" s="42" t="s">
        <v>149</v>
      </c>
      <c r="D58" s="86">
        <v>5</v>
      </c>
      <c r="E58" s="42"/>
      <c r="F58" s="87">
        <v>66</v>
      </c>
      <c r="G58" s="87">
        <f t="shared" si="0"/>
        <v>330</v>
      </c>
      <c r="L58" s="17"/>
      <c r="M58" s="17"/>
    </row>
    <row r="59" spans="1:13" ht="20.100000000000001" customHeight="1" x14ac:dyDescent="0.25">
      <c r="A59" s="41" t="s">
        <v>150</v>
      </c>
      <c r="B59" s="41" t="s">
        <v>151</v>
      </c>
      <c r="C59" s="42" t="s">
        <v>152</v>
      </c>
      <c r="D59" s="86">
        <v>5</v>
      </c>
      <c r="E59" s="42"/>
      <c r="F59" s="87">
        <v>66</v>
      </c>
      <c r="G59" s="87">
        <f t="shared" si="0"/>
        <v>330</v>
      </c>
      <c r="L59" s="17"/>
      <c r="M59" s="17"/>
    </row>
    <row r="60" spans="1:13" ht="20.100000000000001" customHeight="1" x14ac:dyDescent="0.25">
      <c r="A60" s="41" t="s">
        <v>153</v>
      </c>
      <c r="B60" s="41" t="s">
        <v>154</v>
      </c>
      <c r="C60" s="42" t="s">
        <v>155</v>
      </c>
      <c r="D60" s="86">
        <v>1</v>
      </c>
      <c r="E60" s="42"/>
      <c r="F60" s="87">
        <v>66</v>
      </c>
      <c r="G60" s="87">
        <f t="shared" si="0"/>
        <v>66</v>
      </c>
      <c r="L60" s="17"/>
      <c r="M60" s="17"/>
    </row>
    <row r="61" spans="1:13" ht="20.100000000000001" customHeight="1" x14ac:dyDescent="0.25">
      <c r="A61" s="41" t="s">
        <v>153</v>
      </c>
      <c r="B61" s="41" t="s">
        <v>156</v>
      </c>
      <c r="C61" s="42" t="s">
        <v>155</v>
      </c>
      <c r="D61" s="86">
        <v>4</v>
      </c>
      <c r="E61" s="42"/>
      <c r="F61" s="87">
        <v>66</v>
      </c>
      <c r="G61" s="87">
        <f t="shared" si="0"/>
        <v>264</v>
      </c>
      <c r="L61" s="17"/>
      <c r="M61" s="17"/>
    </row>
    <row r="62" spans="1:13" ht="20.100000000000001" customHeight="1" x14ac:dyDescent="0.25">
      <c r="A62" s="41" t="s">
        <v>157</v>
      </c>
      <c r="B62" s="41" t="s">
        <v>158</v>
      </c>
      <c r="C62" s="42" t="s">
        <v>159</v>
      </c>
      <c r="D62" s="86">
        <v>5</v>
      </c>
      <c r="E62" s="42"/>
      <c r="F62" s="87">
        <v>66</v>
      </c>
      <c r="G62" s="87">
        <f t="shared" si="0"/>
        <v>330</v>
      </c>
      <c r="L62" s="17"/>
      <c r="M62" s="17"/>
    </row>
    <row r="63" spans="1:13" ht="20.100000000000001" customHeight="1" x14ac:dyDescent="0.25">
      <c r="A63" s="41" t="s">
        <v>160</v>
      </c>
      <c r="B63" s="41" t="s">
        <v>161</v>
      </c>
      <c r="C63" s="42" t="s">
        <v>162</v>
      </c>
      <c r="D63" s="86">
        <v>5</v>
      </c>
      <c r="E63" s="42"/>
      <c r="F63" s="87">
        <v>66</v>
      </c>
      <c r="G63" s="87">
        <f t="shared" si="0"/>
        <v>330</v>
      </c>
      <c r="L63" s="17"/>
      <c r="M63" s="17"/>
    </row>
    <row r="64" spans="1:13" ht="20.100000000000001" customHeight="1" x14ac:dyDescent="0.25">
      <c r="A64" s="41" t="s">
        <v>163</v>
      </c>
      <c r="B64" s="41" t="s">
        <v>164</v>
      </c>
      <c r="C64" s="42" t="s">
        <v>165</v>
      </c>
      <c r="D64" s="86">
        <v>5</v>
      </c>
      <c r="E64" s="42"/>
      <c r="F64" s="87">
        <v>66</v>
      </c>
      <c r="G64" s="87">
        <f t="shared" si="0"/>
        <v>330</v>
      </c>
      <c r="L64" s="17"/>
      <c r="M64" s="17"/>
    </row>
    <row r="65" spans="1:13" ht="20.100000000000001" customHeight="1" x14ac:dyDescent="0.25">
      <c r="A65" s="41" t="s">
        <v>166</v>
      </c>
      <c r="B65" s="41" t="s">
        <v>167</v>
      </c>
      <c r="C65" s="42" t="s">
        <v>168</v>
      </c>
      <c r="D65" s="86">
        <v>5</v>
      </c>
      <c r="E65" s="42"/>
      <c r="F65" s="87">
        <v>66</v>
      </c>
      <c r="G65" s="87">
        <f t="shared" si="0"/>
        <v>330</v>
      </c>
      <c r="L65" s="17"/>
      <c r="M65" s="17"/>
    </row>
    <row r="66" spans="1:13" ht="20.100000000000001" customHeight="1" x14ac:dyDescent="0.25">
      <c r="A66" s="41" t="s">
        <v>169</v>
      </c>
      <c r="B66" s="41" t="s">
        <v>170</v>
      </c>
      <c r="C66" s="42" t="s">
        <v>171</v>
      </c>
      <c r="D66" s="86">
        <v>5</v>
      </c>
      <c r="E66" s="42"/>
      <c r="F66" s="87">
        <v>66</v>
      </c>
      <c r="G66" s="87">
        <f t="shared" si="0"/>
        <v>330</v>
      </c>
      <c r="L66" s="17"/>
      <c r="M66" s="17"/>
    </row>
    <row r="67" spans="1:13" ht="20.100000000000001" customHeight="1" x14ac:dyDescent="0.25">
      <c r="A67" s="41"/>
      <c r="B67" s="41"/>
      <c r="C67" s="42"/>
      <c r="D67" s="72">
        <f>SUM(D54:D66)</f>
        <v>60</v>
      </c>
      <c r="E67" s="42"/>
      <c r="F67" s="87"/>
      <c r="G67" s="87"/>
      <c r="L67" s="17"/>
      <c r="M67" s="17"/>
    </row>
    <row r="68" spans="1:13" ht="20.100000000000001" customHeight="1" x14ac:dyDescent="0.25">
      <c r="A68" s="41" t="s">
        <v>172</v>
      </c>
      <c r="B68" s="41" t="s">
        <v>173</v>
      </c>
      <c r="C68" s="42" t="s">
        <v>174</v>
      </c>
      <c r="D68" s="86">
        <v>5</v>
      </c>
      <c r="E68" s="42"/>
      <c r="F68" s="87">
        <v>66</v>
      </c>
      <c r="G68" s="87">
        <f t="shared" si="0"/>
        <v>330</v>
      </c>
      <c r="L68" s="17"/>
      <c r="M68" s="17"/>
    </row>
    <row r="69" spans="1:13" ht="20.100000000000001" customHeight="1" x14ac:dyDescent="0.25">
      <c r="A69" s="41" t="s">
        <v>175</v>
      </c>
      <c r="B69" s="41" t="s">
        <v>176</v>
      </c>
      <c r="C69" s="42" t="s">
        <v>177</v>
      </c>
      <c r="D69" s="86">
        <v>5</v>
      </c>
      <c r="E69" s="42"/>
      <c r="F69" s="87">
        <v>66</v>
      </c>
      <c r="G69" s="87">
        <f t="shared" si="0"/>
        <v>330</v>
      </c>
      <c r="L69" s="17"/>
      <c r="M69" s="17"/>
    </row>
    <row r="70" spans="1:13" ht="20.100000000000001" customHeight="1" x14ac:dyDescent="0.25">
      <c r="A70" s="41" t="s">
        <v>178</v>
      </c>
      <c r="B70" s="41" t="s">
        <v>179</v>
      </c>
      <c r="C70" s="42" t="s">
        <v>180</v>
      </c>
      <c r="D70" s="86">
        <v>1</v>
      </c>
      <c r="E70" s="42"/>
      <c r="F70" s="87">
        <v>66</v>
      </c>
      <c r="G70" s="87">
        <f t="shared" si="0"/>
        <v>66</v>
      </c>
      <c r="L70" s="17"/>
      <c r="M70" s="17"/>
    </row>
    <row r="71" spans="1:13" ht="20.100000000000001" customHeight="1" x14ac:dyDescent="0.25">
      <c r="A71" s="41" t="s">
        <v>178</v>
      </c>
      <c r="B71" s="41" t="s">
        <v>181</v>
      </c>
      <c r="C71" s="42" t="s">
        <v>180</v>
      </c>
      <c r="D71" s="86">
        <v>4</v>
      </c>
      <c r="E71" s="42"/>
      <c r="F71" s="87">
        <v>66</v>
      </c>
      <c r="G71" s="87">
        <f t="shared" si="0"/>
        <v>264</v>
      </c>
      <c r="L71" s="17"/>
      <c r="M71" s="17"/>
    </row>
    <row r="72" spans="1:13" ht="20.100000000000001" customHeight="1" x14ac:dyDescent="0.25">
      <c r="A72" s="41" t="s">
        <v>182</v>
      </c>
      <c r="B72" s="41" t="s">
        <v>183</v>
      </c>
      <c r="C72" s="42" t="s">
        <v>184</v>
      </c>
      <c r="D72" s="86">
        <v>3</v>
      </c>
      <c r="E72" s="42"/>
      <c r="F72" s="87">
        <v>66</v>
      </c>
      <c r="G72" s="87">
        <f t="shared" si="0"/>
        <v>198</v>
      </c>
      <c r="L72" s="17"/>
      <c r="M72" s="17"/>
    </row>
    <row r="73" spans="1:13" ht="20.100000000000001" customHeight="1" x14ac:dyDescent="0.25">
      <c r="A73" s="41" t="s">
        <v>182</v>
      </c>
      <c r="B73" s="41" t="s">
        <v>185</v>
      </c>
      <c r="C73" s="42" t="s">
        <v>184</v>
      </c>
      <c r="D73" s="86">
        <v>2</v>
      </c>
      <c r="E73" s="42"/>
      <c r="F73" s="87">
        <v>66</v>
      </c>
      <c r="G73" s="87">
        <f t="shared" si="0"/>
        <v>132</v>
      </c>
      <c r="L73" s="17"/>
      <c r="M73" s="17"/>
    </row>
    <row r="74" spans="1:13" ht="20.100000000000001" customHeight="1" x14ac:dyDescent="0.25">
      <c r="A74" s="41" t="s">
        <v>186</v>
      </c>
      <c r="B74" s="41" t="s">
        <v>187</v>
      </c>
      <c r="C74" s="42" t="s">
        <v>188</v>
      </c>
      <c r="D74" s="86">
        <v>1</v>
      </c>
      <c r="E74" s="42"/>
      <c r="F74" s="87">
        <v>66</v>
      </c>
      <c r="G74" s="87">
        <f t="shared" si="0"/>
        <v>66</v>
      </c>
      <c r="L74" s="17"/>
      <c r="M74" s="17"/>
    </row>
    <row r="75" spans="1:13" ht="20.100000000000001" customHeight="1" x14ac:dyDescent="0.25">
      <c r="A75" s="41" t="s">
        <v>186</v>
      </c>
      <c r="B75" s="41" t="s">
        <v>189</v>
      </c>
      <c r="C75" s="42" t="s">
        <v>188</v>
      </c>
      <c r="D75" s="86">
        <v>4</v>
      </c>
      <c r="E75" s="42"/>
      <c r="F75" s="87">
        <v>66</v>
      </c>
      <c r="G75" s="87">
        <f t="shared" si="0"/>
        <v>264</v>
      </c>
      <c r="L75" s="17"/>
      <c r="M75" s="17"/>
    </row>
    <row r="76" spans="1:13" ht="20.100000000000001" customHeight="1" x14ac:dyDescent="0.25">
      <c r="A76" s="41" t="s">
        <v>190</v>
      </c>
      <c r="B76" s="41" t="s">
        <v>191</v>
      </c>
      <c r="C76" s="42" t="s">
        <v>192</v>
      </c>
      <c r="D76" s="86">
        <v>2</v>
      </c>
      <c r="E76" s="42"/>
      <c r="F76" s="87">
        <v>66</v>
      </c>
      <c r="G76" s="87">
        <f t="shared" si="0"/>
        <v>132</v>
      </c>
      <c r="L76" s="17"/>
      <c r="M76" s="17"/>
    </row>
    <row r="77" spans="1:13" ht="20.100000000000001" customHeight="1" x14ac:dyDescent="0.25">
      <c r="A77" s="41" t="s">
        <v>190</v>
      </c>
      <c r="B77" s="41" t="s">
        <v>193</v>
      </c>
      <c r="C77" s="42" t="s">
        <v>192</v>
      </c>
      <c r="D77" s="86">
        <v>3</v>
      </c>
      <c r="E77" s="42"/>
      <c r="F77" s="87">
        <v>66</v>
      </c>
      <c r="G77" s="87">
        <f t="shared" si="0"/>
        <v>198</v>
      </c>
      <c r="L77" s="17"/>
      <c r="M77" s="17"/>
    </row>
    <row r="78" spans="1:13" ht="20.100000000000001" customHeight="1" x14ac:dyDescent="0.25">
      <c r="A78" s="41" t="s">
        <v>194</v>
      </c>
      <c r="B78" s="41" t="s">
        <v>195</v>
      </c>
      <c r="C78" s="42" t="s">
        <v>196</v>
      </c>
      <c r="D78" s="86">
        <v>5</v>
      </c>
      <c r="E78" s="42"/>
      <c r="F78" s="87">
        <v>66</v>
      </c>
      <c r="G78" s="87">
        <f t="shared" si="0"/>
        <v>330</v>
      </c>
      <c r="L78" s="17"/>
      <c r="M78" s="17"/>
    </row>
    <row r="79" spans="1:13" ht="20.100000000000001" customHeight="1" x14ac:dyDescent="0.25">
      <c r="A79" s="41" t="s">
        <v>197</v>
      </c>
      <c r="B79" s="41" t="s">
        <v>198</v>
      </c>
      <c r="C79" s="42" t="s">
        <v>199</v>
      </c>
      <c r="D79" s="86">
        <v>5</v>
      </c>
      <c r="E79" s="42"/>
      <c r="F79" s="87">
        <v>66</v>
      </c>
      <c r="G79" s="87">
        <f t="shared" si="0"/>
        <v>330</v>
      </c>
      <c r="L79" s="17"/>
      <c r="M79" s="17"/>
    </row>
    <row r="80" spans="1:13" ht="20.100000000000001" customHeight="1" x14ac:dyDescent="0.25">
      <c r="A80" s="41" t="s">
        <v>200</v>
      </c>
      <c r="B80" s="41" t="s">
        <v>201</v>
      </c>
      <c r="C80" s="42" t="s">
        <v>202</v>
      </c>
      <c r="D80" s="86">
        <v>5</v>
      </c>
      <c r="E80" s="42"/>
      <c r="F80" s="87">
        <v>66</v>
      </c>
      <c r="G80" s="87">
        <f t="shared" si="0"/>
        <v>330</v>
      </c>
      <c r="L80" s="17"/>
      <c r="M80" s="17"/>
    </row>
    <row r="81" spans="1:13" ht="20.100000000000001" customHeight="1" x14ac:dyDescent="0.25">
      <c r="A81" s="41" t="s">
        <v>203</v>
      </c>
      <c r="B81" s="41" t="s">
        <v>204</v>
      </c>
      <c r="C81" s="42" t="s">
        <v>205</v>
      </c>
      <c r="D81" s="86">
        <v>3</v>
      </c>
      <c r="E81" s="42"/>
      <c r="F81" s="87">
        <v>66</v>
      </c>
      <c r="G81" s="87">
        <f t="shared" si="0"/>
        <v>198</v>
      </c>
      <c r="L81" s="17"/>
      <c r="M81" s="17"/>
    </row>
    <row r="82" spans="1:13" ht="20.100000000000001" customHeight="1" x14ac:dyDescent="0.25">
      <c r="A82" s="41" t="s">
        <v>203</v>
      </c>
      <c r="B82" s="41" t="s">
        <v>206</v>
      </c>
      <c r="C82" s="42" t="s">
        <v>205</v>
      </c>
      <c r="D82" s="86">
        <v>2</v>
      </c>
      <c r="E82" s="42"/>
      <c r="F82" s="87">
        <v>66</v>
      </c>
      <c r="G82" s="87">
        <f t="shared" si="0"/>
        <v>132</v>
      </c>
      <c r="L82" s="17"/>
      <c r="M82" s="17"/>
    </row>
    <row r="83" spans="1:13" ht="20.100000000000001" customHeight="1" x14ac:dyDescent="0.25">
      <c r="A83" s="41" t="s">
        <v>207</v>
      </c>
      <c r="B83" s="41" t="s">
        <v>208</v>
      </c>
      <c r="C83" s="42" t="s">
        <v>209</v>
      </c>
      <c r="D83" s="86">
        <v>2</v>
      </c>
      <c r="E83" s="42"/>
      <c r="F83" s="87">
        <v>66</v>
      </c>
      <c r="G83" s="87">
        <f t="shared" si="0"/>
        <v>132</v>
      </c>
      <c r="L83" s="17"/>
      <c r="M83" s="17"/>
    </row>
    <row r="84" spans="1:13" ht="20.100000000000001" customHeight="1" x14ac:dyDescent="0.25">
      <c r="A84" s="41" t="s">
        <v>210</v>
      </c>
      <c r="B84" s="41" t="s">
        <v>211</v>
      </c>
      <c r="C84" s="42" t="s">
        <v>212</v>
      </c>
      <c r="D84" s="86">
        <v>1</v>
      </c>
      <c r="E84" s="42"/>
      <c r="F84" s="87">
        <v>66</v>
      </c>
      <c r="G84" s="87">
        <f t="shared" si="0"/>
        <v>66</v>
      </c>
      <c r="L84" s="17"/>
      <c r="M84" s="17"/>
    </row>
    <row r="85" spans="1:13" ht="20.100000000000001" customHeight="1" x14ac:dyDescent="0.25">
      <c r="A85" s="41"/>
      <c r="B85" s="41"/>
      <c r="C85" s="42"/>
      <c r="D85" s="72">
        <f>SUM(D68:D84)</f>
        <v>53</v>
      </c>
      <c r="E85" s="42"/>
      <c r="F85" s="87"/>
      <c r="G85" s="87"/>
      <c r="L85" s="17"/>
      <c r="M85" s="17"/>
    </row>
    <row r="86" spans="1:13" ht="20.100000000000001" customHeight="1" x14ac:dyDescent="0.25">
      <c r="A86" s="41" t="s">
        <v>213</v>
      </c>
      <c r="B86" s="41" t="s">
        <v>214</v>
      </c>
      <c r="C86" s="42" t="s">
        <v>215</v>
      </c>
      <c r="D86" s="86">
        <v>5</v>
      </c>
      <c r="E86" s="42"/>
      <c r="F86" s="87">
        <v>66</v>
      </c>
      <c r="G86" s="87">
        <f t="shared" si="0"/>
        <v>330</v>
      </c>
      <c r="L86" s="17"/>
      <c r="M86" s="17"/>
    </row>
    <row r="87" spans="1:13" ht="20.100000000000001" customHeight="1" x14ac:dyDescent="0.25">
      <c r="A87" s="41" t="s">
        <v>216</v>
      </c>
      <c r="B87" s="41" t="s">
        <v>217</v>
      </c>
      <c r="C87" s="42" t="s">
        <v>218</v>
      </c>
      <c r="D87" s="86">
        <v>5</v>
      </c>
      <c r="E87" s="42"/>
      <c r="F87" s="87">
        <v>66</v>
      </c>
      <c r="G87" s="87">
        <f t="shared" si="0"/>
        <v>330</v>
      </c>
      <c r="L87" s="17"/>
      <c r="M87" s="17"/>
    </row>
    <row r="88" spans="1:13" ht="20.100000000000001" customHeight="1" x14ac:dyDescent="0.25">
      <c r="A88" s="41"/>
      <c r="B88" s="41"/>
      <c r="C88" s="42"/>
      <c r="D88" s="72">
        <f>SUM(D86:D87)</f>
        <v>10</v>
      </c>
      <c r="E88" s="42"/>
      <c r="F88" s="87"/>
      <c r="G88" s="87"/>
      <c r="L88" s="17"/>
      <c r="M88" s="17"/>
    </row>
    <row r="89" spans="1:13" ht="20.100000000000001" customHeight="1" x14ac:dyDescent="0.25">
      <c r="A89" s="41" t="s">
        <v>219</v>
      </c>
      <c r="B89" s="41" t="s">
        <v>220</v>
      </c>
      <c r="C89" s="42" t="s">
        <v>221</v>
      </c>
      <c r="D89" s="86">
        <v>5</v>
      </c>
      <c r="E89" s="42"/>
      <c r="F89" s="87">
        <v>54</v>
      </c>
      <c r="G89" s="87">
        <f t="shared" si="0"/>
        <v>270</v>
      </c>
      <c r="L89" s="17"/>
      <c r="M89" s="17"/>
    </row>
    <row r="90" spans="1:13" ht="20.100000000000001" customHeight="1" x14ac:dyDescent="0.25">
      <c r="A90" s="41" t="s">
        <v>222</v>
      </c>
      <c r="B90" s="41" t="s">
        <v>223</v>
      </c>
      <c r="C90" s="42" t="s">
        <v>224</v>
      </c>
      <c r="D90" s="86">
        <v>5</v>
      </c>
      <c r="E90" s="42"/>
      <c r="F90" s="87">
        <v>54</v>
      </c>
      <c r="G90" s="87">
        <f t="shared" si="0"/>
        <v>270</v>
      </c>
      <c r="L90" s="17"/>
      <c r="M90" s="17"/>
    </row>
    <row r="91" spans="1:13" ht="20.100000000000001" customHeight="1" x14ac:dyDescent="0.25">
      <c r="A91" s="41" t="s">
        <v>225</v>
      </c>
      <c r="B91" s="41" t="s">
        <v>226</v>
      </c>
      <c r="C91" s="42" t="s">
        <v>227</v>
      </c>
      <c r="D91" s="86">
        <v>5</v>
      </c>
      <c r="E91" s="42"/>
      <c r="F91" s="87">
        <v>54</v>
      </c>
      <c r="G91" s="87">
        <f t="shared" si="0"/>
        <v>270</v>
      </c>
      <c r="L91" s="17"/>
      <c r="M91" s="17"/>
    </row>
    <row r="92" spans="1:13" ht="20.100000000000001" customHeight="1" x14ac:dyDescent="0.25">
      <c r="A92" s="41" t="s">
        <v>228</v>
      </c>
      <c r="B92" s="41" t="s">
        <v>229</v>
      </c>
      <c r="C92" s="42" t="s">
        <v>230</v>
      </c>
      <c r="D92" s="86">
        <v>5</v>
      </c>
      <c r="E92" s="42"/>
      <c r="F92" s="87">
        <v>54</v>
      </c>
      <c r="G92" s="87">
        <f t="shared" si="0"/>
        <v>270</v>
      </c>
      <c r="L92" s="17"/>
      <c r="M92" s="17"/>
    </row>
    <row r="93" spans="1:13" ht="20.100000000000001" customHeight="1" x14ac:dyDescent="0.25">
      <c r="A93" s="41" t="s">
        <v>231</v>
      </c>
      <c r="B93" s="41" t="s">
        <v>232</v>
      </c>
      <c r="C93" s="42" t="s">
        <v>233</v>
      </c>
      <c r="D93" s="86">
        <v>5</v>
      </c>
      <c r="E93" s="42"/>
      <c r="F93" s="87">
        <v>54</v>
      </c>
      <c r="G93" s="87">
        <f t="shared" si="0"/>
        <v>270</v>
      </c>
      <c r="L93" s="17"/>
      <c r="M93" s="17"/>
    </row>
    <row r="94" spans="1:13" ht="20.100000000000001" customHeight="1" x14ac:dyDescent="0.25">
      <c r="A94" s="41" t="s">
        <v>234</v>
      </c>
      <c r="B94" s="41" t="s">
        <v>235</v>
      </c>
      <c r="C94" s="42" t="s">
        <v>236</v>
      </c>
      <c r="D94" s="86">
        <v>5</v>
      </c>
      <c r="E94" s="42"/>
      <c r="F94" s="87">
        <v>54</v>
      </c>
      <c r="G94" s="87">
        <f t="shared" si="0"/>
        <v>270</v>
      </c>
      <c r="L94" s="17"/>
      <c r="M94" s="17"/>
    </row>
    <row r="95" spans="1:13" ht="20.100000000000001" customHeight="1" x14ac:dyDescent="0.25">
      <c r="A95" s="41" t="s">
        <v>237</v>
      </c>
      <c r="B95" s="41" t="s">
        <v>238</v>
      </c>
      <c r="C95" s="42" t="s">
        <v>239</v>
      </c>
      <c r="D95" s="86">
        <v>5</v>
      </c>
      <c r="E95" s="42"/>
      <c r="F95" s="87">
        <v>54</v>
      </c>
      <c r="G95" s="87">
        <f t="shared" si="0"/>
        <v>270</v>
      </c>
      <c r="L95" s="17"/>
      <c r="M95" s="17"/>
    </row>
    <row r="96" spans="1:13" ht="20.100000000000001" customHeight="1" x14ac:dyDescent="0.25">
      <c r="A96" s="41" t="s">
        <v>240</v>
      </c>
      <c r="B96" s="41" t="s">
        <v>241</v>
      </c>
      <c r="C96" s="42" t="s">
        <v>242</v>
      </c>
      <c r="D96" s="86">
        <v>5</v>
      </c>
      <c r="E96" s="42"/>
      <c r="F96" s="87">
        <v>54</v>
      </c>
      <c r="G96" s="87">
        <f t="shared" si="0"/>
        <v>270</v>
      </c>
      <c r="L96" s="17"/>
      <c r="M96" s="17"/>
    </row>
    <row r="97" spans="1:13" ht="20.100000000000001" customHeight="1" x14ac:dyDescent="0.25">
      <c r="A97" s="41" t="s">
        <v>243</v>
      </c>
      <c r="B97" s="41" t="s">
        <v>244</v>
      </c>
      <c r="C97" s="42" t="s">
        <v>245</v>
      </c>
      <c r="D97" s="86">
        <v>3</v>
      </c>
      <c r="E97" s="42"/>
      <c r="F97" s="87">
        <v>54</v>
      </c>
      <c r="G97" s="87">
        <f t="shared" ref="G97:G124" si="2">D97*F97</f>
        <v>162</v>
      </c>
      <c r="L97" s="17"/>
      <c r="M97" s="17"/>
    </row>
    <row r="98" spans="1:13" ht="20.100000000000001" customHeight="1" x14ac:dyDescent="0.25">
      <c r="A98" s="41" t="s">
        <v>246</v>
      </c>
      <c r="B98" s="41" t="s">
        <v>247</v>
      </c>
      <c r="C98" s="42" t="s">
        <v>248</v>
      </c>
      <c r="D98" s="86">
        <v>4</v>
      </c>
      <c r="E98" s="42"/>
      <c r="F98" s="87">
        <v>54</v>
      </c>
      <c r="G98" s="87">
        <f t="shared" si="2"/>
        <v>216</v>
      </c>
      <c r="L98" s="17"/>
      <c r="M98" s="17"/>
    </row>
    <row r="99" spans="1:13" ht="20.100000000000001" customHeight="1" x14ac:dyDescent="0.25">
      <c r="A99" s="41" t="s">
        <v>249</v>
      </c>
      <c r="B99" s="41" t="s">
        <v>247</v>
      </c>
      <c r="C99" s="42" t="s">
        <v>250</v>
      </c>
      <c r="D99" s="86">
        <v>4</v>
      </c>
      <c r="E99" s="42"/>
      <c r="F99" s="87">
        <v>54</v>
      </c>
      <c r="G99" s="87">
        <f t="shared" si="2"/>
        <v>216</v>
      </c>
      <c r="L99" s="17"/>
      <c r="M99" s="17"/>
    </row>
    <row r="100" spans="1:13" ht="20.100000000000001" customHeight="1" x14ac:dyDescent="0.25">
      <c r="A100" s="41" t="s">
        <v>251</v>
      </c>
      <c r="B100" s="41" t="s">
        <v>247</v>
      </c>
      <c r="C100" s="42" t="s">
        <v>252</v>
      </c>
      <c r="D100" s="86">
        <v>5</v>
      </c>
      <c r="E100" s="42"/>
      <c r="F100" s="87">
        <v>54</v>
      </c>
      <c r="G100" s="87">
        <f t="shared" si="2"/>
        <v>270</v>
      </c>
      <c r="L100" s="17"/>
      <c r="M100" s="17"/>
    </row>
    <row r="101" spans="1:13" ht="20.100000000000001" customHeight="1" x14ac:dyDescent="0.25">
      <c r="A101" s="41"/>
      <c r="B101" s="41"/>
      <c r="C101" s="42"/>
      <c r="D101" s="72">
        <f>SUM(D89:D100)</f>
        <v>56</v>
      </c>
      <c r="E101" s="42"/>
      <c r="F101" s="87"/>
      <c r="G101" s="87"/>
      <c r="L101" s="17"/>
      <c r="M101" s="17"/>
    </row>
    <row r="102" spans="1:13" ht="20.100000000000001" customHeight="1" x14ac:dyDescent="0.25">
      <c r="A102" s="41" t="s">
        <v>253</v>
      </c>
      <c r="B102" s="41" t="s">
        <v>254</v>
      </c>
      <c r="C102" s="42" t="s">
        <v>255</v>
      </c>
      <c r="D102" s="86">
        <v>5</v>
      </c>
      <c r="E102" s="42"/>
      <c r="F102" s="87">
        <v>54</v>
      </c>
      <c r="G102" s="87">
        <f t="shared" si="2"/>
        <v>270</v>
      </c>
      <c r="L102" s="17"/>
      <c r="M102" s="17"/>
    </row>
    <row r="103" spans="1:13" ht="20.100000000000001" customHeight="1" x14ac:dyDescent="0.25">
      <c r="A103" s="41" t="s">
        <v>256</v>
      </c>
      <c r="B103" s="41" t="s">
        <v>257</v>
      </c>
      <c r="C103" s="42" t="s">
        <v>258</v>
      </c>
      <c r="D103" s="86">
        <v>5</v>
      </c>
      <c r="E103" s="42"/>
      <c r="F103" s="87">
        <v>54</v>
      </c>
      <c r="G103" s="87">
        <f t="shared" si="2"/>
        <v>270</v>
      </c>
      <c r="L103" s="17"/>
      <c r="M103" s="17"/>
    </row>
    <row r="104" spans="1:13" ht="20.100000000000001" customHeight="1" x14ac:dyDescent="0.25">
      <c r="A104" s="41" t="s">
        <v>259</v>
      </c>
      <c r="B104" s="41" t="s">
        <v>260</v>
      </c>
      <c r="C104" s="42" t="s">
        <v>261</v>
      </c>
      <c r="D104" s="86">
        <v>5</v>
      </c>
      <c r="E104" s="42"/>
      <c r="F104" s="87">
        <v>54</v>
      </c>
      <c r="G104" s="87">
        <f t="shared" si="2"/>
        <v>270</v>
      </c>
      <c r="L104" s="17"/>
      <c r="M104" s="17"/>
    </row>
    <row r="105" spans="1:13" ht="20.100000000000001" customHeight="1" x14ac:dyDescent="0.25">
      <c r="A105" s="41" t="s">
        <v>262</v>
      </c>
      <c r="B105" s="41" t="s">
        <v>263</v>
      </c>
      <c r="C105" s="42" t="s">
        <v>264</v>
      </c>
      <c r="D105" s="86">
        <v>5</v>
      </c>
      <c r="E105" s="42"/>
      <c r="F105" s="87">
        <v>54</v>
      </c>
      <c r="G105" s="87">
        <f t="shared" si="2"/>
        <v>270</v>
      </c>
      <c r="L105" s="17"/>
      <c r="M105" s="17"/>
    </row>
    <row r="106" spans="1:13" ht="20.100000000000001" customHeight="1" x14ac:dyDescent="0.25">
      <c r="A106" s="41" t="s">
        <v>265</v>
      </c>
      <c r="B106" s="41" t="s">
        <v>266</v>
      </c>
      <c r="C106" s="42" t="s">
        <v>267</v>
      </c>
      <c r="D106" s="86">
        <v>5</v>
      </c>
      <c r="E106" s="42"/>
      <c r="F106" s="87">
        <v>54</v>
      </c>
      <c r="G106" s="87">
        <f t="shared" si="2"/>
        <v>270</v>
      </c>
      <c r="L106" s="17"/>
      <c r="M106" s="17"/>
    </row>
    <row r="107" spans="1:13" ht="20.100000000000001" customHeight="1" x14ac:dyDescent="0.25">
      <c r="A107" s="41" t="s">
        <v>268</v>
      </c>
      <c r="B107" s="41" t="s">
        <v>254</v>
      </c>
      <c r="C107" s="42" t="s">
        <v>269</v>
      </c>
      <c r="D107" s="86">
        <v>5</v>
      </c>
      <c r="E107" s="42"/>
      <c r="F107" s="87">
        <v>54</v>
      </c>
      <c r="G107" s="87">
        <f t="shared" si="2"/>
        <v>270</v>
      </c>
      <c r="L107" s="17"/>
      <c r="M107" s="17"/>
    </row>
    <row r="108" spans="1:13" ht="20.100000000000001" customHeight="1" x14ac:dyDescent="0.25">
      <c r="A108" s="41" t="s">
        <v>270</v>
      </c>
      <c r="B108" s="41" t="s">
        <v>271</v>
      </c>
      <c r="C108" s="42" t="s">
        <v>272</v>
      </c>
      <c r="D108" s="86">
        <v>4</v>
      </c>
      <c r="E108" s="42"/>
      <c r="F108" s="87">
        <v>54</v>
      </c>
      <c r="G108" s="87">
        <f t="shared" si="2"/>
        <v>216</v>
      </c>
      <c r="L108" s="17"/>
      <c r="M108" s="17"/>
    </row>
    <row r="109" spans="1:13" ht="20.100000000000001" customHeight="1" x14ac:dyDescent="0.25">
      <c r="A109" s="41" t="s">
        <v>270</v>
      </c>
      <c r="B109" s="41" t="s">
        <v>273</v>
      </c>
      <c r="C109" s="42" t="s">
        <v>272</v>
      </c>
      <c r="D109" s="86">
        <v>1</v>
      </c>
      <c r="E109" s="42"/>
      <c r="F109" s="87">
        <v>54</v>
      </c>
      <c r="G109" s="87">
        <f t="shared" si="2"/>
        <v>54</v>
      </c>
      <c r="L109" s="17"/>
      <c r="M109" s="17"/>
    </row>
    <row r="110" spans="1:13" ht="20.100000000000001" customHeight="1" x14ac:dyDescent="0.25">
      <c r="A110" s="41" t="s">
        <v>274</v>
      </c>
      <c r="B110" s="41" t="s">
        <v>275</v>
      </c>
      <c r="C110" s="42" t="s">
        <v>276</v>
      </c>
      <c r="D110" s="86">
        <v>5</v>
      </c>
      <c r="E110" s="42"/>
      <c r="F110" s="87">
        <v>54</v>
      </c>
      <c r="G110" s="87">
        <f t="shared" si="2"/>
        <v>270</v>
      </c>
      <c r="L110" s="17"/>
      <c r="M110" s="17"/>
    </row>
    <row r="111" spans="1:13" ht="20.100000000000001" customHeight="1" x14ac:dyDescent="0.25">
      <c r="A111" s="41" t="s">
        <v>277</v>
      </c>
      <c r="B111" s="41" t="s">
        <v>278</v>
      </c>
      <c r="C111" s="42" t="s">
        <v>279</v>
      </c>
      <c r="D111" s="86">
        <v>5</v>
      </c>
      <c r="E111" s="42"/>
      <c r="F111" s="87">
        <v>54</v>
      </c>
      <c r="G111" s="87">
        <f t="shared" si="2"/>
        <v>270</v>
      </c>
      <c r="L111" s="17"/>
      <c r="M111" s="17"/>
    </row>
    <row r="112" spans="1:13" ht="20.100000000000001" customHeight="1" x14ac:dyDescent="0.25">
      <c r="A112" s="41" t="s">
        <v>280</v>
      </c>
      <c r="B112" s="41" t="s">
        <v>281</v>
      </c>
      <c r="C112" s="42" t="s">
        <v>282</v>
      </c>
      <c r="D112" s="86">
        <v>5</v>
      </c>
      <c r="E112" s="42"/>
      <c r="F112" s="87">
        <v>54</v>
      </c>
      <c r="G112" s="87">
        <f t="shared" si="2"/>
        <v>270</v>
      </c>
      <c r="L112" s="17"/>
      <c r="M112" s="17"/>
    </row>
    <row r="113" spans="1:13" ht="20.100000000000001" customHeight="1" x14ac:dyDescent="0.25">
      <c r="A113" s="41" t="s">
        <v>283</v>
      </c>
      <c r="B113" s="41" t="s">
        <v>284</v>
      </c>
      <c r="C113" s="42" t="s">
        <v>285</v>
      </c>
      <c r="D113" s="86">
        <v>5</v>
      </c>
      <c r="E113" s="42"/>
      <c r="F113" s="87">
        <v>54</v>
      </c>
      <c r="G113" s="87">
        <f t="shared" si="2"/>
        <v>270</v>
      </c>
      <c r="L113" s="17"/>
      <c r="M113" s="17"/>
    </row>
    <row r="114" spans="1:13" ht="20.100000000000001" customHeight="1" x14ac:dyDescent="0.25">
      <c r="A114" s="41" t="s">
        <v>286</v>
      </c>
      <c r="B114" s="41" t="s">
        <v>284</v>
      </c>
      <c r="C114" s="42" t="s">
        <v>287</v>
      </c>
      <c r="D114" s="86">
        <v>5</v>
      </c>
      <c r="E114" s="42"/>
      <c r="F114" s="87">
        <v>54</v>
      </c>
      <c r="G114" s="87">
        <f t="shared" si="2"/>
        <v>270</v>
      </c>
      <c r="L114" s="17"/>
      <c r="M114" s="17"/>
    </row>
    <row r="115" spans="1:13" ht="20.100000000000001" customHeight="1" x14ac:dyDescent="0.25">
      <c r="A115" s="41"/>
      <c r="B115" s="41"/>
      <c r="C115" s="42"/>
      <c r="D115" s="72">
        <f>SUM(D102:D114)</f>
        <v>60</v>
      </c>
      <c r="E115" s="42"/>
      <c r="F115" s="87"/>
      <c r="G115" s="87"/>
      <c r="L115" s="17"/>
      <c r="M115" s="17"/>
    </row>
    <row r="116" spans="1:13" ht="20.100000000000001" customHeight="1" x14ac:dyDescent="0.25">
      <c r="A116" s="41" t="s">
        <v>288</v>
      </c>
      <c r="B116" s="41" t="s">
        <v>289</v>
      </c>
      <c r="C116" s="42" t="s">
        <v>290</v>
      </c>
      <c r="D116" s="86">
        <v>5</v>
      </c>
      <c r="E116" s="42"/>
      <c r="F116" s="87">
        <v>54</v>
      </c>
      <c r="G116" s="87">
        <f t="shared" si="2"/>
        <v>270</v>
      </c>
      <c r="L116" s="17"/>
      <c r="M116" s="17"/>
    </row>
    <row r="117" spans="1:13" ht="20.100000000000001" customHeight="1" x14ac:dyDescent="0.25">
      <c r="A117" s="41" t="s">
        <v>291</v>
      </c>
      <c r="B117" s="41" t="s">
        <v>292</v>
      </c>
      <c r="C117" s="42" t="s">
        <v>293</v>
      </c>
      <c r="D117" s="86">
        <v>5</v>
      </c>
      <c r="E117" s="42"/>
      <c r="F117" s="87">
        <v>54</v>
      </c>
      <c r="G117" s="87">
        <f t="shared" si="2"/>
        <v>270</v>
      </c>
      <c r="L117" s="17"/>
      <c r="M117" s="17"/>
    </row>
    <row r="118" spans="1:13" ht="20.100000000000001" customHeight="1" x14ac:dyDescent="0.25">
      <c r="A118" s="41"/>
      <c r="B118" s="41"/>
      <c r="C118" s="42"/>
      <c r="D118" s="72">
        <f>SUM(D116:D117)</f>
        <v>10</v>
      </c>
      <c r="E118" s="42"/>
      <c r="F118" s="87"/>
      <c r="G118" s="87"/>
      <c r="L118" s="17"/>
      <c r="M118" s="17"/>
    </row>
    <row r="119" spans="1:13" ht="20.100000000000001" customHeight="1" x14ac:dyDescent="0.25">
      <c r="A119" s="166">
        <v>185765</v>
      </c>
      <c r="B119" s="166">
        <v>210127379</v>
      </c>
      <c r="C119" s="45" t="s">
        <v>595</v>
      </c>
      <c r="D119" s="165">
        <v>10</v>
      </c>
      <c r="E119" s="42"/>
      <c r="F119" s="87">
        <v>17.28</v>
      </c>
      <c r="G119" s="87">
        <f t="shared" si="2"/>
        <v>172.8</v>
      </c>
      <c r="L119" s="17"/>
      <c r="M119" s="17"/>
    </row>
    <row r="120" spans="1:13" ht="20.100000000000001" customHeight="1" x14ac:dyDescent="0.25">
      <c r="A120" s="166" t="s">
        <v>294</v>
      </c>
      <c r="B120" s="166" t="s">
        <v>295</v>
      </c>
      <c r="C120" s="45" t="s">
        <v>296</v>
      </c>
      <c r="D120" s="165">
        <v>5</v>
      </c>
      <c r="E120" s="42"/>
      <c r="F120" s="87">
        <v>17.28</v>
      </c>
      <c r="G120" s="87">
        <f t="shared" si="2"/>
        <v>86.4</v>
      </c>
      <c r="L120" s="17"/>
      <c r="M120" s="17"/>
    </row>
    <row r="121" spans="1:13" ht="20.100000000000001" customHeight="1" x14ac:dyDescent="0.25">
      <c r="A121" s="166" t="s">
        <v>297</v>
      </c>
      <c r="B121" s="166" t="s">
        <v>298</v>
      </c>
      <c r="C121" s="45" t="s">
        <v>299</v>
      </c>
      <c r="D121" s="165">
        <v>4</v>
      </c>
      <c r="E121" s="42"/>
      <c r="F121" s="87">
        <v>17.28</v>
      </c>
      <c r="G121" s="87">
        <f t="shared" si="2"/>
        <v>69.12</v>
      </c>
      <c r="L121" s="17"/>
      <c r="M121" s="17"/>
    </row>
    <row r="122" spans="1:13" ht="20.100000000000001" customHeight="1" x14ac:dyDescent="0.25">
      <c r="A122" s="166">
        <v>185768</v>
      </c>
      <c r="B122" s="166">
        <v>210127382</v>
      </c>
      <c r="C122" s="45" t="s">
        <v>300</v>
      </c>
      <c r="D122" s="165">
        <v>8</v>
      </c>
      <c r="E122" s="42"/>
      <c r="F122" s="87">
        <v>17.28</v>
      </c>
      <c r="G122" s="87">
        <f t="shared" si="2"/>
        <v>138.24</v>
      </c>
      <c r="L122" s="17"/>
      <c r="M122" s="17"/>
    </row>
    <row r="123" spans="1:13" ht="20.100000000000001" customHeight="1" x14ac:dyDescent="0.25">
      <c r="A123" s="166">
        <v>185769</v>
      </c>
      <c r="B123" s="166" t="s">
        <v>301</v>
      </c>
      <c r="C123" s="45" t="s">
        <v>596</v>
      </c>
      <c r="D123" s="165">
        <v>0</v>
      </c>
      <c r="E123" s="42"/>
      <c r="F123" s="87">
        <v>17.28</v>
      </c>
      <c r="G123" s="87">
        <f t="shared" si="2"/>
        <v>0</v>
      </c>
      <c r="L123" s="17"/>
      <c r="M123" s="17"/>
    </row>
    <row r="124" spans="1:13" ht="20.100000000000001" customHeight="1" x14ac:dyDescent="0.25">
      <c r="A124" s="166">
        <v>185770</v>
      </c>
      <c r="B124" s="166">
        <v>201124684</v>
      </c>
      <c r="C124" s="45" t="s">
        <v>302</v>
      </c>
      <c r="D124" s="165">
        <v>8</v>
      </c>
      <c r="E124" s="42"/>
      <c r="F124" s="87">
        <v>17.28</v>
      </c>
      <c r="G124" s="87">
        <f t="shared" si="2"/>
        <v>138.24</v>
      </c>
      <c r="L124" s="17"/>
      <c r="M124" s="17"/>
    </row>
    <row r="125" spans="1:13" ht="20.100000000000001" customHeight="1" x14ac:dyDescent="0.2">
      <c r="A125" s="69"/>
      <c r="B125" s="69"/>
      <c r="C125" s="46"/>
      <c r="D125" s="70"/>
      <c r="E125" s="38"/>
      <c r="F125" s="43"/>
      <c r="G125" s="43"/>
      <c r="L125" s="17"/>
      <c r="M125" s="17"/>
    </row>
    <row r="126" spans="1:13" ht="20.100000000000001" customHeight="1" x14ac:dyDescent="0.2">
      <c r="A126" s="106" t="s">
        <v>338</v>
      </c>
      <c r="B126" s="106" t="s">
        <v>339</v>
      </c>
      <c r="C126" s="46" t="s">
        <v>340</v>
      </c>
      <c r="D126" s="107">
        <v>3</v>
      </c>
      <c r="E126" s="42"/>
      <c r="F126" s="108">
        <v>316.8</v>
      </c>
      <c r="G126" s="109">
        <f>(D126*F126)</f>
        <v>950.40000000000009</v>
      </c>
      <c r="L126" s="17"/>
      <c r="M126" s="17"/>
    </row>
    <row r="127" spans="1:13" ht="20.100000000000001" customHeight="1" x14ac:dyDescent="0.2">
      <c r="A127" s="110" t="s">
        <v>341</v>
      </c>
      <c r="B127" s="110" t="s">
        <v>342</v>
      </c>
      <c r="C127" s="45" t="s">
        <v>343</v>
      </c>
      <c r="D127" s="111">
        <v>3</v>
      </c>
      <c r="E127" s="42"/>
      <c r="F127" s="108">
        <v>316.8</v>
      </c>
      <c r="G127" s="109">
        <f t="shared" ref="G127:G190" si="3">(D127*F127)</f>
        <v>950.40000000000009</v>
      </c>
      <c r="L127" s="17"/>
      <c r="M127" s="17"/>
    </row>
    <row r="128" spans="1:13" ht="20.100000000000001" customHeight="1" x14ac:dyDescent="0.2">
      <c r="A128" s="106" t="s">
        <v>344</v>
      </c>
      <c r="B128" s="106" t="s">
        <v>345</v>
      </c>
      <c r="C128" s="46" t="s">
        <v>346</v>
      </c>
      <c r="D128" s="111">
        <v>3</v>
      </c>
      <c r="E128" s="42"/>
      <c r="F128" s="108">
        <v>316.8</v>
      </c>
      <c r="G128" s="109">
        <f t="shared" si="3"/>
        <v>950.40000000000009</v>
      </c>
      <c r="L128" s="17"/>
      <c r="M128" s="17"/>
    </row>
    <row r="129" spans="1:13" ht="20.100000000000001" customHeight="1" x14ac:dyDescent="0.2">
      <c r="A129" s="110" t="s">
        <v>347</v>
      </c>
      <c r="B129" s="110" t="s">
        <v>348</v>
      </c>
      <c r="C129" s="45" t="s">
        <v>349</v>
      </c>
      <c r="D129" s="111">
        <v>3</v>
      </c>
      <c r="E129" s="42"/>
      <c r="F129" s="108">
        <v>316.8</v>
      </c>
      <c r="G129" s="109">
        <f t="shared" si="3"/>
        <v>950.40000000000009</v>
      </c>
      <c r="L129" s="17"/>
      <c r="M129" s="17"/>
    </row>
    <row r="130" spans="1:13" ht="20.100000000000001" customHeight="1" x14ac:dyDescent="0.2">
      <c r="A130" s="106" t="s">
        <v>350</v>
      </c>
      <c r="B130" s="106" t="s">
        <v>351</v>
      </c>
      <c r="C130" s="46" t="s">
        <v>352</v>
      </c>
      <c r="D130" s="111">
        <v>3</v>
      </c>
      <c r="E130" s="42"/>
      <c r="F130" s="108">
        <v>316.8</v>
      </c>
      <c r="G130" s="109">
        <f t="shared" si="3"/>
        <v>950.40000000000009</v>
      </c>
      <c r="L130" s="17"/>
      <c r="M130" s="17"/>
    </row>
    <row r="131" spans="1:13" ht="20.100000000000001" customHeight="1" x14ac:dyDescent="0.2">
      <c r="A131" s="110" t="s">
        <v>353</v>
      </c>
      <c r="B131" s="106" t="s">
        <v>354</v>
      </c>
      <c r="C131" s="45" t="s">
        <v>355</v>
      </c>
      <c r="D131" s="111">
        <v>1</v>
      </c>
      <c r="E131" s="42"/>
      <c r="F131" s="108">
        <v>316.8</v>
      </c>
      <c r="G131" s="109">
        <f t="shared" si="3"/>
        <v>316.8</v>
      </c>
      <c r="L131" s="17"/>
      <c r="M131" s="17"/>
    </row>
    <row r="132" spans="1:13" ht="20.100000000000001" customHeight="1" x14ac:dyDescent="0.2">
      <c r="A132" s="106" t="s">
        <v>356</v>
      </c>
      <c r="B132" s="106" t="s">
        <v>357</v>
      </c>
      <c r="C132" s="46" t="s">
        <v>358</v>
      </c>
      <c r="D132" s="111">
        <v>3</v>
      </c>
      <c r="E132" s="42"/>
      <c r="F132" s="108">
        <v>316.8</v>
      </c>
      <c r="G132" s="109">
        <f t="shared" si="3"/>
        <v>950.40000000000009</v>
      </c>
      <c r="L132" s="17"/>
      <c r="M132" s="17"/>
    </row>
    <row r="133" spans="1:13" ht="20.100000000000001" customHeight="1" x14ac:dyDescent="0.2">
      <c r="A133" s="110" t="s">
        <v>359</v>
      </c>
      <c r="B133" s="110" t="s">
        <v>360</v>
      </c>
      <c r="C133" s="45" t="s">
        <v>361</v>
      </c>
      <c r="D133" s="111">
        <v>3</v>
      </c>
      <c r="E133" s="42"/>
      <c r="F133" s="108">
        <v>316.8</v>
      </c>
      <c r="G133" s="109">
        <f t="shared" si="3"/>
        <v>950.40000000000009</v>
      </c>
      <c r="L133" s="17"/>
      <c r="M133" s="17"/>
    </row>
    <row r="134" spans="1:13" ht="20.100000000000001" customHeight="1" x14ac:dyDescent="0.2">
      <c r="A134" s="106" t="s">
        <v>362</v>
      </c>
      <c r="B134" s="106" t="s">
        <v>363</v>
      </c>
      <c r="C134" s="46" t="s">
        <v>364</v>
      </c>
      <c r="D134" s="111">
        <v>3</v>
      </c>
      <c r="E134" s="42"/>
      <c r="F134" s="108">
        <v>316.8</v>
      </c>
      <c r="G134" s="109">
        <f t="shared" si="3"/>
        <v>950.40000000000009</v>
      </c>
      <c r="L134" s="17"/>
      <c r="M134" s="17"/>
    </row>
    <row r="135" spans="1:13" ht="20.100000000000001" customHeight="1" x14ac:dyDescent="0.2">
      <c r="A135" s="110" t="s">
        <v>365</v>
      </c>
      <c r="B135" s="110" t="s">
        <v>366</v>
      </c>
      <c r="C135" s="45" t="s">
        <v>367</v>
      </c>
      <c r="D135" s="111">
        <v>3</v>
      </c>
      <c r="E135" s="42"/>
      <c r="F135" s="108">
        <v>316.8</v>
      </c>
      <c r="G135" s="109">
        <f t="shared" si="3"/>
        <v>950.40000000000009</v>
      </c>
      <c r="L135" s="17"/>
      <c r="M135" s="17"/>
    </row>
    <row r="136" spans="1:13" ht="20.100000000000001" customHeight="1" x14ac:dyDescent="0.2">
      <c r="A136" s="106" t="s">
        <v>368</v>
      </c>
      <c r="B136" s="106" t="s">
        <v>369</v>
      </c>
      <c r="C136" s="46" t="s">
        <v>370</v>
      </c>
      <c r="D136" s="111">
        <v>3</v>
      </c>
      <c r="E136" s="42"/>
      <c r="F136" s="108">
        <v>316.8</v>
      </c>
      <c r="G136" s="109">
        <f t="shared" si="3"/>
        <v>950.40000000000009</v>
      </c>
      <c r="L136" s="17"/>
      <c r="M136" s="17"/>
    </row>
    <row r="137" spans="1:13" ht="20.100000000000001" customHeight="1" x14ac:dyDescent="0.2">
      <c r="A137" s="110" t="s">
        <v>371</v>
      </c>
      <c r="B137" s="110">
        <v>2200022182</v>
      </c>
      <c r="C137" s="45" t="s">
        <v>372</v>
      </c>
      <c r="D137" s="111">
        <v>3</v>
      </c>
      <c r="E137" s="42"/>
      <c r="F137" s="108">
        <v>316.8</v>
      </c>
      <c r="G137" s="109">
        <f t="shared" si="3"/>
        <v>950.40000000000009</v>
      </c>
      <c r="L137" s="17"/>
      <c r="M137" s="17"/>
    </row>
    <row r="138" spans="1:13" ht="20.100000000000001" customHeight="1" x14ac:dyDescent="0.2">
      <c r="A138" s="106" t="s">
        <v>373</v>
      </c>
      <c r="B138" s="106">
        <v>2200042941</v>
      </c>
      <c r="C138" s="46" t="s">
        <v>374</v>
      </c>
      <c r="D138" s="111">
        <v>3</v>
      </c>
      <c r="E138" s="42"/>
      <c r="F138" s="108">
        <v>316.8</v>
      </c>
      <c r="G138" s="109">
        <f t="shared" si="3"/>
        <v>950.40000000000009</v>
      </c>
      <c r="L138" s="17"/>
      <c r="M138" s="17"/>
    </row>
    <row r="139" spans="1:13" ht="20.100000000000001" customHeight="1" x14ac:dyDescent="0.2">
      <c r="A139" s="110" t="s">
        <v>375</v>
      </c>
      <c r="B139" s="110">
        <v>2100088764</v>
      </c>
      <c r="C139" s="45" t="s">
        <v>376</v>
      </c>
      <c r="D139" s="111">
        <v>3</v>
      </c>
      <c r="E139" s="42"/>
      <c r="F139" s="108">
        <v>316.8</v>
      </c>
      <c r="G139" s="109">
        <f t="shared" si="3"/>
        <v>950.40000000000009</v>
      </c>
      <c r="L139" s="17"/>
      <c r="M139" s="17"/>
    </row>
    <row r="140" spans="1:13" ht="20.100000000000001" customHeight="1" x14ac:dyDescent="0.2">
      <c r="A140" s="106" t="s">
        <v>377</v>
      </c>
      <c r="B140" s="106">
        <v>2200028899</v>
      </c>
      <c r="C140" s="46" t="s">
        <v>378</v>
      </c>
      <c r="D140" s="111">
        <v>3</v>
      </c>
      <c r="E140" s="42"/>
      <c r="F140" s="108">
        <v>316.8</v>
      </c>
      <c r="G140" s="109">
        <f t="shared" si="3"/>
        <v>950.40000000000009</v>
      </c>
      <c r="L140" s="17"/>
      <c r="M140" s="17"/>
    </row>
    <row r="141" spans="1:13" ht="20.100000000000001" customHeight="1" x14ac:dyDescent="0.25">
      <c r="A141" s="112"/>
      <c r="B141" s="113"/>
      <c r="C141" s="114"/>
      <c r="D141" s="115">
        <f>SUM(D126:D140)</f>
        <v>43</v>
      </c>
      <c r="E141" s="42"/>
      <c r="F141" s="108"/>
      <c r="G141" s="109"/>
      <c r="L141" s="17"/>
      <c r="M141" s="17"/>
    </row>
    <row r="142" spans="1:13" ht="20.100000000000001" customHeight="1" x14ac:dyDescent="0.2">
      <c r="A142" s="110" t="s">
        <v>379</v>
      </c>
      <c r="B142" s="110" t="s">
        <v>380</v>
      </c>
      <c r="C142" s="45" t="s">
        <v>381</v>
      </c>
      <c r="D142" s="111">
        <v>3</v>
      </c>
      <c r="E142" s="42"/>
      <c r="F142" s="108">
        <v>316.8</v>
      </c>
      <c r="G142" s="109">
        <f t="shared" si="3"/>
        <v>950.40000000000009</v>
      </c>
      <c r="L142" s="17"/>
      <c r="M142" s="17"/>
    </row>
    <row r="143" spans="1:13" ht="20.100000000000001" customHeight="1" x14ac:dyDescent="0.2">
      <c r="A143" s="106" t="s">
        <v>382</v>
      </c>
      <c r="B143" s="106" t="s">
        <v>383</v>
      </c>
      <c r="C143" s="46" t="s">
        <v>384</v>
      </c>
      <c r="D143" s="111">
        <v>3</v>
      </c>
      <c r="E143" s="42"/>
      <c r="F143" s="108">
        <v>316.8</v>
      </c>
      <c r="G143" s="109">
        <f t="shared" si="3"/>
        <v>950.40000000000009</v>
      </c>
      <c r="L143" s="17"/>
      <c r="M143" s="17"/>
    </row>
    <row r="144" spans="1:13" ht="20.100000000000001" customHeight="1" x14ac:dyDescent="0.2">
      <c r="A144" s="110" t="s">
        <v>385</v>
      </c>
      <c r="B144" s="110" t="s">
        <v>386</v>
      </c>
      <c r="C144" s="45" t="s">
        <v>387</v>
      </c>
      <c r="D144" s="111">
        <v>3</v>
      </c>
      <c r="E144" s="42"/>
      <c r="F144" s="108">
        <v>316.8</v>
      </c>
      <c r="G144" s="109">
        <f t="shared" si="3"/>
        <v>950.40000000000009</v>
      </c>
      <c r="L144" s="17"/>
      <c r="M144" s="17"/>
    </row>
    <row r="145" spans="1:13" ht="20.100000000000001" customHeight="1" x14ac:dyDescent="0.2">
      <c r="A145" s="106" t="s">
        <v>388</v>
      </c>
      <c r="B145" s="106" t="s">
        <v>389</v>
      </c>
      <c r="C145" s="46" t="s">
        <v>390</v>
      </c>
      <c r="D145" s="111">
        <v>3</v>
      </c>
      <c r="E145" s="42"/>
      <c r="F145" s="108">
        <v>316.8</v>
      </c>
      <c r="G145" s="109">
        <f t="shared" si="3"/>
        <v>950.40000000000009</v>
      </c>
      <c r="L145" s="17"/>
      <c r="M145" s="17"/>
    </row>
    <row r="146" spans="1:13" ht="20.100000000000001" customHeight="1" x14ac:dyDescent="0.2">
      <c r="A146" s="110" t="s">
        <v>391</v>
      </c>
      <c r="B146" s="110" t="s">
        <v>392</v>
      </c>
      <c r="C146" s="45" t="s">
        <v>393</v>
      </c>
      <c r="D146" s="111">
        <v>3</v>
      </c>
      <c r="E146" s="42"/>
      <c r="F146" s="108">
        <v>316.8</v>
      </c>
      <c r="G146" s="109">
        <f t="shared" si="3"/>
        <v>950.40000000000009</v>
      </c>
      <c r="L146" s="17"/>
      <c r="M146" s="17"/>
    </row>
    <row r="147" spans="1:13" ht="20.100000000000001" customHeight="1" x14ac:dyDescent="0.2">
      <c r="A147" s="106" t="s">
        <v>394</v>
      </c>
      <c r="B147" s="106" t="s">
        <v>395</v>
      </c>
      <c r="C147" s="46" t="s">
        <v>396</v>
      </c>
      <c r="D147" s="111">
        <v>3</v>
      </c>
      <c r="E147" s="42"/>
      <c r="F147" s="108">
        <v>316.8</v>
      </c>
      <c r="G147" s="109">
        <f t="shared" si="3"/>
        <v>950.40000000000009</v>
      </c>
      <c r="L147" s="17"/>
      <c r="M147" s="17"/>
    </row>
    <row r="148" spans="1:13" ht="20.100000000000001" customHeight="1" x14ac:dyDescent="0.2">
      <c r="A148" s="110" t="s">
        <v>397</v>
      </c>
      <c r="B148" s="110" t="s">
        <v>398</v>
      </c>
      <c r="C148" s="45" t="s">
        <v>399</v>
      </c>
      <c r="D148" s="111">
        <v>3</v>
      </c>
      <c r="E148" s="42"/>
      <c r="F148" s="108">
        <v>316.8</v>
      </c>
      <c r="G148" s="109">
        <f t="shared" si="3"/>
        <v>950.40000000000009</v>
      </c>
      <c r="L148" s="17"/>
      <c r="M148" s="17"/>
    </row>
    <row r="149" spans="1:13" ht="20.100000000000001" customHeight="1" x14ac:dyDescent="0.2">
      <c r="A149" s="106" t="s">
        <v>400</v>
      </c>
      <c r="B149" s="106" t="s">
        <v>401</v>
      </c>
      <c r="C149" s="46" t="s">
        <v>402</v>
      </c>
      <c r="D149" s="111">
        <v>3</v>
      </c>
      <c r="E149" s="42"/>
      <c r="F149" s="108">
        <v>316.8</v>
      </c>
      <c r="G149" s="109">
        <f t="shared" si="3"/>
        <v>950.40000000000009</v>
      </c>
      <c r="L149" s="17"/>
      <c r="M149" s="17"/>
    </row>
    <row r="150" spans="1:13" ht="20.100000000000001" customHeight="1" x14ac:dyDescent="0.2">
      <c r="A150" s="110" t="s">
        <v>403</v>
      </c>
      <c r="B150" s="110" t="s">
        <v>404</v>
      </c>
      <c r="C150" s="45" t="s">
        <v>405</v>
      </c>
      <c r="D150" s="111">
        <v>3</v>
      </c>
      <c r="E150" s="42"/>
      <c r="F150" s="108">
        <v>316.8</v>
      </c>
      <c r="G150" s="109">
        <f t="shared" si="3"/>
        <v>950.40000000000009</v>
      </c>
      <c r="L150" s="17"/>
      <c r="M150" s="17"/>
    </row>
    <row r="151" spans="1:13" ht="20.100000000000001" customHeight="1" x14ac:dyDescent="0.2">
      <c r="A151" s="106" t="s">
        <v>406</v>
      </c>
      <c r="B151" s="106" t="s">
        <v>407</v>
      </c>
      <c r="C151" s="46" t="s">
        <v>408</v>
      </c>
      <c r="D151" s="111">
        <v>3</v>
      </c>
      <c r="E151" s="42"/>
      <c r="F151" s="108">
        <v>316.8</v>
      </c>
      <c r="G151" s="109">
        <f t="shared" si="3"/>
        <v>950.40000000000009</v>
      </c>
      <c r="L151" s="17"/>
      <c r="M151" s="17"/>
    </row>
    <row r="152" spans="1:13" ht="20.100000000000001" customHeight="1" x14ac:dyDescent="0.2">
      <c r="A152" s="110" t="s">
        <v>409</v>
      </c>
      <c r="B152" s="110" t="s">
        <v>410</v>
      </c>
      <c r="C152" s="45" t="s">
        <v>411</v>
      </c>
      <c r="D152" s="111">
        <v>3</v>
      </c>
      <c r="E152" s="42"/>
      <c r="F152" s="108">
        <v>316.8</v>
      </c>
      <c r="G152" s="109">
        <f t="shared" si="3"/>
        <v>950.40000000000009</v>
      </c>
      <c r="L152" s="17"/>
      <c r="M152" s="17"/>
    </row>
    <row r="153" spans="1:13" ht="20.100000000000001" customHeight="1" x14ac:dyDescent="0.2">
      <c r="A153" s="106" t="s">
        <v>412</v>
      </c>
      <c r="B153" s="106" t="s">
        <v>413</v>
      </c>
      <c r="C153" s="46" t="s">
        <v>414</v>
      </c>
      <c r="D153" s="111">
        <v>3</v>
      </c>
      <c r="E153" s="42"/>
      <c r="F153" s="108">
        <v>316.8</v>
      </c>
      <c r="G153" s="109">
        <f t="shared" si="3"/>
        <v>950.40000000000009</v>
      </c>
      <c r="L153" s="17"/>
      <c r="M153" s="17"/>
    </row>
    <row r="154" spans="1:13" ht="20.100000000000001" customHeight="1" x14ac:dyDescent="0.2">
      <c r="A154" s="110" t="s">
        <v>415</v>
      </c>
      <c r="B154" s="110" t="s">
        <v>416</v>
      </c>
      <c r="C154" s="45" t="s">
        <v>417</v>
      </c>
      <c r="D154" s="111">
        <v>2</v>
      </c>
      <c r="E154" s="42"/>
      <c r="F154" s="108">
        <v>316.8</v>
      </c>
      <c r="G154" s="109">
        <f t="shared" si="3"/>
        <v>633.6</v>
      </c>
      <c r="L154" s="17"/>
      <c r="M154" s="17"/>
    </row>
    <row r="155" spans="1:13" ht="20.100000000000001" customHeight="1" x14ac:dyDescent="0.25">
      <c r="A155" s="116"/>
      <c r="B155" s="117"/>
      <c r="C155" s="118"/>
      <c r="D155" s="115">
        <f>SUM(D142:D154)</f>
        <v>38</v>
      </c>
      <c r="E155" s="42"/>
      <c r="F155" s="108"/>
      <c r="G155" s="109"/>
      <c r="L155" s="17"/>
      <c r="M155" s="17"/>
    </row>
    <row r="156" spans="1:13" ht="20.100000000000001" customHeight="1" x14ac:dyDescent="0.2">
      <c r="A156" s="106" t="s">
        <v>418</v>
      </c>
      <c r="B156" s="106" t="s">
        <v>419</v>
      </c>
      <c r="C156" s="46" t="s">
        <v>420</v>
      </c>
      <c r="D156" s="111">
        <v>3</v>
      </c>
      <c r="E156" s="42"/>
      <c r="F156" s="108">
        <v>316.8</v>
      </c>
      <c r="G156" s="109">
        <f t="shared" si="3"/>
        <v>950.40000000000009</v>
      </c>
      <c r="L156" s="17"/>
      <c r="M156" s="17"/>
    </row>
    <row r="157" spans="1:13" ht="20.100000000000001" customHeight="1" x14ac:dyDescent="0.2">
      <c r="A157" s="110" t="s">
        <v>421</v>
      </c>
      <c r="B157" s="110">
        <v>2100041278</v>
      </c>
      <c r="C157" s="45" t="s">
        <v>422</v>
      </c>
      <c r="D157" s="111">
        <v>3</v>
      </c>
      <c r="E157" s="42"/>
      <c r="F157" s="108">
        <v>316.8</v>
      </c>
      <c r="G157" s="109">
        <f t="shared" si="3"/>
        <v>950.40000000000009</v>
      </c>
      <c r="L157" s="17"/>
      <c r="M157" s="17"/>
    </row>
    <row r="158" spans="1:13" ht="20.100000000000001" customHeight="1" x14ac:dyDescent="0.2">
      <c r="A158" s="106" t="s">
        <v>423</v>
      </c>
      <c r="B158" s="106" t="s">
        <v>424</v>
      </c>
      <c r="C158" s="46" t="s">
        <v>425</v>
      </c>
      <c r="D158" s="111">
        <v>3</v>
      </c>
      <c r="E158" s="42"/>
      <c r="F158" s="108">
        <v>316.8</v>
      </c>
      <c r="G158" s="109">
        <f t="shared" si="3"/>
        <v>950.40000000000009</v>
      </c>
      <c r="L158" s="17"/>
      <c r="M158" s="17"/>
    </row>
    <row r="159" spans="1:13" ht="20.100000000000001" customHeight="1" x14ac:dyDescent="0.2">
      <c r="A159" s="110" t="s">
        <v>426</v>
      </c>
      <c r="B159" s="110" t="s">
        <v>427</v>
      </c>
      <c r="C159" s="45" t="s">
        <v>428</v>
      </c>
      <c r="D159" s="111">
        <v>3</v>
      </c>
      <c r="E159" s="42"/>
      <c r="F159" s="108">
        <v>316.8</v>
      </c>
      <c r="G159" s="109">
        <f t="shared" si="3"/>
        <v>950.40000000000009</v>
      </c>
      <c r="L159" s="17"/>
      <c r="M159" s="17"/>
    </row>
    <row r="160" spans="1:13" ht="20.100000000000001" customHeight="1" x14ac:dyDescent="0.2">
      <c r="A160" s="106" t="s">
        <v>429</v>
      </c>
      <c r="B160" s="106" t="s">
        <v>430</v>
      </c>
      <c r="C160" s="46" t="s">
        <v>431</v>
      </c>
      <c r="D160" s="111">
        <v>3</v>
      </c>
      <c r="E160" s="42"/>
      <c r="F160" s="108">
        <v>316.8</v>
      </c>
      <c r="G160" s="109">
        <f t="shared" si="3"/>
        <v>950.40000000000009</v>
      </c>
      <c r="L160" s="17"/>
      <c r="M160" s="17"/>
    </row>
    <row r="161" spans="1:13" ht="20.100000000000001" customHeight="1" x14ac:dyDescent="0.2">
      <c r="A161" s="110" t="s">
        <v>432</v>
      </c>
      <c r="B161" s="110" t="s">
        <v>433</v>
      </c>
      <c r="C161" s="45" t="s">
        <v>434</v>
      </c>
      <c r="D161" s="111">
        <v>3</v>
      </c>
      <c r="E161" s="42"/>
      <c r="F161" s="108">
        <v>316.8</v>
      </c>
      <c r="G161" s="109">
        <f t="shared" si="3"/>
        <v>950.40000000000009</v>
      </c>
      <c r="L161" s="17"/>
      <c r="M161" s="17"/>
    </row>
    <row r="162" spans="1:13" ht="20.100000000000001" customHeight="1" x14ac:dyDescent="0.2">
      <c r="A162" s="106" t="s">
        <v>435</v>
      </c>
      <c r="B162" s="106" t="s">
        <v>436</v>
      </c>
      <c r="C162" s="46" t="s">
        <v>437</v>
      </c>
      <c r="D162" s="111">
        <v>3</v>
      </c>
      <c r="E162" s="42"/>
      <c r="F162" s="108">
        <v>316.8</v>
      </c>
      <c r="G162" s="109">
        <f t="shared" si="3"/>
        <v>950.40000000000009</v>
      </c>
      <c r="L162" s="17"/>
      <c r="M162" s="17"/>
    </row>
    <row r="163" spans="1:13" ht="20.100000000000001" customHeight="1" x14ac:dyDescent="0.2">
      <c r="A163" s="110" t="s">
        <v>438</v>
      </c>
      <c r="B163" s="110" t="s">
        <v>439</v>
      </c>
      <c r="C163" s="45" t="s">
        <v>440</v>
      </c>
      <c r="D163" s="111">
        <v>3</v>
      </c>
      <c r="E163" s="42"/>
      <c r="F163" s="108">
        <v>316.8</v>
      </c>
      <c r="G163" s="109">
        <f t="shared" si="3"/>
        <v>950.40000000000009</v>
      </c>
      <c r="L163" s="17"/>
      <c r="M163" s="17"/>
    </row>
    <row r="164" spans="1:13" ht="20.100000000000001" customHeight="1" x14ac:dyDescent="0.2">
      <c r="A164" s="106" t="s">
        <v>441</v>
      </c>
      <c r="B164" s="106" t="s">
        <v>442</v>
      </c>
      <c r="C164" s="46" t="s">
        <v>443</v>
      </c>
      <c r="D164" s="111">
        <v>3</v>
      </c>
      <c r="E164" s="42"/>
      <c r="F164" s="108">
        <v>316.8</v>
      </c>
      <c r="G164" s="109">
        <f t="shared" si="3"/>
        <v>950.40000000000009</v>
      </c>
      <c r="L164" s="17"/>
      <c r="M164" s="17"/>
    </row>
    <row r="165" spans="1:13" ht="20.100000000000001" customHeight="1" x14ac:dyDescent="0.2">
      <c r="A165" s="110" t="s">
        <v>444</v>
      </c>
      <c r="B165" s="110" t="s">
        <v>445</v>
      </c>
      <c r="C165" s="45" t="s">
        <v>446</v>
      </c>
      <c r="D165" s="111">
        <v>3</v>
      </c>
      <c r="E165" s="42"/>
      <c r="F165" s="108">
        <v>316.8</v>
      </c>
      <c r="G165" s="109">
        <f t="shared" si="3"/>
        <v>950.40000000000009</v>
      </c>
      <c r="L165" s="17"/>
      <c r="M165" s="17"/>
    </row>
    <row r="166" spans="1:13" ht="20.100000000000001" customHeight="1" x14ac:dyDescent="0.2">
      <c r="A166" s="106" t="s">
        <v>447</v>
      </c>
      <c r="B166" s="106" t="s">
        <v>448</v>
      </c>
      <c r="C166" s="46" t="s">
        <v>449</v>
      </c>
      <c r="D166" s="111">
        <v>3</v>
      </c>
      <c r="E166" s="42"/>
      <c r="F166" s="108">
        <v>316.8</v>
      </c>
      <c r="G166" s="109">
        <f t="shared" si="3"/>
        <v>950.40000000000009</v>
      </c>
      <c r="L166" s="17"/>
      <c r="M166" s="17"/>
    </row>
    <row r="167" spans="1:13" ht="20.100000000000001" customHeight="1" x14ac:dyDescent="0.2">
      <c r="A167" s="110" t="s">
        <v>450</v>
      </c>
      <c r="B167" s="110" t="s">
        <v>451</v>
      </c>
      <c r="C167" s="45" t="s">
        <v>452</v>
      </c>
      <c r="D167" s="111">
        <v>3</v>
      </c>
      <c r="E167" s="42"/>
      <c r="F167" s="108">
        <v>316.8</v>
      </c>
      <c r="G167" s="109">
        <f t="shared" si="3"/>
        <v>950.40000000000009</v>
      </c>
      <c r="L167" s="17"/>
      <c r="M167" s="17"/>
    </row>
    <row r="168" spans="1:13" ht="20.100000000000001" customHeight="1" x14ac:dyDescent="0.2">
      <c r="A168" s="106" t="s">
        <v>453</v>
      </c>
      <c r="B168" s="106" t="s">
        <v>454</v>
      </c>
      <c r="C168" s="46" t="s">
        <v>455</v>
      </c>
      <c r="D168" s="111">
        <v>3</v>
      </c>
      <c r="E168" s="42"/>
      <c r="F168" s="108">
        <v>316.8</v>
      </c>
      <c r="G168" s="109">
        <f t="shared" si="3"/>
        <v>950.40000000000009</v>
      </c>
      <c r="L168" s="17"/>
      <c r="M168" s="17"/>
    </row>
    <row r="169" spans="1:13" ht="20.100000000000001" customHeight="1" x14ac:dyDescent="0.2">
      <c r="A169" s="110" t="s">
        <v>456</v>
      </c>
      <c r="B169" s="110" t="s">
        <v>457</v>
      </c>
      <c r="C169" s="45" t="s">
        <v>458</v>
      </c>
      <c r="D169" s="111">
        <v>3</v>
      </c>
      <c r="E169" s="42"/>
      <c r="F169" s="108">
        <v>316.8</v>
      </c>
      <c r="G169" s="109">
        <f t="shared" si="3"/>
        <v>950.40000000000009</v>
      </c>
      <c r="L169" s="17"/>
      <c r="M169" s="17"/>
    </row>
    <row r="170" spans="1:13" ht="20.100000000000001" customHeight="1" x14ac:dyDescent="0.2">
      <c r="A170" s="106" t="s">
        <v>459</v>
      </c>
      <c r="B170" s="106" t="s">
        <v>460</v>
      </c>
      <c r="C170" s="46" t="s">
        <v>461</v>
      </c>
      <c r="D170" s="111">
        <v>3</v>
      </c>
      <c r="E170" s="42"/>
      <c r="F170" s="108">
        <v>316.8</v>
      </c>
      <c r="G170" s="109">
        <f t="shared" si="3"/>
        <v>950.40000000000009</v>
      </c>
      <c r="L170" s="17"/>
      <c r="M170" s="17"/>
    </row>
    <row r="171" spans="1:13" ht="20.100000000000001" customHeight="1" x14ac:dyDescent="0.25">
      <c r="A171" s="119"/>
      <c r="B171" s="120"/>
      <c r="C171" s="121"/>
      <c r="D171" s="44">
        <f>SUM(D156:D170)</f>
        <v>45</v>
      </c>
      <c r="E171" s="42"/>
      <c r="F171" s="108"/>
      <c r="G171" s="109"/>
      <c r="L171" s="17"/>
      <c r="M171" s="17"/>
    </row>
    <row r="172" spans="1:13" ht="20.100000000000001" customHeight="1" x14ac:dyDescent="0.2">
      <c r="A172" s="138" t="s">
        <v>478</v>
      </c>
      <c r="B172" s="135">
        <v>200214392</v>
      </c>
      <c r="C172" s="136" t="s">
        <v>479</v>
      </c>
      <c r="D172" s="135">
        <v>3</v>
      </c>
      <c r="E172" s="38"/>
      <c r="F172" s="108">
        <v>216</v>
      </c>
      <c r="G172" s="109">
        <f t="shared" si="3"/>
        <v>648</v>
      </c>
      <c r="L172" s="17"/>
      <c r="M172" s="17"/>
    </row>
    <row r="173" spans="1:13" ht="20.100000000000001" customHeight="1" x14ac:dyDescent="0.2">
      <c r="A173" s="138" t="s">
        <v>480</v>
      </c>
      <c r="B173" s="135">
        <v>200214393</v>
      </c>
      <c r="C173" s="136" t="s">
        <v>481</v>
      </c>
      <c r="D173" s="135">
        <v>3</v>
      </c>
      <c r="E173" s="38"/>
      <c r="F173" s="108">
        <v>216</v>
      </c>
      <c r="G173" s="109">
        <f t="shared" si="3"/>
        <v>648</v>
      </c>
      <c r="L173" s="17"/>
      <c r="M173" s="17"/>
    </row>
    <row r="174" spans="1:13" ht="20.100000000000001" customHeight="1" x14ac:dyDescent="0.2">
      <c r="A174" s="138" t="s">
        <v>482</v>
      </c>
      <c r="B174" s="135" t="s">
        <v>483</v>
      </c>
      <c r="C174" s="136" t="s">
        <v>484</v>
      </c>
      <c r="D174" s="135">
        <v>3</v>
      </c>
      <c r="E174" s="38"/>
      <c r="F174" s="108">
        <v>216</v>
      </c>
      <c r="G174" s="109">
        <f t="shared" si="3"/>
        <v>648</v>
      </c>
      <c r="L174" s="17"/>
      <c r="M174" s="17"/>
    </row>
    <row r="175" spans="1:13" ht="20.100000000000001" customHeight="1" x14ac:dyDescent="0.2">
      <c r="A175" s="138" t="s">
        <v>485</v>
      </c>
      <c r="B175" s="135">
        <v>190703834</v>
      </c>
      <c r="C175" s="136" t="s">
        <v>486</v>
      </c>
      <c r="D175" s="135">
        <v>3</v>
      </c>
      <c r="E175" s="38"/>
      <c r="F175" s="108">
        <v>216</v>
      </c>
      <c r="G175" s="109">
        <f t="shared" si="3"/>
        <v>648</v>
      </c>
      <c r="L175" s="17"/>
      <c r="M175" s="17"/>
    </row>
    <row r="176" spans="1:13" ht="20.100000000000001" customHeight="1" x14ac:dyDescent="0.2">
      <c r="A176" s="138" t="s">
        <v>487</v>
      </c>
      <c r="B176" s="135">
        <v>190703787</v>
      </c>
      <c r="C176" s="136" t="s">
        <v>488</v>
      </c>
      <c r="D176" s="135">
        <v>3</v>
      </c>
      <c r="E176" s="38"/>
      <c r="F176" s="108">
        <v>216</v>
      </c>
      <c r="G176" s="109">
        <f t="shared" si="3"/>
        <v>648</v>
      </c>
      <c r="L176" s="17"/>
      <c r="M176" s="17"/>
    </row>
    <row r="177" spans="1:13" ht="20.100000000000001" customHeight="1" x14ac:dyDescent="0.2">
      <c r="A177" s="138" t="s">
        <v>489</v>
      </c>
      <c r="B177" s="135" t="s">
        <v>490</v>
      </c>
      <c r="C177" s="136" t="s">
        <v>491</v>
      </c>
      <c r="D177" s="135">
        <v>3</v>
      </c>
      <c r="E177" s="38"/>
      <c r="F177" s="108">
        <v>216</v>
      </c>
      <c r="G177" s="109">
        <f t="shared" si="3"/>
        <v>648</v>
      </c>
      <c r="L177" s="17"/>
      <c r="M177" s="17"/>
    </row>
    <row r="178" spans="1:13" ht="20.100000000000001" customHeight="1" x14ac:dyDescent="0.2">
      <c r="A178" s="138" t="s">
        <v>492</v>
      </c>
      <c r="B178" s="135" t="s">
        <v>493</v>
      </c>
      <c r="C178" s="136" t="s">
        <v>494</v>
      </c>
      <c r="D178" s="135">
        <v>3</v>
      </c>
      <c r="E178" s="38"/>
      <c r="F178" s="108">
        <v>216</v>
      </c>
      <c r="G178" s="109">
        <f t="shared" si="3"/>
        <v>648</v>
      </c>
      <c r="L178" s="17"/>
      <c r="M178" s="17"/>
    </row>
    <row r="179" spans="1:13" ht="20.100000000000001" customHeight="1" x14ac:dyDescent="0.2">
      <c r="A179" s="138" t="s">
        <v>495</v>
      </c>
      <c r="B179" s="135" t="s">
        <v>496</v>
      </c>
      <c r="C179" s="136" t="s">
        <v>497</v>
      </c>
      <c r="D179" s="135">
        <v>0</v>
      </c>
      <c r="E179" s="38"/>
      <c r="F179" s="108">
        <v>216</v>
      </c>
      <c r="G179" s="109">
        <f t="shared" si="3"/>
        <v>0</v>
      </c>
      <c r="L179" s="17"/>
      <c r="M179" s="17"/>
    </row>
    <row r="180" spans="1:13" ht="20.100000000000001" customHeight="1" x14ac:dyDescent="0.2">
      <c r="A180" s="138" t="s">
        <v>498</v>
      </c>
      <c r="B180" s="135">
        <v>190703839</v>
      </c>
      <c r="C180" s="136" t="s">
        <v>499</v>
      </c>
      <c r="D180" s="135">
        <v>0</v>
      </c>
      <c r="E180" s="38"/>
      <c r="F180" s="108">
        <v>216</v>
      </c>
      <c r="G180" s="109">
        <f t="shared" si="3"/>
        <v>0</v>
      </c>
      <c r="L180" s="17"/>
      <c r="M180" s="17"/>
    </row>
    <row r="181" spans="1:13" ht="20.100000000000001" customHeight="1" x14ac:dyDescent="0.2">
      <c r="A181" s="138" t="s">
        <v>500</v>
      </c>
      <c r="B181" s="140">
        <v>190703838</v>
      </c>
      <c r="C181" s="136" t="s">
        <v>501</v>
      </c>
      <c r="D181" s="135">
        <v>1</v>
      </c>
      <c r="E181" s="38"/>
      <c r="F181" s="108">
        <v>216</v>
      </c>
      <c r="G181" s="109">
        <f t="shared" si="3"/>
        <v>216</v>
      </c>
      <c r="L181" s="17"/>
      <c r="M181" s="17"/>
    </row>
    <row r="182" spans="1:13" ht="20.100000000000001" customHeight="1" x14ac:dyDescent="0.2">
      <c r="A182" s="138" t="s">
        <v>502</v>
      </c>
      <c r="B182" s="135">
        <v>190703837</v>
      </c>
      <c r="C182" s="136" t="s">
        <v>503</v>
      </c>
      <c r="D182" s="135">
        <v>3</v>
      </c>
      <c r="E182" s="38"/>
      <c r="F182" s="108">
        <v>216</v>
      </c>
      <c r="G182" s="109">
        <f t="shared" si="3"/>
        <v>648</v>
      </c>
      <c r="L182" s="17"/>
      <c r="M182" s="17"/>
    </row>
    <row r="183" spans="1:13" ht="20.100000000000001" customHeight="1" x14ac:dyDescent="0.2">
      <c r="A183" s="138" t="s">
        <v>504</v>
      </c>
      <c r="B183" s="135">
        <v>190703836</v>
      </c>
      <c r="C183" s="136" t="s">
        <v>505</v>
      </c>
      <c r="D183" s="135">
        <v>3</v>
      </c>
      <c r="E183" s="38"/>
      <c r="F183" s="108">
        <v>216</v>
      </c>
      <c r="G183" s="109">
        <f t="shared" si="3"/>
        <v>648</v>
      </c>
      <c r="L183" s="17"/>
      <c r="M183" s="17"/>
    </row>
    <row r="184" spans="1:13" ht="20.100000000000001" customHeight="1" x14ac:dyDescent="0.2">
      <c r="A184" s="138" t="s">
        <v>506</v>
      </c>
      <c r="B184" s="135">
        <v>190703835</v>
      </c>
      <c r="C184" s="136" t="s">
        <v>507</v>
      </c>
      <c r="D184" s="135">
        <v>3</v>
      </c>
      <c r="E184" s="38"/>
      <c r="F184" s="108">
        <v>216</v>
      </c>
      <c r="G184" s="109">
        <f t="shared" si="3"/>
        <v>648</v>
      </c>
      <c r="L184" s="17"/>
      <c r="M184" s="17"/>
    </row>
    <row r="185" spans="1:13" ht="20.100000000000001" customHeight="1" x14ac:dyDescent="0.2">
      <c r="A185" s="138" t="s">
        <v>508</v>
      </c>
      <c r="B185" s="135" t="s">
        <v>509</v>
      </c>
      <c r="C185" s="136" t="s">
        <v>510</v>
      </c>
      <c r="D185" s="135">
        <v>3</v>
      </c>
      <c r="E185" s="38"/>
      <c r="F185" s="108">
        <v>216</v>
      </c>
      <c r="G185" s="109">
        <f t="shared" si="3"/>
        <v>648</v>
      </c>
      <c r="L185" s="17"/>
      <c r="M185" s="17"/>
    </row>
    <row r="186" spans="1:13" ht="20.100000000000001" customHeight="1" x14ac:dyDescent="0.25">
      <c r="A186" s="134"/>
      <c r="B186" s="133"/>
      <c r="C186" s="150"/>
      <c r="D186" s="137">
        <v>33</v>
      </c>
      <c r="E186" s="38"/>
      <c r="F186" s="108"/>
      <c r="G186" s="109"/>
      <c r="L186" s="17"/>
      <c r="M186" s="17"/>
    </row>
    <row r="187" spans="1:13" ht="20.100000000000001" customHeight="1" x14ac:dyDescent="0.2">
      <c r="A187" s="141" t="s">
        <v>511</v>
      </c>
      <c r="B187" s="141">
        <v>210936625</v>
      </c>
      <c r="C187" s="142" t="s">
        <v>512</v>
      </c>
      <c r="D187" s="135">
        <v>3</v>
      </c>
      <c r="E187" s="38"/>
      <c r="F187" s="108">
        <v>201.6</v>
      </c>
      <c r="G187" s="109">
        <f t="shared" si="3"/>
        <v>604.79999999999995</v>
      </c>
      <c r="L187" s="17"/>
      <c r="M187" s="17"/>
    </row>
    <row r="188" spans="1:13" ht="20.100000000000001" customHeight="1" x14ac:dyDescent="0.2">
      <c r="A188" s="139" t="s">
        <v>513</v>
      </c>
      <c r="B188" s="139">
        <v>201023154</v>
      </c>
      <c r="C188" s="143" t="s">
        <v>514</v>
      </c>
      <c r="D188" s="135">
        <v>3</v>
      </c>
      <c r="E188" s="38"/>
      <c r="F188" s="108">
        <v>201.6</v>
      </c>
      <c r="G188" s="109">
        <f t="shared" si="3"/>
        <v>604.79999999999995</v>
      </c>
      <c r="L188" s="17"/>
      <c r="M188" s="17"/>
    </row>
    <row r="189" spans="1:13" ht="20.100000000000001" customHeight="1" x14ac:dyDescent="0.2">
      <c r="A189" s="141" t="s">
        <v>515</v>
      </c>
      <c r="B189" s="141">
        <v>210936627</v>
      </c>
      <c r="C189" s="142" t="s">
        <v>516</v>
      </c>
      <c r="D189" s="135">
        <v>3</v>
      </c>
      <c r="E189" s="38"/>
      <c r="F189" s="108">
        <v>201.6</v>
      </c>
      <c r="G189" s="109">
        <f t="shared" si="3"/>
        <v>604.79999999999995</v>
      </c>
      <c r="L189" s="17"/>
      <c r="M189" s="17"/>
    </row>
    <row r="190" spans="1:13" ht="20.100000000000001" customHeight="1" x14ac:dyDescent="0.2">
      <c r="A190" s="139" t="s">
        <v>517</v>
      </c>
      <c r="B190" s="139">
        <v>210936628</v>
      </c>
      <c r="C190" s="144" t="s">
        <v>518</v>
      </c>
      <c r="D190" s="135">
        <v>3</v>
      </c>
      <c r="E190" s="38"/>
      <c r="F190" s="108">
        <v>201.6</v>
      </c>
      <c r="G190" s="109">
        <f t="shared" si="3"/>
        <v>604.79999999999995</v>
      </c>
      <c r="L190" s="17"/>
      <c r="M190" s="17"/>
    </row>
    <row r="191" spans="1:13" ht="20.100000000000001" customHeight="1" x14ac:dyDescent="0.2">
      <c r="A191" s="141" t="s">
        <v>519</v>
      </c>
      <c r="B191" s="141">
        <v>210936629</v>
      </c>
      <c r="C191" s="145" t="s">
        <v>520</v>
      </c>
      <c r="D191" s="135">
        <v>3</v>
      </c>
      <c r="E191" s="38"/>
      <c r="F191" s="108">
        <v>201.6</v>
      </c>
      <c r="G191" s="109">
        <f t="shared" ref="G191:G220" si="4">(D191*F191)</f>
        <v>604.79999999999995</v>
      </c>
      <c r="L191" s="17"/>
      <c r="M191" s="17"/>
    </row>
    <row r="192" spans="1:13" ht="20.100000000000001" customHeight="1" x14ac:dyDescent="0.2">
      <c r="A192" s="139" t="s">
        <v>521</v>
      </c>
      <c r="B192" s="139">
        <v>210936630</v>
      </c>
      <c r="C192" s="144" t="s">
        <v>522</v>
      </c>
      <c r="D192" s="135">
        <v>3</v>
      </c>
      <c r="E192" s="38"/>
      <c r="F192" s="108">
        <v>201.6</v>
      </c>
      <c r="G192" s="109">
        <f t="shared" si="4"/>
        <v>604.79999999999995</v>
      </c>
      <c r="L192" s="17"/>
      <c r="M192" s="17"/>
    </row>
    <row r="193" spans="1:13" ht="20.100000000000001" customHeight="1" x14ac:dyDescent="0.2">
      <c r="A193" s="141" t="s">
        <v>523</v>
      </c>
      <c r="B193" s="141">
        <v>210431403</v>
      </c>
      <c r="C193" s="145" t="s">
        <v>524</v>
      </c>
      <c r="D193" s="135">
        <v>3</v>
      </c>
      <c r="E193" s="38"/>
      <c r="F193" s="108">
        <v>201.6</v>
      </c>
      <c r="G193" s="109">
        <f t="shared" si="4"/>
        <v>604.79999999999995</v>
      </c>
      <c r="L193" s="17"/>
      <c r="M193" s="17"/>
    </row>
    <row r="194" spans="1:13" ht="20.100000000000001" customHeight="1" x14ac:dyDescent="0.2">
      <c r="A194" s="139" t="s">
        <v>525</v>
      </c>
      <c r="B194" s="139" t="s">
        <v>526</v>
      </c>
      <c r="C194" s="144" t="s">
        <v>527</v>
      </c>
      <c r="D194" s="135">
        <v>3</v>
      </c>
      <c r="E194" s="38"/>
      <c r="F194" s="108">
        <v>201.6</v>
      </c>
      <c r="G194" s="109">
        <f t="shared" si="4"/>
        <v>604.79999999999995</v>
      </c>
      <c r="L194" s="17"/>
      <c r="M194" s="17"/>
    </row>
    <row r="195" spans="1:13" ht="20.100000000000001" customHeight="1" x14ac:dyDescent="0.2">
      <c r="A195" s="141" t="s">
        <v>528</v>
      </c>
      <c r="B195" s="141">
        <v>210431404</v>
      </c>
      <c r="C195" s="145" t="s">
        <v>529</v>
      </c>
      <c r="D195" s="135">
        <v>3</v>
      </c>
      <c r="E195" s="38"/>
      <c r="F195" s="108">
        <v>201.6</v>
      </c>
      <c r="G195" s="109">
        <f t="shared" si="4"/>
        <v>604.79999999999995</v>
      </c>
      <c r="L195" s="17"/>
      <c r="M195" s="17"/>
    </row>
    <row r="196" spans="1:13" ht="20.100000000000001" customHeight="1" x14ac:dyDescent="0.2">
      <c r="A196" s="139" t="s">
        <v>530</v>
      </c>
      <c r="B196" s="139">
        <v>210936625</v>
      </c>
      <c r="C196" s="144" t="s">
        <v>531</v>
      </c>
      <c r="D196" s="135">
        <v>3</v>
      </c>
      <c r="E196" s="38"/>
      <c r="F196" s="108">
        <v>201.6</v>
      </c>
      <c r="G196" s="109">
        <f t="shared" si="4"/>
        <v>604.79999999999995</v>
      </c>
      <c r="L196" s="17"/>
      <c r="M196" s="17"/>
    </row>
    <row r="197" spans="1:13" ht="20.100000000000001" customHeight="1" x14ac:dyDescent="0.2">
      <c r="A197" s="141" t="s">
        <v>532</v>
      </c>
      <c r="B197" s="141">
        <v>201023154</v>
      </c>
      <c r="C197" s="145" t="s">
        <v>533</v>
      </c>
      <c r="D197" s="135">
        <v>3</v>
      </c>
      <c r="E197" s="38"/>
      <c r="F197" s="108">
        <v>201.6</v>
      </c>
      <c r="G197" s="109">
        <f t="shared" si="4"/>
        <v>604.79999999999995</v>
      </c>
      <c r="L197" s="17"/>
      <c r="M197" s="17"/>
    </row>
    <row r="198" spans="1:13" ht="20.100000000000001" customHeight="1" x14ac:dyDescent="0.2">
      <c r="A198" s="139" t="s">
        <v>534</v>
      </c>
      <c r="B198" s="139">
        <v>210936627</v>
      </c>
      <c r="C198" s="144" t="s">
        <v>535</v>
      </c>
      <c r="D198" s="135">
        <v>3</v>
      </c>
      <c r="E198" s="38"/>
      <c r="F198" s="108">
        <v>201.6</v>
      </c>
      <c r="G198" s="109">
        <f t="shared" si="4"/>
        <v>604.79999999999995</v>
      </c>
      <c r="L198" s="17"/>
      <c r="M198" s="17"/>
    </row>
    <row r="199" spans="1:13" ht="20.100000000000001" customHeight="1" x14ac:dyDescent="0.2">
      <c r="A199" s="141" t="s">
        <v>536</v>
      </c>
      <c r="B199" s="141">
        <v>210936628</v>
      </c>
      <c r="C199" s="145" t="s">
        <v>537</v>
      </c>
      <c r="D199" s="135">
        <v>3</v>
      </c>
      <c r="E199" s="38"/>
      <c r="F199" s="108">
        <v>201.6</v>
      </c>
      <c r="G199" s="109">
        <f t="shared" si="4"/>
        <v>604.79999999999995</v>
      </c>
      <c r="L199" s="17"/>
      <c r="M199" s="17"/>
    </row>
    <row r="200" spans="1:13" ht="20.100000000000001" customHeight="1" x14ac:dyDescent="0.2">
      <c r="A200" s="139" t="s">
        <v>538</v>
      </c>
      <c r="B200" s="139">
        <v>210936629</v>
      </c>
      <c r="C200" s="144" t="s">
        <v>539</v>
      </c>
      <c r="D200" s="135">
        <v>3</v>
      </c>
      <c r="E200" s="38"/>
      <c r="F200" s="108">
        <v>201.6</v>
      </c>
      <c r="G200" s="109">
        <f t="shared" si="4"/>
        <v>604.79999999999995</v>
      </c>
      <c r="L200" s="17"/>
      <c r="M200" s="17"/>
    </row>
    <row r="201" spans="1:13" ht="20.100000000000001" customHeight="1" x14ac:dyDescent="0.2">
      <c r="A201" s="146" t="s">
        <v>540</v>
      </c>
      <c r="B201" s="146">
        <v>210936630</v>
      </c>
      <c r="C201" s="142" t="s">
        <v>541</v>
      </c>
      <c r="D201" s="135">
        <v>2</v>
      </c>
      <c r="E201" s="38"/>
      <c r="F201" s="108">
        <v>201.6</v>
      </c>
      <c r="G201" s="109">
        <f t="shared" si="4"/>
        <v>403.2</v>
      </c>
      <c r="L201" s="17"/>
      <c r="M201" s="17"/>
    </row>
    <row r="202" spans="1:13" ht="20.100000000000001" customHeight="1" x14ac:dyDescent="0.2">
      <c r="A202" s="139" t="s">
        <v>542</v>
      </c>
      <c r="B202" s="139">
        <v>210431403</v>
      </c>
      <c r="C202" s="144" t="s">
        <v>543</v>
      </c>
      <c r="D202" s="135">
        <v>3</v>
      </c>
      <c r="E202" s="38"/>
      <c r="F202" s="108">
        <v>201.6</v>
      </c>
      <c r="G202" s="109">
        <f t="shared" si="4"/>
        <v>604.79999999999995</v>
      </c>
      <c r="L202" s="17"/>
      <c r="M202" s="17"/>
    </row>
    <row r="203" spans="1:13" ht="20.100000000000001" customHeight="1" x14ac:dyDescent="0.2">
      <c r="A203" s="141" t="s">
        <v>544</v>
      </c>
      <c r="B203" s="141">
        <v>210431404</v>
      </c>
      <c r="C203" s="145" t="s">
        <v>545</v>
      </c>
      <c r="D203" s="135">
        <v>3</v>
      </c>
      <c r="E203" s="38"/>
      <c r="F203" s="108">
        <v>201.6</v>
      </c>
      <c r="G203" s="109">
        <f t="shared" si="4"/>
        <v>604.79999999999995</v>
      </c>
      <c r="L203" s="17"/>
      <c r="M203" s="17"/>
    </row>
    <row r="204" spans="1:13" ht="20.100000000000001" customHeight="1" x14ac:dyDescent="0.2">
      <c r="A204" s="139" t="s">
        <v>546</v>
      </c>
      <c r="B204" s="139">
        <v>210936625</v>
      </c>
      <c r="C204" s="144" t="s">
        <v>547</v>
      </c>
      <c r="D204" s="135">
        <v>3</v>
      </c>
      <c r="E204" s="38"/>
      <c r="F204" s="108">
        <v>201.6</v>
      </c>
      <c r="G204" s="109">
        <f t="shared" si="4"/>
        <v>604.79999999999995</v>
      </c>
      <c r="L204" s="17"/>
      <c r="M204" s="17"/>
    </row>
    <row r="205" spans="1:13" ht="20.100000000000001" customHeight="1" x14ac:dyDescent="0.2">
      <c r="A205" s="139" t="s">
        <v>548</v>
      </c>
      <c r="B205" s="139">
        <v>201023154</v>
      </c>
      <c r="C205" s="144" t="s">
        <v>549</v>
      </c>
      <c r="D205" s="135">
        <v>3</v>
      </c>
      <c r="E205" s="38"/>
      <c r="F205" s="108">
        <v>201.6</v>
      </c>
      <c r="G205" s="109">
        <f t="shared" si="4"/>
        <v>604.79999999999995</v>
      </c>
      <c r="L205" s="17"/>
      <c r="M205" s="17"/>
    </row>
    <row r="206" spans="1:13" ht="20.100000000000001" customHeight="1" x14ac:dyDescent="0.2">
      <c r="A206" s="141" t="s">
        <v>550</v>
      </c>
      <c r="B206" s="141">
        <v>210936628</v>
      </c>
      <c r="C206" s="145" t="s">
        <v>551</v>
      </c>
      <c r="D206" s="135">
        <v>3</v>
      </c>
      <c r="E206" s="38"/>
      <c r="F206" s="108">
        <v>201.6</v>
      </c>
      <c r="G206" s="109">
        <f t="shared" si="4"/>
        <v>604.79999999999995</v>
      </c>
      <c r="L206" s="17"/>
      <c r="M206" s="17"/>
    </row>
    <row r="207" spans="1:13" ht="20.100000000000001" customHeight="1" x14ac:dyDescent="0.25">
      <c r="A207" s="151"/>
      <c r="B207" s="152"/>
      <c r="C207" s="153"/>
      <c r="D207" s="137">
        <v>59</v>
      </c>
      <c r="E207" s="38"/>
      <c r="F207" s="108"/>
      <c r="G207" s="109"/>
      <c r="L207" s="17"/>
      <c r="M207" s="17"/>
    </row>
    <row r="208" spans="1:13" ht="20.100000000000001" customHeight="1" x14ac:dyDescent="0.2">
      <c r="A208" s="141" t="s">
        <v>552</v>
      </c>
      <c r="B208" s="147">
        <v>190703833</v>
      </c>
      <c r="C208" s="145" t="s">
        <v>553</v>
      </c>
      <c r="D208" s="148">
        <v>3</v>
      </c>
      <c r="E208" s="38"/>
      <c r="F208" s="108">
        <v>216</v>
      </c>
      <c r="G208" s="109">
        <f t="shared" si="4"/>
        <v>648</v>
      </c>
      <c r="L208" s="17"/>
      <c r="M208" s="17"/>
    </row>
    <row r="209" spans="1:13" ht="20.100000000000001" customHeight="1" x14ac:dyDescent="0.2">
      <c r="A209" s="139" t="s">
        <v>554</v>
      </c>
      <c r="B209" s="140">
        <v>190703832</v>
      </c>
      <c r="C209" s="144" t="s">
        <v>555</v>
      </c>
      <c r="D209" s="148">
        <v>3</v>
      </c>
      <c r="E209" s="38"/>
      <c r="F209" s="108">
        <v>216</v>
      </c>
      <c r="G209" s="109">
        <f t="shared" si="4"/>
        <v>648</v>
      </c>
      <c r="L209" s="17"/>
      <c r="M209" s="17"/>
    </row>
    <row r="210" spans="1:13" ht="20.100000000000001" customHeight="1" x14ac:dyDescent="0.2">
      <c r="A210" s="141" t="s">
        <v>556</v>
      </c>
      <c r="B210" s="147">
        <v>190703831</v>
      </c>
      <c r="C210" s="145" t="s">
        <v>557</v>
      </c>
      <c r="D210" s="148">
        <v>2</v>
      </c>
      <c r="E210" s="38"/>
      <c r="F210" s="108">
        <v>216</v>
      </c>
      <c r="G210" s="109">
        <f t="shared" si="4"/>
        <v>432</v>
      </c>
      <c r="L210" s="17"/>
      <c r="M210" s="17"/>
    </row>
    <row r="211" spans="1:13" ht="20.100000000000001" customHeight="1" x14ac:dyDescent="0.2">
      <c r="A211" s="139" t="s">
        <v>558</v>
      </c>
      <c r="B211" s="140">
        <v>190703830</v>
      </c>
      <c r="C211" s="144" t="s">
        <v>559</v>
      </c>
      <c r="D211" s="148">
        <v>3</v>
      </c>
      <c r="E211" s="38"/>
      <c r="F211" s="108">
        <v>216</v>
      </c>
      <c r="G211" s="109">
        <f t="shared" si="4"/>
        <v>648</v>
      </c>
      <c r="L211" s="17"/>
      <c r="M211" s="17"/>
    </row>
    <row r="212" spans="1:13" ht="20.100000000000001" customHeight="1" x14ac:dyDescent="0.2">
      <c r="A212" s="141" t="s">
        <v>560</v>
      </c>
      <c r="B212" s="147">
        <v>190703829</v>
      </c>
      <c r="C212" s="145" t="s">
        <v>561</v>
      </c>
      <c r="D212" s="148">
        <v>3</v>
      </c>
      <c r="E212" s="38"/>
      <c r="F212" s="108">
        <v>216</v>
      </c>
      <c r="G212" s="109">
        <f t="shared" si="4"/>
        <v>648</v>
      </c>
      <c r="L212" s="17"/>
      <c r="M212" s="17"/>
    </row>
    <row r="213" spans="1:13" ht="20.100000000000001" customHeight="1" x14ac:dyDescent="0.2">
      <c r="A213" s="139" t="s">
        <v>562</v>
      </c>
      <c r="B213" s="140">
        <v>190703828</v>
      </c>
      <c r="C213" s="144" t="s">
        <v>563</v>
      </c>
      <c r="D213" s="148">
        <v>3</v>
      </c>
      <c r="E213" s="38"/>
      <c r="F213" s="108">
        <v>216</v>
      </c>
      <c r="G213" s="109">
        <f t="shared" si="4"/>
        <v>648</v>
      </c>
      <c r="L213" s="17"/>
      <c r="M213" s="17"/>
    </row>
    <row r="214" spans="1:13" ht="20.100000000000001" customHeight="1" x14ac:dyDescent="0.2">
      <c r="A214" s="141" t="s">
        <v>564</v>
      </c>
      <c r="B214" s="147">
        <v>190703827</v>
      </c>
      <c r="C214" s="145" t="s">
        <v>565</v>
      </c>
      <c r="D214" s="148">
        <v>3</v>
      </c>
      <c r="E214" s="38"/>
      <c r="F214" s="108">
        <v>216</v>
      </c>
      <c r="G214" s="109">
        <f t="shared" si="4"/>
        <v>648</v>
      </c>
      <c r="L214" s="17"/>
      <c r="M214" s="17"/>
    </row>
    <row r="215" spans="1:13" ht="20.100000000000001" customHeight="1" x14ac:dyDescent="0.2">
      <c r="A215" s="139" t="s">
        <v>566</v>
      </c>
      <c r="B215" s="140">
        <v>190703826</v>
      </c>
      <c r="C215" s="144" t="s">
        <v>567</v>
      </c>
      <c r="D215" s="148">
        <v>3</v>
      </c>
      <c r="E215" s="38"/>
      <c r="F215" s="108">
        <v>216</v>
      </c>
      <c r="G215" s="109">
        <f t="shared" si="4"/>
        <v>648</v>
      </c>
      <c r="L215" s="17"/>
      <c r="M215" s="17"/>
    </row>
    <row r="216" spans="1:13" ht="20.100000000000001" customHeight="1" x14ac:dyDescent="0.2">
      <c r="A216" s="141" t="s">
        <v>568</v>
      </c>
      <c r="B216" s="147">
        <v>190703825</v>
      </c>
      <c r="C216" s="145" t="s">
        <v>569</v>
      </c>
      <c r="D216" s="148">
        <v>3</v>
      </c>
      <c r="E216" s="38"/>
      <c r="F216" s="108">
        <v>216</v>
      </c>
      <c r="G216" s="109">
        <f t="shared" si="4"/>
        <v>648</v>
      </c>
      <c r="L216" s="17"/>
      <c r="M216" s="17"/>
    </row>
    <row r="217" spans="1:13" ht="20.100000000000001" customHeight="1" x14ac:dyDescent="0.2">
      <c r="A217" s="139" t="s">
        <v>570</v>
      </c>
      <c r="B217" s="140">
        <v>190703824</v>
      </c>
      <c r="C217" s="144" t="s">
        <v>571</v>
      </c>
      <c r="D217" s="148">
        <v>3</v>
      </c>
      <c r="E217" s="38"/>
      <c r="F217" s="108">
        <v>216</v>
      </c>
      <c r="G217" s="109">
        <f t="shared" si="4"/>
        <v>648</v>
      </c>
      <c r="L217" s="17"/>
      <c r="M217" s="17"/>
    </row>
    <row r="218" spans="1:13" ht="20.100000000000001" customHeight="1" x14ac:dyDescent="0.25">
      <c r="A218" s="119"/>
      <c r="B218" s="120"/>
      <c r="C218" s="121"/>
      <c r="D218" s="149">
        <v>29</v>
      </c>
      <c r="E218" s="38"/>
      <c r="F218" s="108"/>
      <c r="G218" s="109"/>
      <c r="L218" s="17"/>
      <c r="M218" s="17"/>
    </row>
    <row r="219" spans="1:13" ht="20.100000000000001" customHeight="1" x14ac:dyDescent="0.2">
      <c r="A219" s="139" t="s">
        <v>572</v>
      </c>
      <c r="B219" s="139" t="s">
        <v>573</v>
      </c>
      <c r="C219" s="143" t="s">
        <v>574</v>
      </c>
      <c r="D219" s="135">
        <v>5</v>
      </c>
      <c r="E219" s="38"/>
      <c r="F219" s="108">
        <v>43.2</v>
      </c>
      <c r="G219" s="109">
        <f t="shared" si="4"/>
        <v>216</v>
      </c>
      <c r="L219" s="17"/>
      <c r="M219" s="17"/>
    </row>
    <row r="220" spans="1:13" ht="20.100000000000001" customHeight="1" x14ac:dyDescent="0.2">
      <c r="A220" s="139" t="s">
        <v>33</v>
      </c>
      <c r="B220" s="139">
        <v>210228152</v>
      </c>
      <c r="C220" s="144" t="s">
        <v>575</v>
      </c>
      <c r="D220" s="135">
        <v>5</v>
      </c>
      <c r="E220" s="38"/>
      <c r="F220" s="108">
        <v>57.6</v>
      </c>
      <c r="G220" s="109">
        <f t="shared" si="4"/>
        <v>288</v>
      </c>
      <c r="L220" s="17"/>
      <c r="M220" s="17"/>
    </row>
    <row r="221" spans="1:13" ht="20.100000000000001" customHeight="1" x14ac:dyDescent="0.25">
      <c r="A221" s="151"/>
      <c r="B221" s="152"/>
      <c r="C221" s="153"/>
      <c r="D221" s="137">
        <v>10</v>
      </c>
      <c r="E221" s="38"/>
      <c r="F221" s="43"/>
      <c r="G221" s="43"/>
      <c r="L221" s="17"/>
      <c r="M221" s="17"/>
    </row>
    <row r="222" spans="1:13" ht="20.100000000000001" customHeight="1" x14ac:dyDescent="0.25">
      <c r="A222" s="20"/>
      <c r="B222" s="49"/>
      <c r="C222" s="50"/>
      <c r="D222" s="51"/>
      <c r="E222" s="20"/>
      <c r="F222" s="68" t="s">
        <v>34</v>
      </c>
      <c r="G222" s="53">
        <f>SUM(G24:G221)</f>
        <v>96450.000000000073</v>
      </c>
      <c r="L222" s="17"/>
      <c r="M222" s="17"/>
    </row>
    <row r="223" spans="1:13" ht="20.100000000000001" customHeight="1" x14ac:dyDescent="0.25">
      <c r="A223" s="20"/>
      <c r="B223" s="49"/>
      <c r="C223" s="50"/>
      <c r="D223" s="51"/>
      <c r="E223" s="20"/>
      <c r="F223" s="52" t="s">
        <v>35</v>
      </c>
      <c r="G223" s="54">
        <f>+G222*0.12</f>
        <v>11574.000000000009</v>
      </c>
      <c r="L223" s="17"/>
      <c r="M223" s="17"/>
    </row>
    <row r="224" spans="1:13" ht="20.100000000000001" customHeight="1" x14ac:dyDescent="0.25">
      <c r="A224" s="51"/>
      <c r="B224" s="55"/>
      <c r="C224" s="56"/>
      <c r="D224" s="20"/>
      <c r="E224" s="20"/>
      <c r="F224" s="52" t="s">
        <v>36</v>
      </c>
      <c r="G224" s="54">
        <f>+G222+G223</f>
        <v>108024.00000000009</v>
      </c>
      <c r="L224" s="17"/>
      <c r="M224" s="17"/>
    </row>
    <row r="225" spans="1:13" ht="20.100000000000001" customHeight="1" x14ac:dyDescent="0.25">
      <c r="A225" s="51"/>
      <c r="B225" s="55"/>
      <c r="C225" s="56"/>
      <c r="D225" s="20"/>
      <c r="E225" s="20"/>
      <c r="F225" s="52"/>
      <c r="G225" s="71"/>
      <c r="L225" s="17"/>
      <c r="M225" s="17"/>
    </row>
    <row r="226" spans="1:13" ht="20.100000000000001" customHeight="1" x14ac:dyDescent="0.3">
      <c r="A226" s="51"/>
      <c r="B226" s="88"/>
      <c r="C226" s="89" t="s">
        <v>303</v>
      </c>
      <c r="D226" s="20"/>
      <c r="E226" s="20"/>
      <c r="F226" s="52"/>
      <c r="G226" s="71"/>
      <c r="L226" s="17"/>
      <c r="M226" s="17"/>
    </row>
    <row r="227" spans="1:13" ht="20.100000000000001" customHeight="1" x14ac:dyDescent="0.25">
      <c r="A227" s="51"/>
      <c r="B227" s="90"/>
      <c r="C227" s="91" t="s">
        <v>304</v>
      </c>
      <c r="D227" s="20"/>
      <c r="E227" s="20"/>
      <c r="F227" s="52"/>
      <c r="G227" s="71"/>
      <c r="L227" s="17"/>
      <c r="M227" s="17"/>
    </row>
    <row r="228" spans="1:13" ht="20.100000000000001" customHeight="1" x14ac:dyDescent="0.25">
      <c r="A228" s="51"/>
      <c r="B228" s="92" t="s">
        <v>13</v>
      </c>
      <c r="C228" s="92" t="s">
        <v>12</v>
      </c>
      <c r="D228" s="20"/>
      <c r="E228" s="20"/>
      <c r="F228" s="52"/>
      <c r="G228" s="71"/>
      <c r="L228" s="17"/>
      <c r="M228" s="17"/>
    </row>
    <row r="229" spans="1:13" ht="20.100000000000001" customHeight="1" x14ac:dyDescent="0.25">
      <c r="A229" s="51"/>
      <c r="B229" s="86">
        <v>2</v>
      </c>
      <c r="C229" s="93" t="s">
        <v>305</v>
      </c>
      <c r="D229" s="20"/>
      <c r="E229" s="20"/>
      <c r="F229" s="52"/>
      <c r="G229" s="71"/>
      <c r="L229" s="17"/>
      <c r="M229" s="17"/>
    </row>
    <row r="230" spans="1:13" ht="20.100000000000001" customHeight="1" x14ac:dyDescent="0.25">
      <c r="A230" s="51"/>
      <c r="B230" s="86">
        <v>1</v>
      </c>
      <c r="C230" s="93" t="s">
        <v>306</v>
      </c>
      <c r="D230" s="20"/>
      <c r="E230" s="20"/>
      <c r="F230" s="52"/>
      <c r="G230" s="71"/>
      <c r="L230" s="17"/>
      <c r="M230" s="17"/>
    </row>
    <row r="231" spans="1:13" ht="20.100000000000001" customHeight="1" x14ac:dyDescent="0.25">
      <c r="A231" s="51"/>
      <c r="B231" s="86">
        <v>1</v>
      </c>
      <c r="C231" s="93" t="s">
        <v>307</v>
      </c>
      <c r="D231" s="20"/>
      <c r="E231" s="20"/>
      <c r="F231" s="52"/>
      <c r="G231" s="71"/>
      <c r="L231" s="17"/>
      <c r="M231" s="17"/>
    </row>
    <row r="232" spans="1:13" ht="20.100000000000001" customHeight="1" x14ac:dyDescent="0.25">
      <c r="A232" s="51"/>
      <c r="B232" s="86">
        <v>1</v>
      </c>
      <c r="C232" s="93" t="s">
        <v>308</v>
      </c>
      <c r="D232" s="20"/>
      <c r="E232" s="20"/>
      <c r="F232" s="52"/>
      <c r="G232" s="71"/>
      <c r="L232" s="17"/>
      <c r="M232" s="17"/>
    </row>
    <row r="233" spans="1:13" ht="20.100000000000001" customHeight="1" x14ac:dyDescent="0.25">
      <c r="A233" s="51"/>
      <c r="B233" s="94">
        <v>2</v>
      </c>
      <c r="C233" s="93" t="s">
        <v>309</v>
      </c>
      <c r="D233" s="20"/>
      <c r="E233" s="20"/>
      <c r="F233" s="52"/>
      <c r="G233" s="71"/>
      <c r="L233" s="17"/>
      <c r="M233" s="17"/>
    </row>
    <row r="234" spans="1:13" ht="20.100000000000001" customHeight="1" x14ac:dyDescent="0.25">
      <c r="A234" s="51"/>
      <c r="B234" s="94">
        <v>4</v>
      </c>
      <c r="C234" s="93" t="s">
        <v>310</v>
      </c>
      <c r="D234" s="20"/>
      <c r="E234" s="20"/>
      <c r="F234" s="52"/>
      <c r="G234" s="71"/>
      <c r="L234" s="17"/>
      <c r="M234" s="17"/>
    </row>
    <row r="235" spans="1:13" ht="20.100000000000001" customHeight="1" x14ac:dyDescent="0.25">
      <c r="A235" s="51"/>
      <c r="B235" s="95">
        <f>SUM(B229:B234)</f>
        <v>11</v>
      </c>
      <c r="C235" s="93"/>
      <c r="D235" s="20"/>
      <c r="E235" s="20"/>
      <c r="F235" s="52"/>
      <c r="G235" s="71"/>
      <c r="L235" s="17"/>
      <c r="M235" s="17"/>
    </row>
    <row r="236" spans="1:13" ht="20.100000000000001" customHeight="1" x14ac:dyDescent="0.25">
      <c r="A236" s="51"/>
      <c r="B236" s="90"/>
      <c r="C236" s="91" t="s">
        <v>311</v>
      </c>
      <c r="D236" s="20"/>
      <c r="E236" s="20"/>
      <c r="F236" s="52"/>
      <c r="G236" s="71"/>
      <c r="L236" s="17"/>
      <c r="M236" s="17"/>
    </row>
    <row r="237" spans="1:13" ht="20.100000000000001" customHeight="1" x14ac:dyDescent="0.25">
      <c r="A237" s="51"/>
      <c r="B237" s="86">
        <v>2</v>
      </c>
      <c r="C237" s="93" t="s">
        <v>312</v>
      </c>
      <c r="D237" s="20"/>
      <c r="E237" s="20"/>
      <c r="F237" s="52"/>
      <c r="G237" s="71"/>
      <c r="L237" s="17"/>
      <c r="M237" s="17"/>
    </row>
    <row r="238" spans="1:13" ht="20.100000000000001" customHeight="1" x14ac:dyDescent="0.25">
      <c r="A238" s="51"/>
      <c r="B238" s="86">
        <v>1</v>
      </c>
      <c r="C238" s="93" t="s">
        <v>313</v>
      </c>
      <c r="D238" s="20"/>
      <c r="E238" s="20"/>
      <c r="F238" s="52"/>
      <c r="G238" s="71"/>
      <c r="L238" s="17"/>
      <c r="M238" s="17"/>
    </row>
    <row r="239" spans="1:13" ht="20.100000000000001" customHeight="1" x14ac:dyDescent="0.25">
      <c r="A239" s="51"/>
      <c r="B239" s="86">
        <v>1</v>
      </c>
      <c r="C239" s="93" t="s">
        <v>307</v>
      </c>
      <c r="D239" s="20"/>
      <c r="E239" s="20"/>
      <c r="F239" s="52"/>
      <c r="G239" s="71"/>
      <c r="L239" s="17"/>
      <c r="M239" s="17"/>
    </row>
    <row r="240" spans="1:13" ht="20.100000000000001" customHeight="1" x14ac:dyDescent="0.25">
      <c r="A240" s="51"/>
      <c r="B240" s="86">
        <v>1</v>
      </c>
      <c r="C240" s="93" t="s">
        <v>308</v>
      </c>
      <c r="D240" s="20"/>
      <c r="E240" s="20"/>
      <c r="F240" s="52"/>
      <c r="G240" s="71"/>
      <c r="L240" s="17"/>
      <c r="M240" s="17"/>
    </row>
    <row r="241" spans="1:13" ht="20.100000000000001" customHeight="1" x14ac:dyDescent="0.25">
      <c r="A241" s="51"/>
      <c r="B241" s="94">
        <v>2</v>
      </c>
      <c r="C241" s="93" t="s">
        <v>314</v>
      </c>
      <c r="D241" s="20"/>
      <c r="E241" s="20"/>
      <c r="F241" s="52"/>
      <c r="G241" s="71"/>
      <c r="L241" s="17"/>
      <c r="M241" s="17"/>
    </row>
    <row r="242" spans="1:13" ht="20.100000000000001" customHeight="1" x14ac:dyDescent="0.25">
      <c r="A242" s="51"/>
      <c r="B242" s="95">
        <f>SUM(B237:B241)</f>
        <v>7</v>
      </c>
      <c r="C242" s="95"/>
      <c r="D242" s="20"/>
      <c r="E242" s="20"/>
      <c r="F242" s="52"/>
      <c r="G242" s="71"/>
      <c r="L242" s="17"/>
      <c r="M242" s="17"/>
    </row>
    <row r="243" spans="1:13" ht="20.100000000000001" customHeight="1" x14ac:dyDescent="0.25">
      <c r="A243" s="51"/>
      <c r="B243" s="96"/>
      <c r="C243" s="96"/>
      <c r="D243" s="20"/>
      <c r="E243" s="20"/>
      <c r="F243" s="52"/>
      <c r="G243" s="71"/>
      <c r="L243" s="17"/>
      <c r="M243" s="17"/>
    </row>
    <row r="244" spans="1:13" ht="20.100000000000001" customHeight="1" x14ac:dyDescent="0.25">
      <c r="A244" s="51"/>
      <c r="B244" s="97"/>
      <c r="C244" s="91" t="s">
        <v>315</v>
      </c>
      <c r="D244" s="20"/>
      <c r="E244" s="20"/>
      <c r="F244" s="52"/>
      <c r="G244" s="71"/>
      <c r="L244" s="17"/>
      <c r="M244" s="17"/>
    </row>
    <row r="245" spans="1:13" ht="20.100000000000001" customHeight="1" x14ac:dyDescent="0.25">
      <c r="A245" s="51"/>
      <c r="B245" s="92" t="s">
        <v>13</v>
      </c>
      <c r="C245" s="92" t="s">
        <v>12</v>
      </c>
      <c r="D245" s="20"/>
      <c r="E245" s="20"/>
      <c r="F245" s="52"/>
      <c r="G245" s="71"/>
      <c r="L245" s="17"/>
      <c r="M245" s="17"/>
    </row>
    <row r="246" spans="1:13" ht="20.100000000000001" customHeight="1" x14ac:dyDescent="0.25">
      <c r="A246" s="51"/>
      <c r="B246" s="86">
        <v>1</v>
      </c>
      <c r="C246" s="93" t="s">
        <v>316</v>
      </c>
      <c r="D246" s="20"/>
      <c r="E246" s="20"/>
      <c r="F246" s="52"/>
      <c r="G246" s="71"/>
      <c r="L246" s="17"/>
      <c r="M246" s="17"/>
    </row>
    <row r="247" spans="1:13" ht="20.100000000000001" customHeight="1" x14ac:dyDescent="0.25">
      <c r="A247" s="51"/>
      <c r="B247" s="86">
        <v>1</v>
      </c>
      <c r="C247" s="93" t="s">
        <v>317</v>
      </c>
      <c r="D247" s="20"/>
      <c r="E247" s="20"/>
      <c r="F247" s="52"/>
      <c r="G247" s="71"/>
      <c r="L247" s="17"/>
      <c r="M247" s="17"/>
    </row>
    <row r="248" spans="1:13" ht="20.100000000000001" customHeight="1" x14ac:dyDescent="0.25">
      <c r="A248" s="51"/>
      <c r="B248" s="86">
        <v>2</v>
      </c>
      <c r="C248" s="93" t="s">
        <v>318</v>
      </c>
      <c r="D248" s="20"/>
      <c r="E248" s="20"/>
      <c r="F248" s="52"/>
      <c r="G248" s="71"/>
      <c r="L248" s="17"/>
      <c r="M248" s="17"/>
    </row>
    <row r="249" spans="1:13" ht="20.100000000000001" customHeight="1" x14ac:dyDescent="0.25">
      <c r="A249" s="51"/>
      <c r="B249" s="86">
        <v>2</v>
      </c>
      <c r="C249" s="93" t="s">
        <v>319</v>
      </c>
      <c r="D249" s="20"/>
      <c r="E249" s="20"/>
      <c r="F249" s="52"/>
      <c r="G249" s="71"/>
      <c r="L249" s="17"/>
      <c r="M249" s="17"/>
    </row>
    <row r="250" spans="1:13" ht="20.100000000000001" customHeight="1" x14ac:dyDescent="0.25">
      <c r="A250" s="51"/>
      <c r="B250" s="86">
        <v>1</v>
      </c>
      <c r="C250" s="93" t="s">
        <v>320</v>
      </c>
      <c r="D250" s="20"/>
      <c r="E250" s="20"/>
      <c r="F250" s="52"/>
      <c r="G250" s="71"/>
      <c r="L250" s="17"/>
      <c r="M250" s="17"/>
    </row>
    <row r="251" spans="1:13" ht="20.100000000000001" customHeight="1" x14ac:dyDescent="0.25">
      <c r="A251" s="51"/>
      <c r="B251" s="86">
        <v>1</v>
      </c>
      <c r="C251" s="93" t="s">
        <v>321</v>
      </c>
      <c r="D251" s="20"/>
      <c r="E251" s="20"/>
      <c r="F251" s="52"/>
      <c r="G251" s="71"/>
      <c r="L251" s="17"/>
      <c r="M251" s="17"/>
    </row>
    <row r="252" spans="1:13" ht="20.100000000000001" customHeight="1" x14ac:dyDescent="0.25">
      <c r="A252" s="51"/>
      <c r="B252" s="86">
        <v>1</v>
      </c>
      <c r="C252" s="98" t="s">
        <v>322</v>
      </c>
      <c r="D252" s="20"/>
      <c r="E252" s="20"/>
      <c r="F252" s="52"/>
      <c r="G252" s="71"/>
      <c r="L252" s="17"/>
      <c r="M252" s="17"/>
    </row>
    <row r="253" spans="1:13" ht="20.100000000000001" customHeight="1" x14ac:dyDescent="0.25">
      <c r="A253" s="51"/>
      <c r="B253" s="72">
        <f>SUM(B246:B252)</f>
        <v>9</v>
      </c>
      <c r="C253" s="72"/>
      <c r="D253" s="20"/>
      <c r="E253" s="20"/>
      <c r="F253" s="52"/>
      <c r="G253" s="71"/>
      <c r="L253" s="17"/>
      <c r="M253" s="17"/>
    </row>
    <row r="254" spans="1:13" ht="20.100000000000001" customHeight="1" x14ac:dyDescent="0.25">
      <c r="A254" s="51"/>
      <c r="B254" s="57"/>
      <c r="C254" s="57"/>
      <c r="D254" s="20"/>
      <c r="E254" s="20"/>
      <c r="F254" s="52"/>
      <c r="G254" s="71"/>
      <c r="L254" s="17"/>
      <c r="M254" s="17"/>
    </row>
    <row r="255" spans="1:13" ht="20.100000000000001" customHeight="1" x14ac:dyDescent="0.25">
      <c r="A255" s="51"/>
      <c r="B255" s="97"/>
      <c r="C255" s="91" t="s">
        <v>323</v>
      </c>
      <c r="D255" s="20"/>
      <c r="E255" s="20"/>
      <c r="F255" s="52"/>
      <c r="G255" s="71"/>
      <c r="L255" s="17"/>
      <c r="M255" s="17"/>
    </row>
    <row r="256" spans="1:13" ht="20.100000000000001" customHeight="1" x14ac:dyDescent="0.25">
      <c r="A256" s="51"/>
      <c r="B256" s="99">
        <v>2</v>
      </c>
      <c r="C256" s="100" t="s">
        <v>324</v>
      </c>
      <c r="D256" s="20"/>
      <c r="E256" s="20"/>
      <c r="F256" s="52"/>
      <c r="G256" s="71"/>
      <c r="L256" s="17"/>
      <c r="M256" s="17"/>
    </row>
    <row r="257" spans="1:13" ht="20.100000000000001" customHeight="1" x14ac:dyDescent="0.25">
      <c r="A257" s="51"/>
      <c r="B257" s="99">
        <v>1</v>
      </c>
      <c r="C257" s="100" t="s">
        <v>39</v>
      </c>
      <c r="D257" s="20"/>
      <c r="E257" s="20"/>
      <c r="F257" s="52"/>
      <c r="G257" s="71"/>
      <c r="L257" s="17"/>
      <c r="M257" s="17"/>
    </row>
    <row r="258" spans="1:13" ht="20.100000000000001" customHeight="1" x14ac:dyDescent="0.25">
      <c r="A258" s="51"/>
      <c r="B258" s="101">
        <v>2</v>
      </c>
      <c r="C258" s="102" t="s">
        <v>325</v>
      </c>
      <c r="D258" s="20"/>
      <c r="E258" s="20"/>
      <c r="F258" s="52"/>
      <c r="G258" s="71"/>
      <c r="L258" s="17"/>
      <c r="M258" s="17"/>
    </row>
    <row r="259" spans="1:13" ht="20.100000000000001" customHeight="1" x14ac:dyDescent="0.25">
      <c r="A259" s="51"/>
      <c r="B259" s="101">
        <v>1</v>
      </c>
      <c r="C259" s="102" t="s">
        <v>326</v>
      </c>
      <c r="D259" s="20"/>
      <c r="E259" s="20"/>
      <c r="F259" s="52"/>
      <c r="G259" s="71"/>
      <c r="L259" s="17"/>
      <c r="M259" s="17"/>
    </row>
    <row r="260" spans="1:13" ht="20.100000000000001" customHeight="1" x14ac:dyDescent="0.25">
      <c r="A260" s="51"/>
      <c r="B260" s="101">
        <v>1</v>
      </c>
      <c r="C260" s="102" t="s">
        <v>327</v>
      </c>
      <c r="D260" s="20"/>
      <c r="E260" s="20"/>
      <c r="F260" s="52"/>
      <c r="G260" s="71"/>
      <c r="L260" s="17"/>
      <c r="M260" s="17"/>
    </row>
    <row r="261" spans="1:13" ht="20.100000000000001" customHeight="1" x14ac:dyDescent="0.25">
      <c r="A261" s="51"/>
      <c r="B261" s="101">
        <v>1</v>
      </c>
      <c r="C261" s="102" t="s">
        <v>328</v>
      </c>
      <c r="D261" s="20"/>
      <c r="E261" s="20"/>
      <c r="F261" s="52"/>
      <c r="G261" s="71"/>
      <c r="L261" s="17"/>
      <c r="M261" s="17"/>
    </row>
    <row r="262" spans="1:13" ht="20.100000000000001" customHeight="1" x14ac:dyDescent="0.25">
      <c r="A262" s="51"/>
      <c r="B262" s="101">
        <v>1</v>
      </c>
      <c r="C262" s="102" t="s">
        <v>329</v>
      </c>
      <c r="D262" s="20"/>
      <c r="E262" s="20"/>
      <c r="F262" s="52"/>
      <c r="G262" s="71"/>
      <c r="L262" s="17"/>
      <c r="M262" s="17"/>
    </row>
    <row r="263" spans="1:13" ht="20.100000000000001" customHeight="1" x14ac:dyDescent="0.25">
      <c r="A263" s="51"/>
      <c r="B263" s="101">
        <v>2</v>
      </c>
      <c r="C263" s="102" t="s">
        <v>330</v>
      </c>
      <c r="D263" s="20"/>
      <c r="E263" s="20"/>
      <c r="F263" s="52"/>
      <c r="G263" s="71"/>
      <c r="L263" s="17"/>
      <c r="M263" s="17"/>
    </row>
    <row r="264" spans="1:13" ht="20.100000000000001" customHeight="1" x14ac:dyDescent="0.25">
      <c r="A264" s="51"/>
      <c r="B264" s="101">
        <v>1</v>
      </c>
      <c r="C264" s="102" t="s">
        <v>331</v>
      </c>
      <c r="D264" s="20"/>
      <c r="E264" s="20"/>
      <c r="F264" s="52"/>
      <c r="G264" s="71"/>
      <c r="L264" s="17"/>
      <c r="M264" s="17"/>
    </row>
    <row r="265" spans="1:13" ht="20.100000000000001" customHeight="1" x14ac:dyDescent="0.25">
      <c r="A265" s="51"/>
      <c r="B265" s="101">
        <v>1</v>
      </c>
      <c r="C265" s="102" t="s">
        <v>332</v>
      </c>
      <c r="D265" s="20"/>
      <c r="E265" s="20"/>
      <c r="F265" s="52"/>
      <c r="G265" s="71"/>
      <c r="L265" s="17"/>
      <c r="M265" s="17"/>
    </row>
    <row r="266" spans="1:13" ht="20.100000000000001" customHeight="1" x14ac:dyDescent="0.25">
      <c r="A266" s="51"/>
      <c r="B266" s="101">
        <v>1</v>
      </c>
      <c r="C266" s="102" t="s">
        <v>333</v>
      </c>
      <c r="D266" s="20"/>
      <c r="E266" s="20"/>
      <c r="F266" s="52"/>
      <c r="G266" s="71"/>
      <c r="L266" s="17"/>
      <c r="M266" s="17"/>
    </row>
    <row r="267" spans="1:13" ht="20.100000000000001" customHeight="1" x14ac:dyDescent="0.25">
      <c r="A267" s="51"/>
      <c r="B267" s="101">
        <v>1</v>
      </c>
      <c r="C267" s="102" t="s">
        <v>334</v>
      </c>
      <c r="D267" s="20"/>
      <c r="E267" s="20"/>
      <c r="F267" s="52"/>
      <c r="G267" s="71"/>
      <c r="L267" s="17"/>
      <c r="M267" s="17"/>
    </row>
    <row r="268" spans="1:13" ht="20.100000000000001" customHeight="1" x14ac:dyDescent="0.25">
      <c r="A268" s="51"/>
      <c r="B268" s="103">
        <f>SUM(B256:B267)</f>
        <v>15</v>
      </c>
      <c r="C268" s="102"/>
      <c r="D268" s="20"/>
      <c r="E268" s="20"/>
      <c r="F268" s="52"/>
      <c r="G268" s="71"/>
      <c r="L268" s="17"/>
      <c r="M268" s="17"/>
    </row>
    <row r="269" spans="1:13" ht="20.100000000000001" customHeight="1" x14ac:dyDescent="0.3">
      <c r="A269" s="20"/>
      <c r="B269" s="122" t="s">
        <v>462</v>
      </c>
      <c r="C269" s="122"/>
      <c r="D269" s="20"/>
      <c r="E269" s="20"/>
      <c r="F269" s="20"/>
      <c r="G269" s="20"/>
      <c r="L269" s="17"/>
      <c r="M269" s="17"/>
    </row>
    <row r="270" spans="1:13" ht="20.100000000000001" customHeight="1" x14ac:dyDescent="0.3">
      <c r="A270" s="20"/>
      <c r="B270" s="123" t="s">
        <v>37</v>
      </c>
      <c r="C270" s="124" t="s">
        <v>38</v>
      </c>
      <c r="D270" s="20"/>
      <c r="E270" s="20"/>
      <c r="F270" s="20"/>
      <c r="G270" s="20"/>
      <c r="L270" s="17"/>
      <c r="M270" s="17"/>
    </row>
    <row r="271" spans="1:13" ht="20.100000000000001" customHeight="1" x14ac:dyDescent="0.3">
      <c r="A271" s="20"/>
      <c r="B271" s="125">
        <v>2</v>
      </c>
      <c r="C271" s="126" t="s">
        <v>463</v>
      </c>
      <c r="D271" s="20"/>
      <c r="E271" s="20"/>
      <c r="F271" s="20"/>
      <c r="G271" s="20"/>
      <c r="L271" s="17"/>
      <c r="M271" s="17"/>
    </row>
    <row r="272" spans="1:13" ht="20.100000000000001" customHeight="1" x14ac:dyDescent="0.3">
      <c r="A272" s="20"/>
      <c r="B272" s="125">
        <v>1</v>
      </c>
      <c r="C272" s="126" t="s">
        <v>464</v>
      </c>
      <c r="D272" s="20"/>
      <c r="E272" s="20"/>
      <c r="F272" s="20"/>
      <c r="G272" s="20"/>
      <c r="L272" s="17"/>
      <c r="M272" s="17"/>
    </row>
    <row r="273" spans="1:13" ht="20.100000000000001" customHeight="1" x14ac:dyDescent="0.3">
      <c r="A273" s="20"/>
      <c r="B273" s="125">
        <v>1</v>
      </c>
      <c r="C273" s="126" t="s">
        <v>465</v>
      </c>
      <c r="D273" s="20"/>
      <c r="E273" s="20"/>
      <c r="F273" s="20"/>
      <c r="G273" s="20"/>
      <c r="L273" s="17"/>
      <c r="M273" s="17"/>
    </row>
    <row r="274" spans="1:13" ht="20.100000000000001" customHeight="1" x14ac:dyDescent="0.3">
      <c r="A274" s="20"/>
      <c r="B274" s="123">
        <f>SUM(B271:B273)</f>
        <v>4</v>
      </c>
      <c r="C274" s="126"/>
      <c r="D274" s="20"/>
      <c r="E274" s="20"/>
      <c r="F274" s="20"/>
      <c r="G274" s="20"/>
      <c r="L274" s="17"/>
      <c r="M274" s="17"/>
    </row>
    <row r="275" spans="1:13" ht="20.100000000000001" customHeight="1" x14ac:dyDescent="0.3">
      <c r="A275" s="20"/>
      <c r="B275" s="125"/>
      <c r="C275" s="127"/>
      <c r="D275" s="20"/>
      <c r="E275" s="20"/>
      <c r="F275" s="20"/>
      <c r="G275" s="20"/>
      <c r="L275" s="17"/>
      <c r="M275" s="17"/>
    </row>
    <row r="276" spans="1:13" ht="20.100000000000001" customHeight="1" x14ac:dyDescent="0.3">
      <c r="A276" s="20"/>
      <c r="B276" s="125"/>
      <c r="C276" s="128" t="s">
        <v>466</v>
      </c>
      <c r="D276" s="20"/>
      <c r="E276" s="20"/>
      <c r="F276" s="20"/>
      <c r="G276" s="20"/>
      <c r="L276" s="17"/>
      <c r="M276" s="17"/>
    </row>
    <row r="277" spans="1:13" ht="20.100000000000001" customHeight="1" x14ac:dyDescent="0.3">
      <c r="A277" s="20"/>
      <c r="B277" s="125">
        <v>1</v>
      </c>
      <c r="C277" s="126" t="s">
        <v>467</v>
      </c>
      <c r="D277" s="20"/>
      <c r="E277" s="20"/>
      <c r="F277" s="20"/>
      <c r="G277" s="20"/>
      <c r="L277" s="17"/>
      <c r="M277" s="17"/>
    </row>
    <row r="278" spans="1:13" ht="20.100000000000001" customHeight="1" x14ac:dyDescent="0.3">
      <c r="A278" s="20"/>
      <c r="B278" s="125">
        <v>1</v>
      </c>
      <c r="C278" s="126" t="s">
        <v>468</v>
      </c>
      <c r="D278" s="20"/>
      <c r="E278" s="20"/>
      <c r="F278" s="20"/>
      <c r="G278" s="20"/>
      <c r="L278" s="17"/>
      <c r="M278" s="17"/>
    </row>
    <row r="279" spans="1:13" ht="20.100000000000001" customHeight="1" x14ac:dyDescent="0.3">
      <c r="A279" s="20"/>
      <c r="B279" s="125">
        <v>1</v>
      </c>
      <c r="C279" s="126" t="s">
        <v>469</v>
      </c>
      <c r="D279" s="20"/>
      <c r="E279" s="20"/>
      <c r="F279" s="20"/>
      <c r="G279" s="20"/>
      <c r="L279" s="17"/>
      <c r="M279" s="17"/>
    </row>
    <row r="280" spans="1:13" ht="20.100000000000001" customHeight="1" x14ac:dyDescent="0.3">
      <c r="A280" s="20"/>
      <c r="B280" s="125">
        <v>1</v>
      </c>
      <c r="C280" s="126" t="s">
        <v>470</v>
      </c>
      <c r="D280" s="20"/>
      <c r="E280" s="20"/>
      <c r="F280" s="20"/>
      <c r="G280" s="20"/>
      <c r="L280" s="17"/>
      <c r="M280" s="17"/>
    </row>
    <row r="281" spans="1:13" ht="20.100000000000001" customHeight="1" x14ac:dyDescent="0.3">
      <c r="A281" s="20"/>
      <c r="B281" s="125">
        <v>1</v>
      </c>
      <c r="C281" s="126" t="s">
        <v>471</v>
      </c>
      <c r="D281" s="20"/>
      <c r="E281" s="20"/>
      <c r="F281" s="20"/>
      <c r="G281" s="20"/>
      <c r="L281" s="17"/>
      <c r="M281" s="17"/>
    </row>
    <row r="282" spans="1:13" ht="20.100000000000001" customHeight="1" x14ac:dyDescent="0.3">
      <c r="A282" s="20"/>
      <c r="B282" s="125">
        <v>4</v>
      </c>
      <c r="C282" s="127" t="s">
        <v>472</v>
      </c>
      <c r="D282" s="20"/>
      <c r="E282" s="20"/>
      <c r="F282" s="20"/>
      <c r="G282" s="20"/>
      <c r="L282" s="17"/>
      <c r="M282" s="17"/>
    </row>
    <row r="283" spans="1:13" ht="20.100000000000001" customHeight="1" x14ac:dyDescent="0.3">
      <c r="A283" s="20"/>
      <c r="B283" s="123">
        <f>SUM(B277:B282)</f>
        <v>9</v>
      </c>
      <c r="C283" s="127"/>
      <c r="D283" s="20"/>
      <c r="E283" s="20"/>
      <c r="F283" s="20"/>
      <c r="G283" s="20"/>
      <c r="L283" s="17"/>
      <c r="M283" s="17"/>
    </row>
    <row r="284" spans="1:13" ht="20.100000000000001" customHeight="1" x14ac:dyDescent="0.3">
      <c r="A284" s="20"/>
      <c r="B284" s="125"/>
      <c r="C284" s="127"/>
      <c r="D284" s="20"/>
      <c r="E284" s="20"/>
      <c r="F284" s="20"/>
      <c r="G284" s="20"/>
      <c r="L284" s="17"/>
      <c r="M284" s="17"/>
    </row>
    <row r="285" spans="1:13" ht="20.100000000000001" customHeight="1" x14ac:dyDescent="0.3">
      <c r="A285" s="20"/>
      <c r="B285" s="125"/>
      <c r="C285" s="128" t="s">
        <v>473</v>
      </c>
      <c r="D285" s="20"/>
      <c r="E285" s="20"/>
      <c r="F285" s="20"/>
      <c r="G285" s="20"/>
      <c r="L285" s="17"/>
      <c r="M285" s="17"/>
    </row>
    <row r="286" spans="1:13" ht="20.100000000000001" customHeight="1" x14ac:dyDescent="0.3">
      <c r="A286" s="20"/>
      <c r="B286" s="125">
        <v>1</v>
      </c>
      <c r="C286" s="126" t="s">
        <v>467</v>
      </c>
      <c r="D286" s="20"/>
      <c r="E286" s="20"/>
      <c r="F286" s="20"/>
      <c r="G286" s="20"/>
      <c r="L286" s="17"/>
      <c r="M286" s="17"/>
    </row>
    <row r="287" spans="1:13" ht="20.100000000000001" customHeight="1" x14ac:dyDescent="0.3">
      <c r="A287" s="20"/>
      <c r="B287" s="125">
        <v>1</v>
      </c>
      <c r="C287" s="126" t="s">
        <v>468</v>
      </c>
      <c r="D287" s="20"/>
      <c r="E287" s="20"/>
      <c r="F287" s="20"/>
      <c r="G287" s="20"/>
      <c r="L287" s="17"/>
      <c r="M287" s="17"/>
    </row>
    <row r="288" spans="1:13" ht="20.100000000000001" customHeight="1" x14ac:dyDescent="0.3">
      <c r="A288" s="20"/>
      <c r="B288" s="125">
        <v>1</v>
      </c>
      <c r="C288" s="126" t="s">
        <v>469</v>
      </c>
      <c r="D288" s="20"/>
      <c r="E288" s="20"/>
      <c r="F288" s="20"/>
      <c r="G288" s="20"/>
      <c r="L288" s="17"/>
      <c r="M288" s="17"/>
    </row>
    <row r="289" spans="1:13" ht="20.100000000000001" customHeight="1" x14ac:dyDescent="0.3">
      <c r="A289" s="20"/>
      <c r="B289" s="125">
        <v>1</v>
      </c>
      <c r="C289" s="126" t="s">
        <v>470</v>
      </c>
      <c r="D289" s="20"/>
      <c r="E289" s="20"/>
      <c r="F289" s="20"/>
      <c r="G289" s="20"/>
      <c r="L289" s="17"/>
      <c r="M289" s="17"/>
    </row>
    <row r="290" spans="1:13" ht="20.100000000000001" customHeight="1" x14ac:dyDescent="0.3">
      <c r="A290" s="20"/>
      <c r="B290" s="125">
        <v>1</v>
      </c>
      <c r="C290" s="126" t="s">
        <v>471</v>
      </c>
      <c r="D290" s="20"/>
      <c r="E290" s="20"/>
      <c r="F290" s="20"/>
      <c r="G290" s="20"/>
      <c r="L290" s="17"/>
      <c r="M290" s="17"/>
    </row>
    <row r="291" spans="1:13" ht="20.100000000000001" customHeight="1" x14ac:dyDescent="0.3">
      <c r="A291" s="20"/>
      <c r="B291" s="125">
        <v>4</v>
      </c>
      <c r="C291" s="126" t="s">
        <v>472</v>
      </c>
      <c r="D291" s="20"/>
      <c r="E291" s="20"/>
      <c r="F291" s="20"/>
      <c r="G291" s="20"/>
      <c r="L291" s="17"/>
      <c r="M291" s="17"/>
    </row>
    <row r="292" spans="1:13" ht="20.100000000000001" customHeight="1" x14ac:dyDescent="0.3">
      <c r="A292" s="20"/>
      <c r="B292" s="123">
        <f>SUM(B286:B291)</f>
        <v>9</v>
      </c>
      <c r="C292" s="127"/>
      <c r="D292" s="20"/>
      <c r="E292" s="20"/>
      <c r="F292" s="20"/>
      <c r="G292" s="20"/>
      <c r="L292" s="17"/>
      <c r="M292" s="17"/>
    </row>
    <row r="293" spans="1:13" ht="20.100000000000001" customHeight="1" x14ac:dyDescent="0.3">
      <c r="A293" s="20"/>
      <c r="B293" s="125"/>
      <c r="C293" s="127"/>
      <c r="D293" s="20"/>
      <c r="E293" s="20"/>
      <c r="F293" s="20"/>
      <c r="G293" s="20"/>
      <c r="L293" s="17"/>
      <c r="M293" s="17"/>
    </row>
    <row r="294" spans="1:13" ht="20.100000000000001" customHeight="1" x14ac:dyDescent="0.3">
      <c r="A294" s="20"/>
      <c r="B294" s="125"/>
      <c r="C294" s="128" t="s">
        <v>474</v>
      </c>
      <c r="D294" s="20"/>
      <c r="E294" s="20"/>
      <c r="F294" s="20"/>
      <c r="G294" s="20"/>
      <c r="L294" s="17"/>
      <c r="M294" s="17"/>
    </row>
    <row r="295" spans="1:13" ht="20.100000000000001" customHeight="1" x14ac:dyDescent="0.3">
      <c r="A295" s="20"/>
      <c r="B295" s="125">
        <v>1</v>
      </c>
      <c r="C295" s="126" t="s">
        <v>467</v>
      </c>
      <c r="D295" s="20"/>
      <c r="E295" s="20"/>
      <c r="F295" s="20"/>
      <c r="G295" s="20"/>
      <c r="L295" s="17"/>
      <c r="M295" s="17"/>
    </row>
    <row r="296" spans="1:13" ht="20.100000000000001" customHeight="1" x14ac:dyDescent="0.3">
      <c r="A296" s="20"/>
      <c r="B296" s="125">
        <v>1</v>
      </c>
      <c r="C296" s="126" t="s">
        <v>468</v>
      </c>
      <c r="D296" s="20"/>
      <c r="E296" s="20"/>
      <c r="F296" s="20"/>
      <c r="G296" s="20"/>
      <c r="L296" s="17"/>
      <c r="M296" s="17"/>
    </row>
    <row r="297" spans="1:13" ht="20.100000000000001" customHeight="1" x14ac:dyDescent="0.3">
      <c r="A297" s="20"/>
      <c r="B297" s="125">
        <v>1</v>
      </c>
      <c r="C297" s="126" t="s">
        <v>469</v>
      </c>
      <c r="D297" s="20"/>
      <c r="E297" s="20"/>
      <c r="F297" s="20"/>
      <c r="G297" s="20"/>
      <c r="L297" s="17"/>
      <c r="M297" s="17"/>
    </row>
    <row r="298" spans="1:13" ht="20.100000000000001" customHeight="1" x14ac:dyDescent="0.3">
      <c r="A298" s="20"/>
      <c r="B298" s="125">
        <v>1</v>
      </c>
      <c r="C298" s="126" t="s">
        <v>470</v>
      </c>
      <c r="D298" s="20"/>
      <c r="E298" s="20"/>
      <c r="F298" s="20"/>
      <c r="G298" s="20"/>
      <c r="L298" s="17"/>
      <c r="M298" s="17"/>
    </row>
    <row r="299" spans="1:13" ht="20.100000000000001" customHeight="1" x14ac:dyDescent="0.3">
      <c r="A299" s="20"/>
      <c r="B299" s="125">
        <v>1</v>
      </c>
      <c r="C299" s="126" t="s">
        <v>471</v>
      </c>
      <c r="D299" s="20"/>
      <c r="E299" s="20"/>
      <c r="F299" s="20"/>
      <c r="G299" s="20"/>
      <c r="L299" s="17"/>
      <c r="M299" s="17"/>
    </row>
    <row r="300" spans="1:13" ht="20.100000000000001" customHeight="1" x14ac:dyDescent="0.3">
      <c r="A300" s="20"/>
      <c r="B300" s="129">
        <v>3</v>
      </c>
      <c r="C300" s="126" t="s">
        <v>472</v>
      </c>
      <c r="D300" s="20"/>
      <c r="E300" s="20"/>
      <c r="F300" s="20"/>
      <c r="G300" s="20"/>
      <c r="L300" s="17"/>
      <c r="M300" s="17"/>
    </row>
    <row r="301" spans="1:13" ht="20.100000000000001" customHeight="1" x14ac:dyDescent="0.3">
      <c r="A301" s="20"/>
      <c r="B301" s="130">
        <f>SUM(B295:B300)</f>
        <v>8</v>
      </c>
      <c r="C301" s="127"/>
      <c r="D301" s="20"/>
      <c r="E301" s="20"/>
      <c r="F301" s="20"/>
      <c r="G301" s="20"/>
      <c r="L301" s="17"/>
      <c r="M301" s="17"/>
    </row>
    <row r="302" spans="1:13" ht="20.100000000000001" customHeight="1" x14ac:dyDescent="0.2">
      <c r="A302" s="20"/>
      <c r="B302" s="131">
        <v>1</v>
      </c>
      <c r="C302" s="132" t="s">
        <v>475</v>
      </c>
      <c r="D302" s="20"/>
      <c r="E302" s="20"/>
      <c r="F302" s="20"/>
      <c r="G302" s="20"/>
      <c r="L302" s="17"/>
      <c r="M302" s="17"/>
    </row>
    <row r="303" spans="1:13" ht="20.100000000000001" customHeight="1" x14ac:dyDescent="0.2">
      <c r="A303" s="20"/>
      <c r="B303" s="131"/>
      <c r="C303" s="132"/>
      <c r="D303" s="20"/>
      <c r="E303" s="20"/>
      <c r="F303" s="20"/>
      <c r="G303" s="20"/>
      <c r="L303" s="17"/>
      <c r="M303" s="17"/>
    </row>
    <row r="304" spans="1:13" ht="20.100000000000001" customHeight="1" x14ac:dyDescent="0.2">
      <c r="A304" s="20"/>
      <c r="B304" s="163"/>
      <c r="C304" s="164" t="s">
        <v>576</v>
      </c>
      <c r="D304" s="20"/>
      <c r="E304" s="20"/>
      <c r="F304" s="20"/>
      <c r="G304" s="20"/>
      <c r="L304" s="17"/>
      <c r="M304" s="17"/>
    </row>
    <row r="305" spans="1:13" ht="20.100000000000001" customHeight="1" x14ac:dyDescent="0.25">
      <c r="A305" s="20"/>
      <c r="B305" s="158" t="s">
        <v>37</v>
      </c>
      <c r="C305" s="158" t="s">
        <v>577</v>
      </c>
      <c r="D305" s="20"/>
      <c r="E305" s="20"/>
      <c r="F305" s="20"/>
      <c r="G305" s="20"/>
      <c r="L305" s="17"/>
      <c r="M305" s="17"/>
    </row>
    <row r="306" spans="1:13" ht="20.100000000000001" customHeight="1" x14ac:dyDescent="0.2">
      <c r="A306" s="20"/>
      <c r="B306" s="156">
        <v>1</v>
      </c>
      <c r="C306" s="157" t="s">
        <v>578</v>
      </c>
      <c r="D306" s="20"/>
      <c r="E306" s="20"/>
      <c r="F306" s="20"/>
      <c r="G306" s="20"/>
      <c r="L306" s="17"/>
      <c r="M306" s="17"/>
    </row>
    <row r="307" spans="1:13" ht="20.100000000000001" customHeight="1" x14ac:dyDescent="0.2">
      <c r="A307" s="20"/>
      <c r="B307" s="156">
        <v>1</v>
      </c>
      <c r="C307" s="157" t="s">
        <v>579</v>
      </c>
      <c r="D307" s="20"/>
      <c r="E307" s="20"/>
      <c r="F307" s="20"/>
      <c r="G307" s="20"/>
      <c r="L307" s="17"/>
      <c r="M307" s="17"/>
    </row>
    <row r="308" spans="1:13" ht="20.100000000000001" customHeight="1" x14ac:dyDescent="0.2">
      <c r="A308" s="20"/>
      <c r="B308" s="156">
        <v>1</v>
      </c>
      <c r="C308" s="157" t="s">
        <v>580</v>
      </c>
      <c r="D308" s="20"/>
      <c r="E308" s="20"/>
      <c r="F308" s="20"/>
      <c r="G308" s="20"/>
      <c r="L308" s="17"/>
      <c r="M308" s="17"/>
    </row>
    <row r="309" spans="1:13" ht="20.100000000000001" customHeight="1" x14ac:dyDescent="0.2">
      <c r="A309" s="20"/>
      <c r="B309" s="156">
        <v>1</v>
      </c>
      <c r="C309" s="157" t="s">
        <v>581</v>
      </c>
      <c r="D309" s="20"/>
      <c r="E309" s="20"/>
      <c r="F309" s="20"/>
      <c r="G309" s="20"/>
      <c r="L309" s="17"/>
      <c r="M309" s="17"/>
    </row>
    <row r="310" spans="1:13" ht="20.100000000000001" customHeight="1" x14ac:dyDescent="0.2">
      <c r="A310" s="20"/>
      <c r="B310" s="156">
        <v>1</v>
      </c>
      <c r="C310" s="157" t="s">
        <v>582</v>
      </c>
      <c r="D310" s="20"/>
      <c r="E310" s="20"/>
      <c r="F310" s="20"/>
      <c r="G310" s="20"/>
      <c r="L310" s="17"/>
      <c r="M310" s="17"/>
    </row>
    <row r="311" spans="1:13" ht="20.100000000000001" customHeight="1" x14ac:dyDescent="0.2">
      <c r="A311" s="20"/>
      <c r="B311" s="156">
        <v>1</v>
      </c>
      <c r="C311" s="157" t="s">
        <v>583</v>
      </c>
      <c r="D311" s="20"/>
      <c r="E311" s="20"/>
      <c r="F311" s="20"/>
      <c r="G311" s="20"/>
      <c r="L311" s="17"/>
      <c r="M311" s="17"/>
    </row>
    <row r="312" spans="1:13" ht="20.100000000000001" customHeight="1" x14ac:dyDescent="0.2">
      <c r="A312" s="20"/>
      <c r="B312" s="156">
        <v>1</v>
      </c>
      <c r="C312" s="157" t="s">
        <v>584</v>
      </c>
      <c r="D312" s="20"/>
      <c r="E312" s="20"/>
      <c r="F312" s="20"/>
      <c r="G312" s="20"/>
      <c r="L312" s="17"/>
      <c r="M312" s="17"/>
    </row>
    <row r="313" spans="1:13" ht="20.100000000000001" customHeight="1" x14ac:dyDescent="0.2">
      <c r="A313" s="20"/>
      <c r="B313" s="156">
        <v>1</v>
      </c>
      <c r="C313" s="157" t="s">
        <v>585</v>
      </c>
      <c r="D313" s="20"/>
      <c r="E313" s="20"/>
      <c r="F313" s="20"/>
      <c r="G313" s="20"/>
      <c r="L313" s="17"/>
      <c r="M313" s="17"/>
    </row>
    <row r="314" spans="1:13" ht="20.100000000000001" customHeight="1" x14ac:dyDescent="0.2">
      <c r="A314" s="20"/>
      <c r="B314" s="156">
        <v>1</v>
      </c>
      <c r="C314" s="157" t="s">
        <v>586</v>
      </c>
      <c r="D314" s="20"/>
      <c r="E314" s="20"/>
      <c r="F314" s="20"/>
      <c r="G314" s="20"/>
      <c r="L314" s="17"/>
      <c r="M314" s="17"/>
    </row>
    <row r="315" spans="1:13" ht="20.100000000000001" customHeight="1" x14ac:dyDescent="0.2">
      <c r="A315" s="20"/>
      <c r="B315" s="156">
        <v>1</v>
      </c>
      <c r="C315" s="157" t="s">
        <v>587</v>
      </c>
      <c r="D315" s="20"/>
      <c r="E315" s="20"/>
      <c r="F315" s="20"/>
      <c r="G315" s="20"/>
      <c r="L315" s="17"/>
      <c r="M315" s="17"/>
    </row>
    <row r="316" spans="1:13" ht="20.100000000000001" customHeight="1" x14ac:dyDescent="0.2">
      <c r="A316" s="20"/>
      <c r="B316" s="156">
        <v>1</v>
      </c>
      <c r="C316" s="157" t="s">
        <v>588</v>
      </c>
      <c r="D316" s="20"/>
      <c r="E316" s="20"/>
      <c r="F316" s="20"/>
      <c r="G316" s="20"/>
      <c r="L316" s="17"/>
      <c r="M316" s="17"/>
    </row>
    <row r="317" spans="1:13" ht="20.100000000000001" customHeight="1" x14ac:dyDescent="0.2">
      <c r="A317" s="20"/>
      <c r="B317" s="156">
        <v>1</v>
      </c>
      <c r="C317" s="157" t="s">
        <v>589</v>
      </c>
      <c r="D317" s="20"/>
      <c r="E317" s="20"/>
      <c r="F317" s="20"/>
      <c r="G317" s="20"/>
      <c r="L317" s="17"/>
      <c r="M317" s="17"/>
    </row>
    <row r="318" spans="1:13" ht="20.100000000000001" customHeight="1" x14ac:dyDescent="0.2">
      <c r="A318" s="20"/>
      <c r="B318" s="156">
        <v>1</v>
      </c>
      <c r="C318" s="157" t="s">
        <v>590</v>
      </c>
      <c r="D318" s="20"/>
      <c r="E318" s="20"/>
      <c r="F318" s="20"/>
      <c r="G318" s="20"/>
      <c r="L318" s="17"/>
      <c r="M318" s="17"/>
    </row>
    <row r="319" spans="1:13" ht="20.100000000000001" customHeight="1" x14ac:dyDescent="0.2">
      <c r="A319" s="20"/>
      <c r="B319" s="156">
        <v>1</v>
      </c>
      <c r="C319" s="157" t="s">
        <v>597</v>
      </c>
      <c r="D319" s="20"/>
      <c r="E319" s="20"/>
      <c r="F319" s="20"/>
      <c r="G319" s="20"/>
      <c r="L319" s="17"/>
      <c r="M319" s="17"/>
    </row>
    <row r="320" spans="1:13" ht="20.100000000000001" customHeight="1" x14ac:dyDescent="0.2">
      <c r="A320" s="20"/>
      <c r="B320" s="156">
        <v>6</v>
      </c>
      <c r="C320" s="157" t="s">
        <v>591</v>
      </c>
      <c r="D320" s="20"/>
      <c r="E320" s="20"/>
      <c r="F320" s="20"/>
      <c r="G320" s="20"/>
      <c r="L320" s="17"/>
      <c r="M320" s="17"/>
    </row>
    <row r="321" spans="1:13" ht="20.100000000000001" customHeight="1" x14ac:dyDescent="0.2">
      <c r="A321" s="20"/>
      <c r="B321" s="156">
        <v>4</v>
      </c>
      <c r="C321" s="157" t="s">
        <v>592</v>
      </c>
      <c r="D321" s="20"/>
      <c r="E321" s="20"/>
      <c r="F321" s="20"/>
      <c r="G321" s="20"/>
      <c r="L321" s="17"/>
      <c r="M321" s="17"/>
    </row>
    <row r="322" spans="1:13" ht="20.100000000000001" customHeight="1" x14ac:dyDescent="0.2">
      <c r="A322" s="20"/>
      <c r="B322" s="156">
        <v>1</v>
      </c>
      <c r="C322" s="157" t="s">
        <v>593</v>
      </c>
      <c r="D322" s="20"/>
      <c r="E322" s="20"/>
      <c r="F322" s="20"/>
      <c r="G322" s="20"/>
      <c r="L322" s="17"/>
      <c r="M322" s="17"/>
    </row>
    <row r="323" spans="1:13" ht="20.100000000000001" customHeight="1" x14ac:dyDescent="0.2">
      <c r="A323" s="20"/>
      <c r="B323" s="156">
        <v>1</v>
      </c>
      <c r="C323" s="157" t="s">
        <v>594</v>
      </c>
      <c r="D323" s="20"/>
      <c r="E323" s="20"/>
      <c r="F323" s="20"/>
      <c r="G323" s="20"/>
      <c r="L323" s="17"/>
      <c r="M323" s="17"/>
    </row>
    <row r="324" spans="1:13" ht="20.100000000000001" customHeight="1" x14ac:dyDescent="0.25">
      <c r="A324" s="58"/>
      <c r="B324" s="158">
        <f>SUM(B306:B323)</f>
        <v>26</v>
      </c>
      <c r="C324" s="162"/>
      <c r="D324" s="58"/>
      <c r="E324" s="58"/>
      <c r="F324" s="58"/>
      <c r="G324" s="58"/>
      <c r="L324" s="17"/>
      <c r="M324" s="17"/>
    </row>
    <row r="325" spans="1:13" ht="20.100000000000001" customHeight="1" x14ac:dyDescent="0.25">
      <c r="A325" s="58"/>
      <c r="B325" s="41">
        <v>1</v>
      </c>
      <c r="C325" s="48" t="s">
        <v>476</v>
      </c>
      <c r="D325" s="58"/>
      <c r="E325" s="58"/>
      <c r="F325" s="58"/>
      <c r="G325" s="58"/>
      <c r="L325" s="17"/>
      <c r="M325" s="17"/>
    </row>
    <row r="326" spans="1:13" ht="20.100000000000001" customHeight="1" x14ac:dyDescent="0.25">
      <c r="A326"/>
      <c r="B326" s="41">
        <v>6</v>
      </c>
      <c r="C326" s="48" t="s">
        <v>40</v>
      </c>
      <c r="D326"/>
      <c r="E326"/>
      <c r="F326"/>
      <c r="G326"/>
      <c r="L326" s="17"/>
      <c r="M326" s="17"/>
    </row>
    <row r="327" spans="1:13" ht="20.100000000000001" customHeight="1" x14ac:dyDescent="0.25">
      <c r="A327"/>
      <c r="B327" s="41">
        <v>1</v>
      </c>
      <c r="C327" s="48" t="s">
        <v>41</v>
      </c>
      <c r="D327"/>
      <c r="E327"/>
      <c r="F327"/>
      <c r="G327"/>
      <c r="L327" s="17"/>
      <c r="M327" s="17"/>
    </row>
    <row r="328" spans="1:13" ht="20.100000000000001" customHeight="1" x14ac:dyDescent="0.25">
      <c r="A328"/>
      <c r="B328" s="41">
        <v>1</v>
      </c>
      <c r="C328" s="48" t="s">
        <v>42</v>
      </c>
      <c r="D328"/>
      <c r="E328"/>
      <c r="F328"/>
      <c r="G328"/>
      <c r="L328" s="17"/>
      <c r="M328" s="17"/>
    </row>
    <row r="329" spans="1:13" ht="20.100000000000001" customHeight="1" x14ac:dyDescent="0.25">
      <c r="A329"/>
      <c r="B329" s="41">
        <v>1</v>
      </c>
      <c r="C329" s="48" t="s">
        <v>43</v>
      </c>
      <c r="D329"/>
      <c r="E329"/>
      <c r="F329"/>
      <c r="G329"/>
      <c r="L329" s="17"/>
      <c r="M329" s="17"/>
    </row>
    <row r="330" spans="1:13" ht="20.100000000000001" customHeight="1" x14ac:dyDescent="0.25">
      <c r="A330"/>
      <c r="B330" s="41">
        <v>2</v>
      </c>
      <c r="C330" s="42" t="s">
        <v>477</v>
      </c>
      <c r="D330"/>
      <c r="E330"/>
      <c r="F330"/>
      <c r="G330"/>
      <c r="L330" s="17"/>
      <c r="M330" s="17"/>
    </row>
    <row r="331" spans="1:13" ht="20.100000000000001" customHeight="1" x14ac:dyDescent="0.3">
      <c r="A331"/>
      <c r="B331" s="59">
        <f>SUM(B325:B330)</f>
        <v>12</v>
      </c>
      <c r="C331" s="60"/>
      <c r="D331"/>
      <c r="E331"/>
      <c r="F331"/>
      <c r="G331"/>
      <c r="L331" s="17"/>
      <c r="M331" s="17"/>
    </row>
    <row r="332" spans="1:13" ht="20.100000000000001" customHeight="1" x14ac:dyDescent="0.25">
      <c r="A332"/>
      <c r="B332"/>
      <c r="C332"/>
      <c r="D332"/>
      <c r="E332"/>
      <c r="F332"/>
      <c r="G332"/>
      <c r="L332" s="17"/>
      <c r="M332" s="17"/>
    </row>
    <row r="333" spans="1:13" ht="20.100000000000001" customHeight="1" x14ac:dyDescent="0.25">
      <c r="A333"/>
      <c r="B333"/>
      <c r="C333"/>
      <c r="D333"/>
      <c r="E333"/>
      <c r="F333"/>
      <c r="G333"/>
      <c r="L333" s="17"/>
      <c r="M333" s="17"/>
    </row>
    <row r="334" spans="1:13" ht="20.100000000000001" customHeight="1" x14ac:dyDescent="0.25">
      <c r="A334"/>
      <c r="B334"/>
      <c r="C334"/>
      <c r="D334"/>
      <c r="E334"/>
      <c r="F334"/>
      <c r="G334"/>
      <c r="L334" s="17"/>
      <c r="M334" s="17"/>
    </row>
    <row r="335" spans="1:13" ht="20.100000000000001" customHeight="1" x14ac:dyDescent="0.25">
      <c r="A335" s="57" t="s">
        <v>20</v>
      </c>
      <c r="B335" s="104" t="s">
        <v>335</v>
      </c>
      <c r="C335" s="20"/>
      <c r="D335" s="105"/>
      <c r="E335" s="20"/>
      <c r="F335"/>
      <c r="G335"/>
      <c r="L335" s="17"/>
      <c r="M335" s="17"/>
    </row>
    <row r="336" spans="1:13" ht="20.100000000000001" customHeight="1" x14ac:dyDescent="0.25">
      <c r="A336" s="24"/>
      <c r="B336" s="104" t="s">
        <v>336</v>
      </c>
      <c r="C336" s="20"/>
      <c r="D336" s="21"/>
      <c r="E336" s="20"/>
      <c r="F336"/>
      <c r="G336"/>
      <c r="L336" s="17"/>
      <c r="M336" s="17"/>
    </row>
    <row r="337" spans="1:13" ht="20.100000000000001" customHeight="1" x14ac:dyDescent="0.25">
      <c r="A337" s="24"/>
      <c r="B337" s="104" t="s">
        <v>337</v>
      </c>
      <c r="C337" s="20"/>
      <c r="D337" s="21"/>
      <c r="E337" s="20"/>
      <c r="F337"/>
      <c r="G337"/>
      <c r="L337" s="17"/>
      <c r="M337" s="17"/>
    </row>
    <row r="338" spans="1:13" s="160" customFormat="1" ht="20.100000000000001" customHeight="1" x14ac:dyDescent="0.25">
      <c r="A338" s="24"/>
      <c r="B338" s="104"/>
      <c r="C338" s="155"/>
      <c r="D338" s="159"/>
      <c r="E338" s="155"/>
      <c r="F338" s="154"/>
      <c r="G338" s="154"/>
      <c r="L338" s="161"/>
      <c r="M338" s="161"/>
    </row>
    <row r="339" spans="1:13" s="160" customFormat="1" ht="20.100000000000001" customHeight="1" x14ac:dyDescent="0.25">
      <c r="A339" s="24"/>
      <c r="B339" s="104"/>
      <c r="C339" s="155"/>
      <c r="D339" s="159"/>
      <c r="E339" s="155"/>
      <c r="F339" s="154"/>
      <c r="G339" s="154"/>
      <c r="L339" s="161"/>
      <c r="M339" s="161"/>
    </row>
    <row r="340" spans="1:13" ht="20.100000000000001" customHeight="1" x14ac:dyDescent="0.25">
      <c r="A340" s="58"/>
      <c r="B340" s="58"/>
      <c r="C340" s="58"/>
      <c r="D340" s="58"/>
      <c r="E340" s="58"/>
      <c r="F340" s="58"/>
      <c r="G340" s="58"/>
      <c r="L340" s="17"/>
      <c r="M340" s="17"/>
    </row>
    <row r="341" spans="1:13" ht="20.100000000000001" customHeight="1" x14ac:dyDescent="0.25">
      <c r="A341" s="58"/>
      <c r="B341" s="58"/>
      <c r="C341" s="58"/>
      <c r="D341" s="58"/>
      <c r="E341" s="58"/>
      <c r="F341" s="58"/>
      <c r="G341" s="58"/>
      <c r="L341" s="17"/>
      <c r="M341" s="17"/>
    </row>
    <row r="342" spans="1:13" ht="20.100000000000001" customHeight="1" thickBot="1" x14ac:dyDescent="0.25">
      <c r="A342" s="61" t="s">
        <v>44</v>
      </c>
      <c r="B342" s="62"/>
      <c r="C342" s="63"/>
      <c r="D342" s="64"/>
      <c r="E342" s="64"/>
      <c r="F342" s="64"/>
      <c r="G342" s="64"/>
      <c r="L342" s="17"/>
      <c r="M342" s="17"/>
    </row>
    <row r="343" spans="1:13" ht="20.100000000000001" customHeight="1" x14ac:dyDescent="0.25">
      <c r="A343" s="58"/>
      <c r="B343" s="58"/>
      <c r="C343" s="58"/>
      <c r="D343" s="64"/>
      <c r="E343" s="64"/>
      <c r="F343" s="64"/>
      <c r="G343" s="64"/>
      <c r="L343" s="17"/>
      <c r="M343" s="17"/>
    </row>
    <row r="344" spans="1:13" ht="20.100000000000001" customHeight="1" x14ac:dyDescent="0.2">
      <c r="A344" s="20"/>
      <c r="B344" s="21"/>
      <c r="C344" s="20"/>
      <c r="D344" s="20"/>
      <c r="E344" s="20"/>
      <c r="F344" s="20"/>
      <c r="G344" s="20"/>
      <c r="L344" s="17"/>
      <c r="M344" s="17"/>
    </row>
    <row r="345" spans="1:13" ht="20.100000000000001" customHeight="1" x14ac:dyDescent="0.2">
      <c r="A345" s="20"/>
      <c r="B345" s="21"/>
      <c r="C345" s="20"/>
      <c r="D345" s="20"/>
      <c r="E345" s="20"/>
      <c r="F345" s="20"/>
      <c r="G345" s="20"/>
      <c r="L345" s="17"/>
      <c r="M345" s="17"/>
    </row>
    <row r="346" spans="1:13" ht="20.100000000000001" customHeight="1" thickBot="1" x14ac:dyDescent="0.25">
      <c r="A346" s="20" t="s">
        <v>45</v>
      </c>
      <c r="B346" s="65"/>
      <c r="C346" s="66"/>
      <c r="D346" s="20"/>
      <c r="E346" s="20"/>
      <c r="F346" s="20"/>
      <c r="G346" s="20"/>
      <c r="L346" s="17"/>
      <c r="M346" s="17"/>
    </row>
    <row r="347" spans="1:13" ht="20.100000000000001" customHeight="1" x14ac:dyDescent="0.2">
      <c r="A347" s="20"/>
      <c r="B347" s="21"/>
      <c r="C347" s="20"/>
      <c r="D347" s="20"/>
      <c r="E347" s="20"/>
      <c r="F347" s="20"/>
      <c r="G347" s="20"/>
      <c r="L347" s="17"/>
      <c r="M347" s="17"/>
    </row>
    <row r="348" spans="1:13" ht="20.100000000000001" customHeight="1" x14ac:dyDescent="0.2">
      <c r="A348" s="20"/>
      <c r="B348" s="21"/>
      <c r="C348" s="20"/>
      <c r="D348" s="20"/>
      <c r="E348" s="20"/>
      <c r="F348" s="20"/>
      <c r="G348" s="20"/>
      <c r="L348" s="17"/>
      <c r="M348" s="17"/>
    </row>
    <row r="349" spans="1:13" ht="20.100000000000001" customHeight="1" x14ac:dyDescent="0.2">
      <c r="A349" s="20"/>
      <c r="B349" s="21"/>
      <c r="C349" s="20"/>
      <c r="D349" s="20"/>
      <c r="E349" s="20"/>
      <c r="F349" s="20"/>
      <c r="G349" s="20"/>
      <c r="L349" s="17"/>
      <c r="M349" s="17"/>
    </row>
    <row r="350" spans="1:13" ht="20.100000000000001" customHeight="1" thickBot="1" x14ac:dyDescent="0.25">
      <c r="A350" s="20" t="s">
        <v>15</v>
      </c>
      <c r="B350" s="65"/>
      <c r="C350" s="66"/>
      <c r="D350" s="20"/>
      <c r="E350" s="20"/>
      <c r="F350" s="20"/>
      <c r="G350" s="20"/>
      <c r="L350" s="17"/>
      <c r="M350" s="17"/>
    </row>
    <row r="351" spans="1:13" ht="20.100000000000001" customHeight="1" x14ac:dyDescent="0.2">
      <c r="A351" s="20"/>
      <c r="B351" s="21"/>
      <c r="C351" s="20"/>
      <c r="D351" s="20"/>
      <c r="E351" s="20"/>
      <c r="F351" s="20"/>
      <c r="G351" s="20"/>
      <c r="L351" s="17"/>
      <c r="M351" s="17"/>
    </row>
    <row r="352" spans="1:13" ht="20.100000000000001" customHeight="1" x14ac:dyDescent="0.2">
      <c r="A352" s="20"/>
      <c r="B352" s="21"/>
      <c r="C352" s="20"/>
      <c r="D352" s="20"/>
      <c r="E352" s="20"/>
      <c r="F352" s="20"/>
      <c r="G352" s="20"/>
      <c r="L352" s="17"/>
      <c r="M352" s="17"/>
    </row>
    <row r="353" spans="1:13" ht="20.100000000000001" customHeight="1" thickBot="1" x14ac:dyDescent="0.25">
      <c r="A353" s="20" t="s">
        <v>46</v>
      </c>
      <c r="B353" s="65"/>
      <c r="C353" s="66"/>
      <c r="D353" s="20"/>
      <c r="E353" s="20"/>
      <c r="F353" s="20"/>
      <c r="G353" s="20"/>
      <c r="L353" s="17"/>
      <c r="M353" s="17"/>
    </row>
    <row r="354" spans="1:13" ht="20.100000000000001" customHeight="1" x14ac:dyDescent="0.2">
      <c r="A354" s="20"/>
      <c r="B354" s="21"/>
      <c r="C354" s="20"/>
      <c r="D354" s="20"/>
      <c r="E354" s="20"/>
      <c r="F354" s="20"/>
      <c r="G354" s="20"/>
      <c r="L354" s="17"/>
      <c r="M354" s="17"/>
    </row>
    <row r="355" spans="1:13" ht="20.100000000000001" customHeight="1" x14ac:dyDescent="0.2">
      <c r="A355" s="20"/>
      <c r="B355" s="21"/>
      <c r="C355" s="20"/>
      <c r="D355" s="20"/>
      <c r="E355" s="20"/>
      <c r="F355" s="20"/>
      <c r="G355" s="20"/>
      <c r="L355" s="17"/>
      <c r="M355" s="17"/>
    </row>
    <row r="356" spans="1:13" ht="20.100000000000001" customHeight="1" x14ac:dyDescent="0.2">
      <c r="A356" s="20"/>
      <c r="B356" s="21"/>
      <c r="C356" s="20"/>
      <c r="D356" s="20"/>
      <c r="E356" s="20"/>
      <c r="F356" s="20"/>
      <c r="G356" s="20"/>
      <c r="L356" s="17"/>
      <c r="M356" s="17"/>
    </row>
    <row r="357" spans="1:13" ht="20.100000000000001" customHeight="1" thickBot="1" x14ac:dyDescent="0.25">
      <c r="A357" s="20" t="s">
        <v>16</v>
      </c>
      <c r="B357" s="65"/>
      <c r="C357" s="66"/>
      <c r="D357" s="20"/>
      <c r="E357" s="20"/>
      <c r="F357" s="20"/>
      <c r="G357" s="20"/>
      <c r="L357" s="17"/>
      <c r="M357" s="17"/>
    </row>
    <row r="358" spans="1:13" ht="20.100000000000001" customHeight="1" x14ac:dyDescent="0.2">
      <c r="A358" s="20"/>
      <c r="B358" s="21"/>
      <c r="C358" s="20"/>
      <c r="D358" s="20"/>
      <c r="E358" s="20"/>
      <c r="F358" s="20"/>
      <c r="G358" s="20"/>
      <c r="L358" s="17"/>
      <c r="M358" s="17"/>
    </row>
  </sheetData>
  <mergeCells count="15">
    <mergeCell ref="A141:C141"/>
    <mergeCell ref="A155:C155"/>
    <mergeCell ref="A171:C171"/>
    <mergeCell ref="B269:C269"/>
    <mergeCell ref="A186:C186"/>
    <mergeCell ref="A221:C221"/>
    <mergeCell ref="A207:C207"/>
    <mergeCell ref="A218:C218"/>
    <mergeCell ref="A11:B11"/>
    <mergeCell ref="L5:M6"/>
    <mergeCell ref="D2:E2"/>
    <mergeCell ref="C4:C5"/>
    <mergeCell ref="C2:C3"/>
    <mergeCell ref="D4:E4"/>
    <mergeCell ref="D5:E5"/>
  </mergeCells>
  <conditionalFormatting sqref="A24:A221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2023-04-11T00:36:16Z</cp:lastPrinted>
  <dcterms:created xsi:type="dcterms:W3CDTF">2023-01-26T13:28:36Z</dcterms:created>
  <dcterms:modified xsi:type="dcterms:W3CDTF">2023-04-11T01:48:19Z</dcterms:modified>
</cp:coreProperties>
</file>