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F187B8CA-D84E-45CF-A56F-8F70B006A4DD}" xr6:coauthVersionLast="47" xr6:coauthVersionMax="47" xr10:uidLastSave="{00000000-0000-0000-0000-000000000000}"/>
  <bookViews>
    <workbookView xWindow="-120" yWindow="-120" windowWidth="24240" windowHeight="13140" xr2:uid="{7689CF78-0CF3-4D28-9FCB-51FDD03D718E}"/>
  </bookViews>
  <sheets>
    <sheet name="Hoja1" sheetId="1" r:id="rId1"/>
  </sheets>
  <definedNames>
    <definedName name="_xlnm.Print_Area" localSheetId="0">Hoja1!$A$1:$G$201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B108" i="1" l="1"/>
  <c r="B95" i="1"/>
  <c r="G66" i="1"/>
  <c r="G67" i="1"/>
  <c r="G68" i="1"/>
  <c r="G69" i="1"/>
  <c r="G70" i="1"/>
  <c r="G71" i="1"/>
  <c r="G63" i="1"/>
  <c r="G62" i="1"/>
  <c r="G61" i="1"/>
  <c r="G60" i="1"/>
  <c r="G59" i="1"/>
  <c r="G58" i="1"/>
  <c r="G57" i="1"/>
  <c r="G56" i="1"/>
  <c r="G55" i="1"/>
  <c r="G51" i="1"/>
  <c r="G52" i="1"/>
  <c r="G53" i="1"/>
  <c r="G41" i="1"/>
  <c r="G42" i="1"/>
  <c r="G43" i="1"/>
  <c r="G44" i="1"/>
  <c r="G45" i="1"/>
  <c r="G46" i="1"/>
  <c r="G47" i="1"/>
  <c r="G48" i="1"/>
  <c r="G74" i="1"/>
  <c r="G73" i="1"/>
  <c r="G65" i="1"/>
  <c r="G50" i="1"/>
  <c r="G40" i="1"/>
  <c r="G38" i="1"/>
  <c r="G37" i="1"/>
  <c r="G36" i="1"/>
  <c r="G35" i="1"/>
  <c r="G33" i="1"/>
  <c r="G32" i="1"/>
  <c r="G31" i="1"/>
  <c r="G30" i="1"/>
  <c r="G22" i="1"/>
  <c r="B179" i="1"/>
  <c r="B168" i="1"/>
  <c r="D72" i="1"/>
  <c r="D64" i="1"/>
  <c r="D54" i="1"/>
  <c r="D49" i="1"/>
  <c r="D39" i="1"/>
  <c r="D34" i="1"/>
  <c r="D29" i="1"/>
  <c r="C5" i="1"/>
  <c r="G75" i="1" l="1"/>
  <c r="G76" i="1" s="1"/>
  <c r="G7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8D5505A3-6685-4F4F-BEF6-52A0D334769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106113C8-6BEA-407B-968A-F6FE82EDAD7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<sst xmlns="http://schemas.openxmlformats.org/spreadsheetml/2006/main" count="217" uniqueCount="212">
  <si>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</si>
  <si>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</si>
  <si>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</si>
  <si>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</si>
  <si>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</si>
  <si>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</si>
  <si>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</si>
  <si>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</si>
  <si>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</si>
  <si>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</si>
  <si>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</si>
  <si>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</si>
  <si>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</si>
  <si>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</si>
  <si>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</si>
  <si>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</si>
  <si>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</si>
  <si>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</si>
  <si>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</si>
  <si>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</si>
  <si>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</si>
  <si>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</si>
  <si>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</si>
  <si>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</si>
  <si>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</si>
  <si>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</si>
  <si>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</si>
  <si>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</si>
  <si>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</si>
  <si>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</si>
  <si>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</si>
  <si>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</si>
  <si>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</si>
  <si>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</si>
  <si>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</si>
  <si>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</si>
  <si>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</si>
  <si>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</si>
  <si>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</si>
  <si>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</si>
  <si>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</si>
  <si>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</si>
  <si>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</si>
  <si>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</si>
  <si>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</si>
  <si>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</si>
  <si>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</si>
  <si>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</si>
  <si>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</si>
  <si>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</si>
  <si>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</si>
  <si>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</si>
  <si>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</si>
  <si>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</si>
  <si>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</si>
  <si>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</si>
  <si>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</si>
  <si>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</si>
  <si>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</si>
  <si>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</si>
  <si>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</si>
  <si>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</si>
  <si>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</si>
  <si>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</si>
  <si>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</si>
  <si>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</si>
  <si>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</si>
  <si>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</si>
  <si>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</si>
  <si>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</si>
  <si>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</si>
  <si>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</si>
  <si>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</si>
  <si>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</si>
  <si>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</si>
  <si>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</si>
  <si>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</si>
  <si>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</si>
  <si>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</si>
  <si>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</si>
  <si>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</si>
  <si>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</si>
  <si>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</si>
  <si>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</si>
  <si>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</si>
  <si>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</si>
  <si>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</si>
  <si>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</si>
  <si>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</si>
  <si>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</si>
  <si>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</si>
  <si>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</si>
  <si>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</si>
  <si>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</si>
  <si>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</si>
  <si>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</si>
  <si>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</si>
  <si>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</si>
  <si>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</si>
  <si>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</si>
  <si>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</si>
  <si>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</si>
  <si>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</si>
  <si>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</si>
  <si>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</si>
  <si>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</si>
  <si>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</si>
  <si>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</si>
  <si>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</si>
  <si>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</si>
  <si>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</si>
  <si>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</si>
  <si>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</si>
  <si>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G1A40 CEMENT BONE</t>
  </si>
  <si>
    <t>CAMPO DESECHABLE  EN U</t>
  </si>
  <si>
    <t>PROTESIS DE CADERA</t>
  </si>
  <si>
    <t>CANTIDAD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</si>
  <si>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</si>
  <si>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</si>
  <si>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</si>
  <si>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</si>
  <si>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</si>
  <si>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</si>
  <si>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</si>
  <si>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</si>
  <si>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</si>
  <si>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</si>
  <si>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</si>
  <si>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</si>
  <si>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BANDEJA INFERIOR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</si>
  <si>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</si>
  <si>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</si>
  <si>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</si>
  <si>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</si>
  <si>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</si>
  <si>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</si>
  <si>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</si>
  <si>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</si>
  <si>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</si>
  <si>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</si>
  <si>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INSTRUMENTAL PARA FEMUR # 1</t>
  </si>
  <si>
    <t>BANDEJA SUPERIOR</t>
  </si>
  <si>
    <t xml:space="preserve">RASPA DE HUESO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</si>
  <si>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</si>
  <si>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</si>
  <si>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</si>
  <si>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</si>
  <si>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</si>
  <si>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</si>
  <si>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</si>
  <si>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</si>
  <si>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</si>
  <si>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</si>
  <si>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</si>
  <si>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</si>
  <si>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</si>
  <si>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</si>
  <si>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</si>
  <si>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</si>
  <si>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</si>
  <si>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</si>
  <si>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</si>
  <si>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</si>
  <si>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</si>
  <si>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</si>
  <si>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</si>
  <si>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</si>
  <si>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</si>
  <si>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 xml:space="preserve">POSICIONADOR NEGRO </t>
  </si>
  <si>
    <t>INSTRUMENTAL BASICO CADERA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</si>
  <si>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</si>
  <si>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</si>
  <si>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</si>
  <si>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</si>
  <si>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</si>
  <si>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</si>
  <si>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</si>
  <si>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</si>
  <si>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</si>
  <si>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</si>
  <si>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</si>
  <si>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</si>
  <si>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</t>
  </si>
  <si>
    <t>ROLLO DE ALAMBRE</t>
  </si>
  <si>
    <t>CIZALLA</t>
  </si>
  <si>
    <t xml:space="preserve">GUBIA </t>
  </si>
  <si>
    <t>GUBIA PICO DE PATO</t>
  </si>
  <si>
    <t>CUCHARETA DOBLE</t>
  </si>
  <si>
    <t xml:space="preserve">POSICIONADOR </t>
  </si>
  <si>
    <t>ADAPTADORES ANCLAJE RAPIDO</t>
  </si>
  <si>
    <t>HOJAS DE SIERRA</t>
  </si>
  <si>
    <t>LLAVES JACOBS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</si>
  <si>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</si>
  <si>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</si>
  <si>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</si>
  <si>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</si>
  <si>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</si>
  <si>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PRECIO UNITARIO</t>
  </si>
  <si>
    <t>PRECIO TOTAL</t>
  </si>
  <si>
    <t xml:space="preserve">SUBTOTAL </t>
  </si>
  <si>
    <t>IVA 12%</t>
  </si>
  <si>
    <t>TOTAL</t>
  </si>
  <si>
    <t>INSTRUMENTAL  PARA  ACETABULO # 2</t>
  </si>
  <si>
    <t>POSICIONADOR PLASTICO NEGRO</t>
  </si>
  <si>
    <t>FIDEICOMIZO TITULARIZACION OMNIHOSPITAL</t>
  </si>
  <si>
    <t>0992426187001</t>
  </si>
  <si>
    <t>AV. ROMEO CASTILLO S/N Y AV. JUAN TANCCA MARENGO</t>
  </si>
  <si>
    <t>DR. MARLON ALARCON</t>
  </si>
  <si>
    <t>MARIA FONSECA</t>
  </si>
  <si>
    <t>MOTOR SIERRA</t>
  </si>
  <si>
    <t>MOTOR STRYKER MEDIANO</t>
  </si>
  <si>
    <t>BATERIAS NEGRAS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</si>
</sst>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  <numFmt numFmtId="167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7" fillId="0" borderId="0"/>
    <xf numFmtId="165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6" xfId="2" applyFont="1" applyBorder="1"/>
    <xf numFmtId="0" fontId="8" fillId="0" borderId="7" xfId="2" applyFont="1" applyBorder="1"/>
    <xf numFmtId="0" fontId="4" fillId="0" borderId="8" xfId="2" applyFont="1" applyBorder="1"/>
    <xf numFmtId="0" fontId="10" fillId="0" borderId="0" xfId="2" applyFont="1"/>
    <xf numFmtId="0" fontId="11" fillId="0" borderId="0" xfId="0" applyFont="1" applyAlignment="1">
      <alignment horizontal="center" vertical="center"/>
    </xf>
    <xf numFmtId="0" fontId="8" fillId="0" borderId="0" xfId="2" applyFont="1"/>
    <xf numFmtId="0" fontId="12" fillId="3" borderId="0" xfId="0" applyFont="1" applyFill="1" applyAlignment="1">
      <alignment vertical="center"/>
    </xf>
    <xf numFmtId="164" fontId="13" fillId="0" borderId="9" xfId="0" applyNumberFormat="1" applyFont="1" applyBorder="1" applyAlignment="1">
      <alignment horizontal="left" vertical="center"/>
    </xf>
    <xf numFmtId="0" fontId="14" fillId="2" borderId="9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2" fillId="3" borderId="0" xfId="0" applyFont="1" applyFill="1" applyAlignment="1">
      <alignment vertical="center" wrapText="1"/>
    </xf>
    <xf numFmtId="49" fontId="13" fillId="2" borderId="9" xfId="0" applyNumberFormat="1" applyFont="1" applyFill="1" applyBorder="1" applyAlignment="1">
      <alignment horizontal="left" vertical="center"/>
    </xf>
    <xf numFmtId="0" fontId="13" fillId="0" borderId="9" xfId="0" applyFont="1" applyBorder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3" fillId="0" borderId="9" xfId="0" applyNumberFormat="1" applyFont="1" applyBorder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49" fontId="14" fillId="0" borderId="9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4" borderId="9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/>
    </xf>
    <xf numFmtId="0" fontId="2" fillId="0" borderId="9" xfId="0" applyFont="1" applyBorder="1" applyAlignment="1">
      <alignment wrapText="1"/>
    </xf>
    <xf numFmtId="0" fontId="2" fillId="0" borderId="0" xfId="0" applyFont="1" applyAlignment="1">
      <alignment horizontal="center" readingOrder="1"/>
    </xf>
    <xf numFmtId="0" fontId="16" fillId="2" borderId="9" xfId="0" applyFont="1" applyFill="1" applyBorder="1" applyAlignment="1">
      <alignment horizontal="left"/>
    </xf>
    <xf numFmtId="0" fontId="18" fillId="2" borderId="9" xfId="0" applyFont="1" applyFill="1" applyBorder="1" applyAlignment="1">
      <alignment horizontal="left"/>
    </xf>
    <xf numFmtId="0" fontId="16" fillId="2" borderId="9" xfId="0" applyFont="1" applyFill="1" applyBorder="1"/>
    <xf numFmtId="0" fontId="19" fillId="0" borderId="9" xfId="2" applyFont="1" applyBorder="1" applyAlignment="1" applyProtection="1">
      <alignment horizontal="center" wrapText="1" readingOrder="1"/>
      <protection locked="0"/>
    </xf>
    <xf numFmtId="0" fontId="18" fillId="0" borderId="9" xfId="2" applyFont="1" applyBorder="1" applyAlignment="1" applyProtection="1">
      <alignment horizontal="center" wrapText="1" readingOrder="1"/>
      <protection locked="0"/>
    </xf>
    <xf numFmtId="0" fontId="19" fillId="2" borderId="9" xfId="2" applyFont="1" applyFill="1" applyBorder="1" applyAlignment="1" applyProtection="1">
      <alignment horizontal="center" wrapText="1" readingOrder="1"/>
      <protection locked="0"/>
    </xf>
    <xf numFmtId="0" fontId="16" fillId="2" borderId="9" xfId="2" applyFont="1" applyFill="1" applyBorder="1" applyAlignment="1">
      <alignment horizontal="left"/>
    </xf>
    <xf numFmtId="0" fontId="18" fillId="2" borderId="9" xfId="0" applyFont="1" applyFill="1" applyBorder="1"/>
    <xf numFmtId="0" fontId="18" fillId="2" borderId="9" xfId="2" applyFont="1" applyFill="1" applyBorder="1" applyAlignment="1" applyProtection="1">
      <alignment horizontal="center" wrapText="1" readingOrder="1"/>
      <protection locked="0"/>
    </xf>
    <xf numFmtId="0" fontId="16" fillId="0" borderId="9" xfId="2" applyFont="1" applyBorder="1" applyAlignment="1">
      <alignment horizontal="left"/>
    </xf>
    <xf numFmtId="0" fontId="18" fillId="0" borderId="9" xfId="0" applyFont="1" applyBorder="1" applyAlignment="1">
      <alignment horizontal="left"/>
    </xf>
    <xf numFmtId="0" fontId="18" fillId="0" borderId="9" xfId="2" applyFont="1" applyBorder="1" applyAlignment="1">
      <alignment horizontal="left"/>
    </xf>
    <xf numFmtId="0" fontId="16" fillId="0" borderId="9" xfId="2" applyFont="1" applyBorder="1" applyAlignment="1">
      <alignment horizontal="center"/>
    </xf>
    <xf numFmtId="0" fontId="18" fillId="2" borderId="9" xfId="0" applyFont="1" applyFill="1" applyBorder="1" applyAlignment="1">
      <alignment horizontal="center"/>
    </xf>
    <xf numFmtId="49" fontId="19" fillId="0" borderId="0" xfId="2" applyNumberFormat="1" applyFont="1" applyAlignment="1">
      <alignment horizontal="center"/>
    </xf>
    <xf numFmtId="0" fontId="18" fillId="0" borderId="0" xfId="0" applyFont="1" applyAlignment="1">
      <alignment vertical="center"/>
    </xf>
    <xf numFmtId="0" fontId="0" fillId="0" borderId="9" xfId="0" applyBorder="1"/>
    <xf numFmtId="0" fontId="3" fillId="0" borderId="9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9" xfId="0" applyFont="1" applyBorder="1"/>
    <xf numFmtId="0" fontId="23" fillId="0" borderId="9" xfId="0" applyFont="1" applyBorder="1"/>
    <xf numFmtId="0" fontId="23" fillId="0" borderId="0" xfId="0" applyFont="1"/>
    <xf numFmtId="0" fontId="20" fillId="0" borderId="0" xfId="0" applyFont="1" applyAlignment="1">
      <alignment horizontal="center"/>
    </xf>
    <xf numFmtId="0" fontId="23" fillId="0" borderId="9" xfId="0" applyFont="1" applyBorder="1" applyAlignment="1">
      <alignment horizontal="center"/>
    </xf>
    <xf numFmtId="0" fontId="22" fillId="0" borderId="9" xfId="0" applyFont="1" applyBorder="1" applyAlignment="1">
      <alignment horizontal="left"/>
    </xf>
    <xf numFmtId="0" fontId="22" fillId="0" borderId="11" xfId="0" applyFont="1" applyBorder="1"/>
    <xf numFmtId="49" fontId="20" fillId="0" borderId="0" xfId="2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2" fillId="2" borderId="9" xfId="0" applyFont="1" applyFill="1" applyBorder="1" applyAlignment="1">
      <alignment horizontal="center"/>
    </xf>
    <xf numFmtId="0" fontId="22" fillId="2" borderId="9" xfId="0" applyFont="1" applyFill="1" applyBorder="1"/>
    <xf numFmtId="0" fontId="20" fillId="2" borderId="9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2" fillId="2" borderId="0" xfId="0" applyFont="1" applyFill="1"/>
    <xf numFmtId="0" fontId="18" fillId="0" borderId="9" xfId="0" applyFont="1" applyBorder="1"/>
    <xf numFmtId="0" fontId="19" fillId="0" borderId="9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8" fillId="2" borderId="0" xfId="0" applyFont="1" applyFill="1"/>
    <xf numFmtId="0" fontId="24" fillId="0" borderId="0" xfId="0" applyFont="1"/>
    <xf numFmtId="0" fontId="22" fillId="0" borderId="12" xfId="0" applyFont="1" applyBorder="1"/>
    <xf numFmtId="0" fontId="22" fillId="0" borderId="0" xfId="0" applyFont="1"/>
    <xf numFmtId="0" fontId="2" fillId="0" borderId="12" xfId="0" applyFont="1" applyBorder="1" applyAlignment="1">
      <alignment wrapText="1"/>
    </xf>
    <xf numFmtId="0" fontId="11" fillId="5" borderId="9" xfId="0" applyFont="1" applyFill="1" applyBorder="1" applyAlignment="1" applyProtection="1">
      <alignment horizontal="center" vertical="center" wrapText="1" readingOrder="1"/>
      <protection locked="0"/>
    </xf>
    <xf numFmtId="166" fontId="2" fillId="0" borderId="9" xfId="3" applyNumberFormat="1" applyFont="1" applyFill="1" applyBorder="1" applyAlignment="1"/>
    <xf numFmtId="166" fontId="2" fillId="0" borderId="0" xfId="3" applyNumberFormat="1" applyFont="1" applyFill="1" applyBorder="1" applyAlignment="1"/>
    <xf numFmtId="4" fontId="18" fillId="0" borderId="0" xfId="0" applyNumberFormat="1" applyFont="1"/>
    <xf numFmtId="167" fontId="19" fillId="0" borderId="9" xfId="2" applyNumberFormat="1" applyFont="1" applyBorder="1" applyAlignment="1">
      <alignment wrapText="1"/>
    </xf>
    <xf numFmtId="167" fontId="19" fillId="0" borderId="13" xfId="1" applyNumberFormat="1" applyFont="1" applyBorder="1" applyAlignment="1"/>
    <xf numFmtId="167" fontId="19" fillId="0" borderId="9" xfId="1" applyNumberFormat="1" applyFont="1" applyBorder="1" applyAlignment="1"/>
    <xf numFmtId="0" fontId="22" fillId="0" borderId="0" xfId="0" applyFont="1" applyAlignment="1">
      <alignment horizontal="center"/>
    </xf>
    <xf numFmtId="0" fontId="19" fillId="0" borderId="9" xfId="0" applyFont="1" applyBorder="1" applyAlignment="1">
      <alignment vertical="center"/>
    </xf>
    <xf numFmtId="49" fontId="19" fillId="0" borderId="9" xfId="0" quotePrefix="1" applyNumberFormat="1" applyFont="1" applyBorder="1" applyAlignment="1">
      <alignment horizontal="left" vertical="center"/>
    </xf>
    <xf numFmtId="0" fontId="19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0" xfId="0" applyFont="1" applyFill="1" applyBorder="1" applyAlignment="1">
      <alignment horizontal="left" vertical="center"/>
    </xf>
  </cellXfs>
  <cellStyles count="4">
    <cellStyle name="Moneda" xfId="1" builtinId="4"/>
    <cellStyle name="Moneda [0] 2" xfId="3" xr:uid="{AF949C52-245E-4733-886D-F12FCC5729D2}"/>
    <cellStyle name="Normal" xfId="0" builtinId="0"/>
    <cellStyle name="Normal 2" xfId="2" xr:uid="{97426767-B82F-4CDC-84E4-B4877C8140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B0DCCBC-6635-4624-819D-7CA5F95076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C9DB-EAEC-4511-8C8F-AD36CD8D0109}">
  <dimension ref="A1:N201"/>
  <sheetViews>
    <sheetView tabSelected="1" view="pageBreakPreview" topLeftCell="A116" zoomScale="68" zoomScaleNormal="100" zoomScaleSheetLayoutView="68" workbookViewId="0">
      <selection activeCell="F17" sqref="F1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86.28515625" style="3" customWidth="1"/>
    <col min="4" max="4" width="25.28515625" style="3" customWidth="1"/>
    <col min="5" max="5" width="23.7109375" style="3" customWidth="1"/>
    <col min="6" max="6" width="15" style="1" customWidth="1"/>
    <col min="7" max="7" width="18.4257812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92" t="s">
        <v>0</v>
      </c>
      <c r="D2" s="93"/>
      <c r="E2" s="6" t="s">
        <v>1</v>
      </c>
      <c r="F2" s="7"/>
      <c r="G2" s="7"/>
      <c r="H2" s="7"/>
      <c r="I2" s="7"/>
      <c r="J2" s="8"/>
      <c r="K2" s="9"/>
    </row>
    <row r="3" spans="1:14" customFormat="1" ht="30" customHeight="1" thickBot="1" x14ac:dyDescent="0.4">
      <c r="A3" s="10"/>
      <c r="B3" s="11"/>
      <c r="C3" s="94" t="s">
        <v>2</v>
      </c>
      <c r="D3" s="95"/>
      <c r="E3" s="12" t="s">
        <v>3</v>
      </c>
      <c r="F3" s="13"/>
      <c r="G3" s="13"/>
      <c r="H3" s="13"/>
      <c r="I3" s="13"/>
      <c r="J3" s="13"/>
      <c r="K3" s="13"/>
      <c r="L3" s="96"/>
      <c r="M3" s="96"/>
      <c r="N3" s="1"/>
    </row>
    <row r="4" spans="1:14" ht="20.100000000000001" customHeight="1" x14ac:dyDescent="0.25">
      <c r="A4" s="15"/>
      <c r="B4" s="15"/>
      <c r="C4" s="15"/>
      <c r="D4" s="15"/>
      <c r="E4" s="15"/>
      <c r="L4" s="96"/>
      <c r="M4" s="96"/>
    </row>
    <row r="5" spans="1:14" ht="20.100000000000001" customHeight="1" x14ac:dyDescent="0.2">
      <c r="A5" s="16" t="s">
        <v>4</v>
      </c>
      <c r="B5" s="16"/>
      <c r="C5" s="17">
        <f ca="1">NOW()</f>
        <v>45173.636824305555</v>
      </c>
      <c r="D5" s="16" t="s">
        <v>5</v>
      </c>
      <c r="E5" s="18">
        <v>20230901262</v>
      </c>
      <c r="L5" s="14"/>
      <c r="M5" s="14"/>
    </row>
    <row r="6" spans="1:14" ht="8.4499999999999993" customHeight="1" x14ac:dyDescent="0.25">
      <c r="A6" s="19"/>
      <c r="B6" s="19"/>
      <c r="C6" s="19"/>
      <c r="D6" s="19"/>
      <c r="E6" s="19"/>
      <c r="L6" s="14"/>
      <c r="M6" s="14"/>
    </row>
    <row r="7" spans="1:14" ht="20.45" customHeight="1" x14ac:dyDescent="0.2">
      <c r="A7" s="16" t="s">
        <v>6</v>
      </c>
      <c r="B7" s="16"/>
      <c r="C7" s="89" t="s">
        <v>204</v>
      </c>
      <c r="D7" s="20" t="s">
        <v>7</v>
      </c>
      <c r="E7" s="90" t="s">
        <v>205</v>
      </c>
      <c r="L7" s="14"/>
      <c r="M7" s="14"/>
    </row>
    <row r="8" spans="1:14" ht="8.4499999999999993" customHeight="1" x14ac:dyDescent="0.25">
      <c r="A8" s="19"/>
      <c r="B8" s="19"/>
      <c r="C8" s="19"/>
      <c r="D8" s="19"/>
      <c r="E8" s="19"/>
      <c r="L8" s="14"/>
      <c r="M8" s="14"/>
    </row>
    <row r="9" spans="1:14" ht="20.100000000000001" customHeight="1" x14ac:dyDescent="0.2">
      <c r="A9" s="97" t="s">
        <v>8</v>
      </c>
      <c r="B9" s="98"/>
      <c r="C9" s="89" t="s">
        <v>204</v>
      </c>
      <c r="D9" s="20" t="s">
        <v>9</v>
      </c>
      <c r="E9" s="21" t="s">
        <v>10</v>
      </c>
      <c r="L9" s="14"/>
      <c r="M9" s="14"/>
    </row>
    <row r="10" spans="1:14" ht="8.4499999999999993" customHeight="1" x14ac:dyDescent="0.25">
      <c r="A10" s="19"/>
      <c r="B10" s="19"/>
      <c r="C10" s="19"/>
      <c r="D10" s="19"/>
      <c r="E10" s="19"/>
      <c r="L10" s="14"/>
      <c r="M10" s="14"/>
    </row>
    <row r="11" spans="1:14" ht="30.6" customHeight="1" x14ac:dyDescent="0.2">
      <c r="A11" s="16" t="s">
        <v>11</v>
      </c>
      <c r="B11" s="16"/>
      <c r="C11" s="91" t="s">
        <v>206</v>
      </c>
      <c r="D11" s="20" t="s">
        <v>12</v>
      </c>
      <c r="E11" s="22" t="s">
        <v>13</v>
      </c>
      <c r="L11" s="14"/>
      <c r="M11" s="14"/>
    </row>
    <row r="12" spans="1:14" ht="8.4499999999999993" customHeight="1" x14ac:dyDescent="0.25">
      <c r="A12" s="19"/>
      <c r="B12" s="19"/>
      <c r="C12" s="19"/>
      <c r="D12" s="19"/>
      <c r="E12" s="19"/>
      <c r="L12" s="23"/>
      <c r="M12" s="23"/>
    </row>
    <row r="13" spans="1:14" ht="20.100000000000001" customHeight="1" x14ac:dyDescent="0.2">
      <c r="A13" s="16" t="s">
        <v>14</v>
      </c>
      <c r="B13" s="16"/>
      <c r="C13" s="17">
        <v>45174</v>
      </c>
      <c r="D13" s="20" t="s">
        <v>15</v>
      </c>
      <c r="E13" s="24"/>
      <c r="L13" s="23"/>
      <c r="M13" s="23"/>
    </row>
    <row r="14" spans="1:14" ht="8.4499999999999993" customHeight="1" x14ac:dyDescent="0.25">
      <c r="A14" s="19"/>
      <c r="B14" s="19"/>
      <c r="C14" s="19"/>
      <c r="D14" s="19"/>
      <c r="E14" s="19"/>
      <c r="L14" s="25"/>
      <c r="M14" s="25"/>
    </row>
    <row r="15" spans="1:14" ht="20.100000000000001" customHeight="1" x14ac:dyDescent="0.2">
      <c r="A15" s="16" t="s">
        <v>16</v>
      </c>
      <c r="B15" s="16"/>
      <c r="C15" s="22" t="s">
        <v>207</v>
      </c>
      <c r="D15" s="26"/>
      <c r="E15" s="27"/>
      <c r="L15" s="25"/>
      <c r="M15" s="25"/>
    </row>
    <row r="16" spans="1:14" ht="8.4499999999999993" customHeight="1" x14ac:dyDescent="0.25">
      <c r="A16" s="19"/>
      <c r="B16" s="19"/>
      <c r="C16" s="19"/>
      <c r="D16" s="19"/>
      <c r="E16" s="19"/>
      <c r="L16" s="25"/>
      <c r="M16" s="25"/>
    </row>
    <row r="17" spans="1:13" ht="20.100000000000001" customHeight="1" x14ac:dyDescent="0.2">
      <c r="A17" s="16" t="s">
        <v>17</v>
      </c>
      <c r="B17" s="16"/>
      <c r="C17" s="22" t="s">
        <v>208</v>
      </c>
      <c r="D17" s="20" t="s">
        <v>18</v>
      </c>
      <c r="E17" s="24"/>
      <c r="L17" s="25"/>
      <c r="M17" s="25"/>
    </row>
    <row r="18" spans="1:13" ht="8.4499999999999993" customHeight="1" x14ac:dyDescent="0.25">
      <c r="A18" s="19"/>
      <c r="B18" s="19"/>
      <c r="C18" s="19"/>
      <c r="D18" s="19"/>
      <c r="E18" s="19"/>
      <c r="L18" s="28"/>
      <c r="M18" s="28"/>
    </row>
    <row r="19" spans="1:13" ht="20.100000000000001" customHeight="1" x14ac:dyDescent="0.2">
      <c r="A19" s="16" t="s">
        <v>19</v>
      </c>
      <c r="B19" s="16"/>
      <c r="C19" s="29"/>
      <c r="D19" s="30"/>
      <c r="E19" s="31"/>
      <c r="L19" s="28"/>
      <c r="M19" s="28"/>
    </row>
    <row r="20" spans="1:13" ht="20.100000000000001" customHeight="1" x14ac:dyDescent="0.2">
      <c r="A20" s="32"/>
      <c r="B20" s="33"/>
      <c r="C20" s="32"/>
      <c r="D20" s="32"/>
      <c r="E20" s="32"/>
      <c r="L20" s="28"/>
      <c r="M20" s="28"/>
    </row>
    <row r="21" spans="1:13" ht="30" customHeight="1" x14ac:dyDescent="0.2">
      <c r="A21" s="34" t="s">
        <v>20</v>
      </c>
      <c r="B21" s="34" t="s">
        <v>21</v>
      </c>
      <c r="C21" s="34" t="s">
        <v>22</v>
      </c>
      <c r="D21" s="34" t="s">
        <v>23</v>
      </c>
      <c r="E21" s="34" t="s">
        <v>24</v>
      </c>
      <c r="F21" s="81" t="s">
        <v>197</v>
      </c>
      <c r="G21" s="81" t="s">
        <v>198</v>
      </c>
      <c r="L21" s="28"/>
      <c r="M21" s="28"/>
    </row>
    <row r="22" spans="1:13" s="37" customFormat="1" ht="20.100000000000001" customHeight="1" x14ac:dyDescent="0.2">
      <c r="A22" s="38" t="s">
        <v>25</v>
      </c>
      <c r="B22" s="39">
        <v>2200189524</v>
      </c>
      <c r="C22" s="40" t="s">
        <v>26</v>
      </c>
      <c r="D22" s="42">
        <v>1</v>
      </c>
      <c r="E22" s="36"/>
      <c r="F22" s="82">
        <v>504</v>
      </c>
      <c r="G22" s="82">
        <f t="shared" ref="G22:G53" si="0">D22*F22</f>
        <v>504</v>
      </c>
      <c r="L22" s="28"/>
      <c r="M22" s="28"/>
    </row>
    <row r="23" spans="1:13" s="37" customFormat="1" ht="20.100000000000001" customHeight="1" x14ac:dyDescent="0.2">
      <c r="A23" s="38" t="s">
        <v>27</v>
      </c>
      <c r="B23" s="39">
        <v>2100096164</v>
      </c>
      <c r="C23" s="40" t="s">
        <v>28</v>
      </c>
      <c r="D23" s="42">
        <v>1</v>
      </c>
      <c r="E23" s="36"/>
      <c r="F23" s="82">
        <v>504</v>
      </c>
      <c r="G23" s="82">
        <f t="shared" si="0"/>
        <v>504</v>
      </c>
      <c r="L23" s="28"/>
      <c r="M23" s="28"/>
    </row>
    <row r="24" spans="1:13" s="37" customFormat="1" ht="20.100000000000001" customHeight="1" x14ac:dyDescent="0.2">
      <c r="A24" s="38" t="s">
        <v>29</v>
      </c>
      <c r="B24" s="39">
        <v>2100095755</v>
      </c>
      <c r="C24" s="40" t="s">
        <v>30</v>
      </c>
      <c r="D24" s="42">
        <v>1</v>
      </c>
      <c r="E24" s="36"/>
      <c r="F24" s="82">
        <v>504</v>
      </c>
      <c r="G24" s="82">
        <f t="shared" si="0"/>
        <v>504</v>
      </c>
      <c r="L24" s="28"/>
      <c r="M24" s="28"/>
    </row>
    <row r="25" spans="1:13" s="37" customFormat="1" ht="20.100000000000001" customHeight="1" x14ac:dyDescent="0.2">
      <c r="A25" s="38" t="s">
        <v>31</v>
      </c>
      <c r="B25" s="39">
        <v>2100095756</v>
      </c>
      <c r="C25" s="40" t="s">
        <v>32</v>
      </c>
      <c r="D25" s="42">
        <v>1</v>
      </c>
      <c r="E25" s="36"/>
      <c r="F25" s="82">
        <v>504</v>
      </c>
      <c r="G25" s="82">
        <f t="shared" si="0"/>
        <v>504</v>
      </c>
      <c r="L25" s="28"/>
      <c r="M25" s="28"/>
    </row>
    <row r="26" spans="1:13" s="37" customFormat="1" ht="20.100000000000001" customHeight="1" x14ac:dyDescent="0.2">
      <c r="A26" s="38" t="s">
        <v>33</v>
      </c>
      <c r="B26" s="39">
        <v>2000110196</v>
      </c>
      <c r="C26" s="40" t="s">
        <v>34</v>
      </c>
      <c r="D26" s="42">
        <v>1</v>
      </c>
      <c r="E26" s="36"/>
      <c r="F26" s="82">
        <v>504</v>
      </c>
      <c r="G26" s="82">
        <f t="shared" si="0"/>
        <v>504</v>
      </c>
      <c r="L26" s="28"/>
      <c r="M26" s="28"/>
    </row>
    <row r="27" spans="1:13" s="37" customFormat="1" ht="20.100000000000001" customHeight="1" x14ac:dyDescent="0.2">
      <c r="A27" s="38" t="s">
        <v>35</v>
      </c>
      <c r="B27" s="39">
        <v>2000097856</v>
      </c>
      <c r="C27" s="40" t="s">
        <v>36</v>
      </c>
      <c r="D27" s="42">
        <v>1</v>
      </c>
      <c r="E27" s="36"/>
      <c r="F27" s="82">
        <v>504</v>
      </c>
      <c r="G27" s="82">
        <f t="shared" si="0"/>
        <v>504</v>
      </c>
      <c r="L27" s="28"/>
      <c r="M27" s="28"/>
    </row>
    <row r="28" spans="1:13" s="37" customFormat="1" ht="20.100000000000001" customHeight="1" x14ac:dyDescent="0.2">
      <c r="A28" s="38" t="s">
        <v>37</v>
      </c>
      <c r="B28" s="39">
        <v>2000062083</v>
      </c>
      <c r="C28" s="40" t="s">
        <v>38</v>
      </c>
      <c r="D28" s="42">
        <v>1</v>
      </c>
      <c r="E28" s="36"/>
      <c r="F28" s="82">
        <v>504</v>
      </c>
      <c r="G28" s="82">
        <f t="shared" si="0"/>
        <v>504</v>
      </c>
      <c r="L28" s="28"/>
      <c r="M28" s="28"/>
    </row>
    <row r="29" spans="1:13" s="37" customFormat="1" ht="20.100000000000001" customHeight="1" x14ac:dyDescent="0.25">
      <c r="A29" s="38"/>
      <c r="B29" s="39"/>
      <c r="C29" s="40"/>
      <c r="D29" s="41">
        <f>SUM(D22:D28)</f>
        <v>7</v>
      </c>
      <c r="E29" s="36"/>
      <c r="F29" s="82"/>
      <c r="G29" s="82"/>
      <c r="L29" s="28"/>
      <c r="M29" s="28"/>
    </row>
    <row r="30" spans="1:13" s="37" customFormat="1" ht="20.100000000000001" customHeight="1" x14ac:dyDescent="0.2">
      <c r="A30" s="38" t="s">
        <v>39</v>
      </c>
      <c r="B30" s="39">
        <v>2300046733</v>
      </c>
      <c r="C30" s="38" t="s">
        <v>40</v>
      </c>
      <c r="D30" s="42">
        <v>1</v>
      </c>
      <c r="E30" s="36"/>
      <c r="F30" s="82">
        <v>504</v>
      </c>
      <c r="G30" s="82">
        <f t="shared" si="0"/>
        <v>504</v>
      </c>
      <c r="L30" s="28"/>
      <c r="M30" s="28"/>
    </row>
    <row r="31" spans="1:13" s="37" customFormat="1" ht="20.100000000000001" customHeight="1" x14ac:dyDescent="0.2">
      <c r="A31" s="38" t="s">
        <v>41</v>
      </c>
      <c r="B31" s="39">
        <v>2300046735</v>
      </c>
      <c r="C31" s="38" t="s">
        <v>42</v>
      </c>
      <c r="D31" s="42">
        <v>1</v>
      </c>
      <c r="E31" s="36"/>
      <c r="F31" s="82">
        <v>504</v>
      </c>
      <c r="G31" s="82">
        <f t="shared" si="0"/>
        <v>504</v>
      </c>
      <c r="L31" s="28"/>
      <c r="M31" s="28"/>
    </row>
    <row r="32" spans="1:13" s="37" customFormat="1" ht="20.100000000000001" customHeight="1" x14ac:dyDescent="0.2">
      <c r="A32" s="38" t="s">
        <v>43</v>
      </c>
      <c r="B32" s="39">
        <v>2300046736</v>
      </c>
      <c r="C32" s="38" t="s">
        <v>44</v>
      </c>
      <c r="D32" s="42">
        <v>1</v>
      </c>
      <c r="E32" s="36"/>
      <c r="F32" s="82">
        <v>504</v>
      </c>
      <c r="G32" s="82">
        <f t="shared" si="0"/>
        <v>504</v>
      </c>
      <c r="L32" s="28"/>
      <c r="M32" s="28"/>
    </row>
    <row r="33" spans="1:13" s="37" customFormat="1" ht="20.100000000000001" customHeight="1" x14ac:dyDescent="0.2">
      <c r="A33" s="38" t="s">
        <v>45</v>
      </c>
      <c r="B33" s="39">
        <v>1900095725</v>
      </c>
      <c r="C33" s="38" t="s">
        <v>46</v>
      </c>
      <c r="D33" s="42">
        <v>1</v>
      </c>
      <c r="E33" s="36"/>
      <c r="F33" s="82">
        <v>504</v>
      </c>
      <c r="G33" s="82">
        <f t="shared" si="0"/>
        <v>504</v>
      </c>
      <c r="L33" s="28"/>
      <c r="M33" s="28"/>
    </row>
    <row r="34" spans="1:13" s="37" customFormat="1" ht="20.100000000000001" customHeight="1" x14ac:dyDescent="0.25">
      <c r="A34" s="38"/>
      <c r="B34" s="39"/>
      <c r="C34" s="40"/>
      <c r="D34" s="41">
        <f>SUM(D30:D33)</f>
        <v>4</v>
      </c>
      <c r="E34" s="36"/>
      <c r="F34" s="82"/>
      <c r="G34" s="82"/>
      <c r="L34" s="28"/>
      <c r="M34" s="28"/>
    </row>
    <row r="35" spans="1:13" s="37" customFormat="1" ht="20.100000000000001" customHeight="1" x14ac:dyDescent="0.2">
      <c r="A35" s="38" t="s">
        <v>47</v>
      </c>
      <c r="B35" s="39">
        <v>2300037576</v>
      </c>
      <c r="C35" s="38" t="s">
        <v>48</v>
      </c>
      <c r="D35" s="42">
        <v>1</v>
      </c>
      <c r="E35" s="36"/>
      <c r="F35" s="82">
        <v>252</v>
      </c>
      <c r="G35" s="82">
        <f t="shared" si="0"/>
        <v>252</v>
      </c>
      <c r="L35" s="28"/>
      <c r="M35" s="28"/>
    </row>
    <row r="36" spans="1:13" s="37" customFormat="1" ht="20.100000000000001" customHeight="1" x14ac:dyDescent="0.2">
      <c r="A36" s="38" t="s">
        <v>49</v>
      </c>
      <c r="B36" s="39">
        <v>2200018606</v>
      </c>
      <c r="C36" s="38" t="s">
        <v>50</v>
      </c>
      <c r="D36" s="42">
        <v>1</v>
      </c>
      <c r="E36" s="36"/>
      <c r="F36" s="82">
        <v>252</v>
      </c>
      <c r="G36" s="82">
        <f t="shared" si="0"/>
        <v>252</v>
      </c>
      <c r="L36" s="28"/>
      <c r="M36" s="28"/>
    </row>
    <row r="37" spans="1:13" s="37" customFormat="1" ht="20.100000000000001" customHeight="1" x14ac:dyDescent="0.2">
      <c r="A37" s="38" t="s">
        <v>51</v>
      </c>
      <c r="B37" s="39">
        <v>2300054588</v>
      </c>
      <c r="C37" s="38" t="s">
        <v>52</v>
      </c>
      <c r="D37" s="42">
        <v>1</v>
      </c>
      <c r="E37" s="36"/>
      <c r="F37" s="82">
        <v>252</v>
      </c>
      <c r="G37" s="82">
        <f t="shared" si="0"/>
        <v>252</v>
      </c>
      <c r="L37" s="28"/>
      <c r="M37" s="28"/>
    </row>
    <row r="38" spans="1:13" s="37" customFormat="1" ht="20.100000000000001" customHeight="1" x14ac:dyDescent="0.2">
      <c r="A38" s="38" t="s">
        <v>53</v>
      </c>
      <c r="B38" s="39">
        <v>2300054594</v>
      </c>
      <c r="C38" s="38" t="s">
        <v>54</v>
      </c>
      <c r="D38" s="42">
        <v>1</v>
      </c>
      <c r="E38" s="36"/>
      <c r="F38" s="82">
        <v>252</v>
      </c>
      <c r="G38" s="82">
        <f t="shared" si="0"/>
        <v>252</v>
      </c>
      <c r="L38" s="28"/>
      <c r="M38" s="28"/>
    </row>
    <row r="39" spans="1:13" s="37" customFormat="1" ht="20.100000000000001" customHeight="1" x14ac:dyDescent="0.25">
      <c r="A39" s="38"/>
      <c r="B39" s="39"/>
      <c r="C39" s="38"/>
      <c r="D39" s="43">
        <f>SUM(D35:D38)</f>
        <v>4</v>
      </c>
      <c r="E39" s="36"/>
      <c r="F39" s="82"/>
      <c r="G39" s="82"/>
      <c r="L39" s="28"/>
      <c r="M39" s="28"/>
    </row>
    <row r="40" spans="1:13" s="37" customFormat="1" ht="20.100000000000001" customHeight="1" x14ac:dyDescent="0.2">
      <c r="A40" s="44" t="s">
        <v>55</v>
      </c>
      <c r="B40" s="39">
        <v>1800055282</v>
      </c>
      <c r="C40" s="44" t="s">
        <v>56</v>
      </c>
      <c r="D40" s="42">
        <v>1</v>
      </c>
      <c r="E40" s="36"/>
      <c r="F40" s="82">
        <v>882</v>
      </c>
      <c r="G40" s="82">
        <f t="shared" si="0"/>
        <v>882</v>
      </c>
      <c r="L40" s="28"/>
      <c r="M40" s="28"/>
    </row>
    <row r="41" spans="1:13" s="37" customFormat="1" ht="20.100000000000001" customHeight="1" x14ac:dyDescent="0.2">
      <c r="A41" s="44" t="s">
        <v>57</v>
      </c>
      <c r="B41" s="39">
        <v>2000013355</v>
      </c>
      <c r="C41" s="44" t="s">
        <v>58</v>
      </c>
      <c r="D41" s="42">
        <v>1</v>
      </c>
      <c r="E41" s="36"/>
      <c r="F41" s="82">
        <v>882</v>
      </c>
      <c r="G41" s="82">
        <f t="shared" si="0"/>
        <v>882</v>
      </c>
      <c r="L41" s="28"/>
      <c r="M41" s="28"/>
    </row>
    <row r="42" spans="1:13" s="37" customFormat="1" ht="20.100000000000001" customHeight="1" x14ac:dyDescent="0.2">
      <c r="A42" s="44" t="s">
        <v>59</v>
      </c>
      <c r="B42" s="39">
        <v>1900012815</v>
      </c>
      <c r="C42" s="44" t="s">
        <v>60</v>
      </c>
      <c r="D42" s="42">
        <v>1</v>
      </c>
      <c r="E42" s="36"/>
      <c r="F42" s="82">
        <v>882</v>
      </c>
      <c r="G42" s="82">
        <f t="shared" si="0"/>
        <v>882</v>
      </c>
      <c r="L42" s="28"/>
      <c r="M42" s="28"/>
    </row>
    <row r="43" spans="1:13" s="37" customFormat="1" ht="20.100000000000001" customHeight="1" x14ac:dyDescent="0.2">
      <c r="A43" s="44" t="s">
        <v>61</v>
      </c>
      <c r="B43" s="39">
        <v>2200064122</v>
      </c>
      <c r="C43" s="44" t="s">
        <v>62</v>
      </c>
      <c r="D43" s="42">
        <v>1</v>
      </c>
      <c r="E43" s="36"/>
      <c r="F43" s="82">
        <v>882</v>
      </c>
      <c r="G43" s="82">
        <f t="shared" si="0"/>
        <v>882</v>
      </c>
      <c r="L43" s="28"/>
      <c r="M43" s="28"/>
    </row>
    <row r="44" spans="1:13" s="37" customFormat="1" ht="20.100000000000001" customHeight="1" x14ac:dyDescent="0.2">
      <c r="A44" s="44" t="s">
        <v>63</v>
      </c>
      <c r="B44" s="39">
        <v>2200182596</v>
      </c>
      <c r="C44" s="44" t="s">
        <v>64</v>
      </c>
      <c r="D44" s="42">
        <v>1</v>
      </c>
      <c r="E44" s="36"/>
      <c r="F44" s="82">
        <v>882</v>
      </c>
      <c r="G44" s="82">
        <f t="shared" si="0"/>
        <v>882</v>
      </c>
      <c r="L44" s="28"/>
      <c r="M44" s="28"/>
    </row>
    <row r="45" spans="1:13" s="37" customFormat="1" ht="20.100000000000001" customHeight="1" x14ac:dyDescent="0.2">
      <c r="A45" s="44" t="s">
        <v>65</v>
      </c>
      <c r="B45" s="39">
        <v>2200147989</v>
      </c>
      <c r="C45" s="44" t="s">
        <v>66</v>
      </c>
      <c r="D45" s="42">
        <v>1</v>
      </c>
      <c r="E45" s="36"/>
      <c r="F45" s="82">
        <v>882</v>
      </c>
      <c r="G45" s="82">
        <f t="shared" si="0"/>
        <v>882</v>
      </c>
      <c r="L45" s="28"/>
      <c r="M45" s="28"/>
    </row>
    <row r="46" spans="1:13" s="37" customFormat="1" ht="20.100000000000001" customHeight="1" x14ac:dyDescent="0.2">
      <c r="A46" s="44" t="s">
        <v>67</v>
      </c>
      <c r="B46" s="39">
        <v>2000013359</v>
      </c>
      <c r="C46" s="44" t="s">
        <v>68</v>
      </c>
      <c r="D46" s="42">
        <v>1</v>
      </c>
      <c r="E46" s="36"/>
      <c r="F46" s="82">
        <v>882</v>
      </c>
      <c r="G46" s="82">
        <f t="shared" si="0"/>
        <v>882</v>
      </c>
      <c r="L46" s="28"/>
      <c r="M46" s="28"/>
    </row>
    <row r="47" spans="1:13" s="37" customFormat="1" ht="20.100000000000001" customHeight="1" x14ac:dyDescent="0.2">
      <c r="A47" s="44" t="s">
        <v>69</v>
      </c>
      <c r="B47" s="39">
        <v>1900098560</v>
      </c>
      <c r="C47" s="44" t="s">
        <v>70</v>
      </c>
      <c r="D47" s="42">
        <v>1</v>
      </c>
      <c r="E47" s="36"/>
      <c r="F47" s="82">
        <v>882</v>
      </c>
      <c r="G47" s="82">
        <f t="shared" si="0"/>
        <v>882</v>
      </c>
      <c r="L47" s="28"/>
      <c r="M47" s="28"/>
    </row>
    <row r="48" spans="1:13" s="37" customFormat="1" ht="20.100000000000001" customHeight="1" x14ac:dyDescent="0.2">
      <c r="A48" s="44" t="s">
        <v>71</v>
      </c>
      <c r="B48" s="39">
        <v>1800058424</v>
      </c>
      <c r="C48" s="44" t="s">
        <v>72</v>
      </c>
      <c r="D48" s="42">
        <v>1</v>
      </c>
      <c r="E48" s="36"/>
      <c r="F48" s="82">
        <v>882</v>
      </c>
      <c r="G48" s="82">
        <f t="shared" si="0"/>
        <v>882</v>
      </c>
      <c r="L48" s="28"/>
      <c r="M48" s="28"/>
    </row>
    <row r="49" spans="1:13" s="37" customFormat="1" ht="20.100000000000001" customHeight="1" x14ac:dyDescent="0.25">
      <c r="A49" s="38"/>
      <c r="B49" s="39"/>
      <c r="C49" s="38"/>
      <c r="D49" s="43">
        <f>SUM(D40:D48)</f>
        <v>9</v>
      </c>
      <c r="E49" s="36"/>
      <c r="F49" s="82"/>
      <c r="G49" s="82"/>
      <c r="L49" s="28"/>
      <c r="M49" s="28"/>
    </row>
    <row r="50" spans="1:13" s="37" customFormat="1" ht="20.100000000000001" customHeight="1" x14ac:dyDescent="0.2">
      <c r="A50" s="39" t="s">
        <v>73</v>
      </c>
      <c r="B50" s="39">
        <v>1900128045</v>
      </c>
      <c r="C50" s="45" t="s">
        <v>74</v>
      </c>
      <c r="D50" s="46">
        <v>2</v>
      </c>
      <c r="E50" s="36"/>
      <c r="F50" s="82">
        <v>126</v>
      </c>
      <c r="G50" s="82">
        <f t="shared" si="0"/>
        <v>252</v>
      </c>
      <c r="L50" s="28"/>
      <c r="M50" s="28"/>
    </row>
    <row r="51" spans="1:13" s="37" customFormat="1" ht="20.100000000000001" customHeight="1" x14ac:dyDescent="0.2">
      <c r="A51" s="39" t="s">
        <v>75</v>
      </c>
      <c r="B51" s="39">
        <v>2200061055</v>
      </c>
      <c r="C51" s="45" t="s">
        <v>76</v>
      </c>
      <c r="D51" s="46">
        <v>2</v>
      </c>
      <c r="E51" s="36"/>
      <c r="F51" s="82">
        <v>126</v>
      </c>
      <c r="G51" s="82">
        <f t="shared" si="0"/>
        <v>252</v>
      </c>
      <c r="L51" s="28"/>
      <c r="M51" s="28"/>
    </row>
    <row r="52" spans="1:13" s="37" customFormat="1" ht="20.100000000000001" customHeight="1" x14ac:dyDescent="0.2">
      <c r="A52" s="39" t="s">
        <v>77</v>
      </c>
      <c r="B52" s="39">
        <v>2200084131</v>
      </c>
      <c r="C52" s="45" t="s">
        <v>78</v>
      </c>
      <c r="D52" s="46">
        <v>2</v>
      </c>
      <c r="E52" s="36"/>
      <c r="F52" s="82">
        <v>126</v>
      </c>
      <c r="G52" s="82">
        <f t="shared" si="0"/>
        <v>252</v>
      </c>
      <c r="L52" s="28"/>
      <c r="M52" s="28"/>
    </row>
    <row r="53" spans="1:13" s="37" customFormat="1" ht="20.100000000000001" customHeight="1" x14ac:dyDescent="0.2">
      <c r="A53" s="39" t="s">
        <v>79</v>
      </c>
      <c r="B53" s="39">
        <v>1900095279</v>
      </c>
      <c r="C53" s="45" t="s">
        <v>80</v>
      </c>
      <c r="D53" s="46">
        <v>2</v>
      </c>
      <c r="E53" s="36"/>
      <c r="F53" s="82">
        <v>126</v>
      </c>
      <c r="G53" s="82">
        <f t="shared" si="0"/>
        <v>252</v>
      </c>
      <c r="L53" s="28"/>
      <c r="M53" s="28"/>
    </row>
    <row r="54" spans="1:13" s="37" customFormat="1" ht="20.100000000000001" customHeight="1" x14ac:dyDescent="0.25">
      <c r="A54" s="38"/>
      <c r="B54" s="39"/>
      <c r="C54" s="38"/>
      <c r="D54" s="43">
        <f>SUM(D50:D53)</f>
        <v>8</v>
      </c>
      <c r="E54" s="36"/>
      <c r="F54" s="82"/>
      <c r="G54" s="82"/>
      <c r="L54" s="28"/>
      <c r="M54" s="28"/>
    </row>
    <row r="55" spans="1:13" ht="20.100000000000001" customHeight="1" x14ac:dyDescent="0.2">
      <c r="A55" s="47" t="s">
        <v>81</v>
      </c>
      <c r="B55" s="48">
        <v>2100036327</v>
      </c>
      <c r="C55" s="47" t="s">
        <v>82</v>
      </c>
      <c r="D55" s="42">
        <v>1</v>
      </c>
      <c r="E55" s="36"/>
      <c r="F55" s="82">
        <v>1260</v>
      </c>
      <c r="G55" s="82">
        <f t="shared" ref="G55:G63" si="1">D55*F55</f>
        <v>1260</v>
      </c>
    </row>
    <row r="56" spans="1:13" ht="20.100000000000001" customHeight="1" x14ac:dyDescent="0.2">
      <c r="A56" s="47" t="s">
        <v>83</v>
      </c>
      <c r="B56" s="48">
        <v>2200087203</v>
      </c>
      <c r="C56" s="47" t="s">
        <v>84</v>
      </c>
      <c r="D56" s="42">
        <v>1</v>
      </c>
      <c r="E56" s="36"/>
      <c r="F56" s="82">
        <v>1260</v>
      </c>
      <c r="G56" s="82">
        <f t="shared" si="1"/>
        <v>1260</v>
      </c>
    </row>
    <row r="57" spans="1:13" ht="20.100000000000001" customHeight="1" x14ac:dyDescent="0.2">
      <c r="A57" s="47" t="s">
        <v>85</v>
      </c>
      <c r="B57" s="48">
        <v>2300056752</v>
      </c>
      <c r="C57" s="47" t="s">
        <v>86</v>
      </c>
      <c r="D57" s="42">
        <v>1</v>
      </c>
      <c r="E57" s="36"/>
      <c r="F57" s="82">
        <v>1260</v>
      </c>
      <c r="G57" s="82">
        <f t="shared" si="1"/>
        <v>1260</v>
      </c>
    </row>
    <row r="58" spans="1:13" ht="20.100000000000001" customHeight="1" x14ac:dyDescent="0.2">
      <c r="A58" s="47" t="s">
        <v>87</v>
      </c>
      <c r="B58" s="48">
        <v>2200042776</v>
      </c>
      <c r="C58" s="47" t="s">
        <v>88</v>
      </c>
      <c r="D58" s="42">
        <v>0</v>
      </c>
      <c r="E58" s="36"/>
      <c r="F58" s="82">
        <v>1260</v>
      </c>
      <c r="G58" s="82">
        <f t="shared" si="1"/>
        <v>0</v>
      </c>
    </row>
    <row r="59" spans="1:13" ht="20.100000000000001" customHeight="1" x14ac:dyDescent="0.2">
      <c r="A59" s="47" t="s">
        <v>89</v>
      </c>
      <c r="B59" s="48">
        <v>2200044496</v>
      </c>
      <c r="C59" s="47" t="s">
        <v>90</v>
      </c>
      <c r="D59" s="42">
        <v>1</v>
      </c>
      <c r="E59" s="36"/>
      <c r="F59" s="82">
        <v>1260</v>
      </c>
      <c r="G59" s="82">
        <f t="shared" si="1"/>
        <v>1260</v>
      </c>
    </row>
    <row r="60" spans="1:13" ht="20.100000000000001" customHeight="1" x14ac:dyDescent="0.2">
      <c r="A60" s="47" t="s">
        <v>91</v>
      </c>
      <c r="B60" s="48">
        <v>2200040217</v>
      </c>
      <c r="C60" s="47" t="s">
        <v>92</v>
      </c>
      <c r="D60" s="42">
        <v>1</v>
      </c>
      <c r="E60" s="36"/>
      <c r="F60" s="82">
        <v>1260</v>
      </c>
      <c r="G60" s="82">
        <f t="shared" si="1"/>
        <v>1260</v>
      </c>
    </row>
    <row r="61" spans="1:13" ht="20.100000000000001" customHeight="1" x14ac:dyDescent="0.2">
      <c r="A61" s="47" t="s">
        <v>93</v>
      </c>
      <c r="B61" s="48">
        <v>1900017897</v>
      </c>
      <c r="C61" s="47" t="s">
        <v>94</v>
      </c>
      <c r="D61" s="42">
        <v>1</v>
      </c>
      <c r="E61" s="36"/>
      <c r="F61" s="82">
        <v>1260</v>
      </c>
      <c r="G61" s="82">
        <f t="shared" si="1"/>
        <v>1260</v>
      </c>
    </row>
    <row r="62" spans="1:13" ht="20.100000000000001" customHeight="1" x14ac:dyDescent="0.2">
      <c r="A62" s="47" t="s">
        <v>95</v>
      </c>
      <c r="B62" s="48">
        <v>1900073943</v>
      </c>
      <c r="C62" s="47" t="s">
        <v>96</v>
      </c>
      <c r="D62" s="42">
        <v>1</v>
      </c>
      <c r="E62" s="36"/>
      <c r="F62" s="82">
        <v>1260</v>
      </c>
      <c r="G62" s="82">
        <f t="shared" si="1"/>
        <v>1260</v>
      </c>
    </row>
    <row r="63" spans="1:13" ht="20.100000000000001" customHeight="1" x14ac:dyDescent="0.2">
      <c r="A63" s="47" t="s">
        <v>97</v>
      </c>
      <c r="B63" s="48">
        <v>1900086025</v>
      </c>
      <c r="C63" s="47" t="s">
        <v>98</v>
      </c>
      <c r="D63" s="42">
        <v>1</v>
      </c>
      <c r="E63" s="36"/>
      <c r="F63" s="82">
        <v>1260</v>
      </c>
      <c r="G63" s="82">
        <f t="shared" si="1"/>
        <v>1260</v>
      </c>
    </row>
    <row r="64" spans="1:13" ht="20.100000000000001" customHeight="1" x14ac:dyDescent="0.25">
      <c r="A64" s="47"/>
      <c r="B64" s="48"/>
      <c r="C64" s="47"/>
      <c r="D64" s="41">
        <f>SUM(D55:D63)</f>
        <v>8</v>
      </c>
      <c r="E64" s="36"/>
      <c r="F64" s="82"/>
      <c r="G64" s="82"/>
    </row>
    <row r="65" spans="1:7" ht="20.100000000000001" customHeight="1" x14ac:dyDescent="0.2">
      <c r="A65" s="47" t="s">
        <v>99</v>
      </c>
      <c r="B65" s="48">
        <v>2300040122</v>
      </c>
      <c r="C65" s="47" t="s">
        <v>100</v>
      </c>
      <c r="D65" s="42">
        <v>1</v>
      </c>
      <c r="E65" s="36"/>
      <c r="F65" s="82">
        <v>378</v>
      </c>
      <c r="G65" s="82">
        <f>D65*F65</f>
        <v>378</v>
      </c>
    </row>
    <row r="66" spans="1:7" ht="20.100000000000001" customHeight="1" x14ac:dyDescent="0.2">
      <c r="A66" s="49" t="s">
        <v>101</v>
      </c>
      <c r="B66" s="48">
        <v>2300041054</v>
      </c>
      <c r="C66" s="49" t="s">
        <v>102</v>
      </c>
      <c r="D66" s="42">
        <v>1</v>
      </c>
      <c r="E66" s="36"/>
      <c r="F66" s="82">
        <v>378</v>
      </c>
      <c r="G66" s="82">
        <f t="shared" ref="G66:G71" si="2">D66*F66</f>
        <v>378</v>
      </c>
    </row>
    <row r="67" spans="1:7" ht="20.100000000000001" customHeight="1" x14ac:dyDescent="0.2">
      <c r="A67" s="49" t="s">
        <v>103</v>
      </c>
      <c r="B67" s="48">
        <v>2300015126</v>
      </c>
      <c r="C67" s="49" t="s">
        <v>104</v>
      </c>
      <c r="D67" s="42">
        <v>1</v>
      </c>
      <c r="E67" s="36"/>
      <c r="F67" s="82">
        <v>378</v>
      </c>
      <c r="G67" s="82">
        <f t="shared" si="2"/>
        <v>378</v>
      </c>
    </row>
    <row r="68" spans="1:7" ht="20.100000000000001" customHeight="1" x14ac:dyDescent="0.2">
      <c r="A68" s="47" t="s">
        <v>105</v>
      </c>
      <c r="B68" s="48">
        <v>2300043761</v>
      </c>
      <c r="C68" s="47" t="s">
        <v>106</v>
      </c>
      <c r="D68" s="42">
        <v>1</v>
      </c>
      <c r="E68" s="36"/>
      <c r="F68" s="82">
        <v>378</v>
      </c>
      <c r="G68" s="82">
        <f t="shared" si="2"/>
        <v>378</v>
      </c>
    </row>
    <row r="69" spans="1:7" ht="20.100000000000001" customHeight="1" x14ac:dyDescent="0.2">
      <c r="A69" s="47" t="s">
        <v>107</v>
      </c>
      <c r="B69" s="48">
        <v>2300029097</v>
      </c>
      <c r="C69" s="47" t="s">
        <v>108</v>
      </c>
      <c r="D69" s="42">
        <v>1</v>
      </c>
      <c r="E69" s="36"/>
      <c r="F69" s="82">
        <v>378</v>
      </c>
      <c r="G69" s="82">
        <f t="shared" si="2"/>
        <v>378</v>
      </c>
    </row>
    <row r="70" spans="1:7" ht="20.100000000000001" customHeight="1" x14ac:dyDescent="0.2">
      <c r="A70" s="44" t="s">
        <v>109</v>
      </c>
      <c r="B70" s="39">
        <v>2100096629</v>
      </c>
      <c r="C70" s="44" t="s">
        <v>110</v>
      </c>
      <c r="D70" s="46">
        <v>1</v>
      </c>
      <c r="E70" s="36"/>
      <c r="F70" s="82">
        <v>378</v>
      </c>
      <c r="G70" s="82">
        <f t="shared" si="2"/>
        <v>378</v>
      </c>
    </row>
    <row r="71" spans="1:7" ht="20.100000000000001" customHeight="1" x14ac:dyDescent="0.2">
      <c r="A71" s="44" t="s">
        <v>111</v>
      </c>
      <c r="B71" s="39">
        <v>2100096891</v>
      </c>
      <c r="C71" s="44" t="s">
        <v>112</v>
      </c>
      <c r="D71" s="46">
        <v>1</v>
      </c>
      <c r="E71" s="36"/>
      <c r="F71" s="82">
        <v>378</v>
      </c>
      <c r="G71" s="82">
        <f t="shared" si="2"/>
        <v>378</v>
      </c>
    </row>
    <row r="72" spans="1:7" ht="20.100000000000001" customHeight="1" x14ac:dyDescent="0.25">
      <c r="A72" s="47"/>
      <c r="B72" s="39"/>
      <c r="C72" s="47"/>
      <c r="D72" s="41">
        <f>SUM(D65:D71)</f>
        <v>7</v>
      </c>
      <c r="E72" s="36"/>
      <c r="F72" s="82"/>
      <c r="G72" s="82"/>
    </row>
    <row r="73" spans="1:7" ht="20.100000000000001" customHeight="1" x14ac:dyDescent="0.2">
      <c r="A73" s="50">
        <v>800007</v>
      </c>
      <c r="B73" s="51">
        <v>20230300060</v>
      </c>
      <c r="C73" s="47" t="s">
        <v>113</v>
      </c>
      <c r="D73" s="42">
        <v>2</v>
      </c>
      <c r="E73" s="36"/>
      <c r="F73" s="82">
        <v>181.44</v>
      </c>
      <c r="G73" s="82">
        <f t="shared" ref="G73:G74" si="3">D73*F73</f>
        <v>362.88</v>
      </c>
    </row>
    <row r="74" spans="1:7" ht="20.100000000000001" customHeight="1" x14ac:dyDescent="0.2">
      <c r="A74" s="50">
        <v>200139</v>
      </c>
      <c r="B74" s="51">
        <v>9451</v>
      </c>
      <c r="C74" s="47" t="s">
        <v>114</v>
      </c>
      <c r="D74" s="42">
        <v>1</v>
      </c>
      <c r="E74" s="36"/>
      <c r="F74" s="82">
        <v>63</v>
      </c>
      <c r="G74" s="82">
        <f t="shared" si="3"/>
        <v>63</v>
      </c>
    </row>
    <row r="75" spans="1:7" ht="20.100000000000001" customHeight="1" x14ac:dyDescent="0.25">
      <c r="B75" s="52"/>
      <c r="C75" s="53"/>
      <c r="F75" s="85" t="s">
        <v>199</v>
      </c>
      <c r="G75" s="86">
        <f>SUM(G22:G74)</f>
        <v>28649.88</v>
      </c>
    </row>
    <row r="76" spans="1:7" ht="20.100000000000001" customHeight="1" x14ac:dyDescent="0.25">
      <c r="B76" s="52"/>
      <c r="C76" s="53"/>
      <c r="F76" s="85" t="s">
        <v>200</v>
      </c>
      <c r="G76" s="87">
        <f>+G75*0.12</f>
        <v>3437.9856</v>
      </c>
    </row>
    <row r="77" spans="1:7" ht="20.100000000000001" customHeight="1" x14ac:dyDescent="0.25">
      <c r="B77" s="52"/>
      <c r="C77" s="53"/>
      <c r="F77" s="85" t="s">
        <v>201</v>
      </c>
      <c r="G77" s="87">
        <f>+G75+G76</f>
        <v>32087.865600000001</v>
      </c>
    </row>
    <row r="78" spans="1:7" ht="20.100000000000001" customHeight="1" x14ac:dyDescent="0.25">
      <c r="B78" s="52"/>
      <c r="C78" s="53"/>
      <c r="F78" s="83"/>
      <c r="G78" s="83"/>
    </row>
    <row r="79" spans="1:7" ht="20.100000000000001" customHeight="1" x14ac:dyDescent="0.25">
      <c r="B79" s="52"/>
      <c r="C79" s="53"/>
      <c r="F79" s="83"/>
      <c r="G79" s="83"/>
    </row>
    <row r="80" spans="1:7" ht="20.100000000000001" customHeight="1" x14ac:dyDescent="0.25">
      <c r="B80" s="52"/>
      <c r="C80" s="53"/>
      <c r="F80" s="83"/>
      <c r="G80" s="83"/>
    </row>
    <row r="81" spans="2:7" ht="20.100000000000001" customHeight="1" x14ac:dyDescent="0.3">
      <c r="B81" s="54"/>
      <c r="C81" s="55" t="s">
        <v>115</v>
      </c>
      <c r="F81" s="83"/>
      <c r="G81" s="83"/>
    </row>
    <row r="82" spans="2:7" ht="20.100000000000001" customHeight="1" x14ac:dyDescent="0.25">
      <c r="B82" s="54"/>
      <c r="C82" s="56" t="s">
        <v>202</v>
      </c>
      <c r="F82" s="83"/>
      <c r="G82" s="83"/>
    </row>
    <row r="83" spans="2:7" ht="20.100000000000001" customHeight="1" x14ac:dyDescent="0.3">
      <c r="B83" s="57" t="s">
        <v>116</v>
      </c>
      <c r="C83" s="57" t="s">
        <v>117</v>
      </c>
      <c r="F83" s="83"/>
      <c r="G83" s="83"/>
    </row>
    <row r="84" spans="2:7" ht="20.100000000000001" customHeight="1" x14ac:dyDescent="0.25">
      <c r="B84" s="58"/>
      <c r="C84" s="56" t="s">
        <v>118</v>
      </c>
      <c r="F84" s="83"/>
      <c r="G84" s="83"/>
    </row>
    <row r="85" spans="2:7" ht="20.100000000000001" customHeight="1" x14ac:dyDescent="0.25">
      <c r="B85" s="58">
        <v>2</v>
      </c>
      <c r="C85" s="59" t="s">
        <v>119</v>
      </c>
      <c r="F85" s="83"/>
      <c r="G85" s="83"/>
    </row>
    <row r="86" spans="2:7" ht="20.100000000000001" customHeight="1" x14ac:dyDescent="0.25">
      <c r="B86" s="58">
        <v>9</v>
      </c>
      <c r="C86" s="59" t="s">
        <v>120</v>
      </c>
      <c r="F86" s="83"/>
      <c r="G86" s="83"/>
    </row>
    <row r="87" spans="2:7" ht="20.100000000000001" customHeight="1" x14ac:dyDescent="0.25">
      <c r="B87" s="58">
        <v>1</v>
      </c>
      <c r="C87" s="59" t="s">
        <v>121</v>
      </c>
      <c r="F87" s="83"/>
      <c r="G87" s="83"/>
    </row>
    <row r="88" spans="2:7" ht="20.100000000000001" customHeight="1" x14ac:dyDescent="0.25">
      <c r="B88" s="58">
        <v>1</v>
      </c>
      <c r="C88" s="59" t="s">
        <v>122</v>
      </c>
      <c r="F88" s="83"/>
      <c r="G88" s="83"/>
    </row>
    <row r="89" spans="2:7" ht="20.100000000000001" customHeight="1" x14ac:dyDescent="0.25">
      <c r="B89" s="58">
        <v>1</v>
      </c>
      <c r="C89" s="59" t="s">
        <v>123</v>
      </c>
      <c r="F89" s="83"/>
      <c r="G89" s="83"/>
    </row>
    <row r="90" spans="2:7" ht="20.100000000000001" customHeight="1" x14ac:dyDescent="0.25">
      <c r="B90" s="58">
        <v>1</v>
      </c>
      <c r="C90" s="59" t="s">
        <v>124</v>
      </c>
      <c r="F90" s="83"/>
      <c r="G90" s="83"/>
    </row>
    <row r="91" spans="2:7" ht="20.100000000000001" customHeight="1" x14ac:dyDescent="0.25">
      <c r="B91" s="58">
        <v>1</v>
      </c>
      <c r="C91" s="59" t="s">
        <v>125</v>
      </c>
      <c r="F91" s="83"/>
      <c r="G91" s="83"/>
    </row>
    <row r="92" spans="2:7" ht="20.100000000000001" customHeight="1" x14ac:dyDescent="0.25">
      <c r="B92" s="58">
        <v>1</v>
      </c>
      <c r="C92" s="59" t="s">
        <v>126</v>
      </c>
      <c r="F92" s="83"/>
      <c r="G92" s="83"/>
    </row>
    <row r="93" spans="2:7" ht="20.100000000000001" customHeight="1" x14ac:dyDescent="0.25">
      <c r="B93" s="58">
        <v>1</v>
      </c>
      <c r="C93" s="59" t="s">
        <v>127</v>
      </c>
      <c r="F93" s="83"/>
      <c r="G93" s="83"/>
    </row>
    <row r="94" spans="2:7" ht="20.100000000000001" customHeight="1" x14ac:dyDescent="0.25">
      <c r="B94" s="58">
        <v>1</v>
      </c>
      <c r="C94" s="59" t="s">
        <v>128</v>
      </c>
      <c r="F94" s="83"/>
      <c r="G94" s="83"/>
    </row>
    <row r="95" spans="2:7" ht="20.100000000000001" customHeight="1" x14ac:dyDescent="0.25">
      <c r="B95" s="56">
        <f>SUM(B85:B94)</f>
        <v>19</v>
      </c>
      <c r="C95" s="59"/>
      <c r="F95" s="83"/>
      <c r="G95" s="83"/>
    </row>
    <row r="96" spans="2:7" ht="20.100000000000001" customHeight="1" x14ac:dyDescent="0.25">
      <c r="B96" s="58"/>
      <c r="C96" s="59"/>
      <c r="F96" s="83"/>
      <c r="G96" s="83"/>
    </row>
    <row r="97" spans="2:7" ht="20.100000000000001" customHeight="1" x14ac:dyDescent="0.3">
      <c r="B97" s="60"/>
      <c r="C97" s="56" t="s">
        <v>129</v>
      </c>
      <c r="F97" s="83"/>
      <c r="G97" s="83"/>
    </row>
    <row r="98" spans="2:7" ht="20.100000000000001" customHeight="1" x14ac:dyDescent="0.25">
      <c r="B98" s="58">
        <v>9</v>
      </c>
      <c r="C98" s="59" t="s">
        <v>130</v>
      </c>
      <c r="F98" s="83"/>
      <c r="G98" s="83"/>
    </row>
    <row r="99" spans="2:7" ht="20.100000000000001" customHeight="1" x14ac:dyDescent="0.25">
      <c r="B99" s="58">
        <v>1</v>
      </c>
      <c r="C99" s="59" t="s">
        <v>131</v>
      </c>
      <c r="F99" s="83"/>
      <c r="G99" s="83"/>
    </row>
    <row r="100" spans="2:7" ht="20.100000000000001" customHeight="1" x14ac:dyDescent="0.25">
      <c r="B100" s="58">
        <v>2</v>
      </c>
      <c r="C100" s="59" t="s">
        <v>132</v>
      </c>
      <c r="F100" s="83"/>
      <c r="G100" s="83"/>
    </row>
    <row r="101" spans="2:7" ht="20.100000000000001" customHeight="1" x14ac:dyDescent="0.25">
      <c r="B101" s="58">
        <v>1</v>
      </c>
      <c r="C101" s="59" t="s">
        <v>133</v>
      </c>
      <c r="F101" s="83"/>
      <c r="G101" s="83"/>
    </row>
    <row r="102" spans="2:7" ht="20.100000000000001" customHeight="1" x14ac:dyDescent="0.25">
      <c r="B102" s="58">
        <v>1</v>
      </c>
      <c r="C102" s="59" t="s">
        <v>134</v>
      </c>
      <c r="F102" s="83"/>
      <c r="G102" s="83"/>
    </row>
    <row r="103" spans="2:7" ht="20.100000000000001" customHeight="1" x14ac:dyDescent="0.25">
      <c r="B103" s="58">
        <v>1</v>
      </c>
      <c r="C103" s="59" t="s">
        <v>135</v>
      </c>
      <c r="F103" s="83"/>
      <c r="G103" s="83"/>
    </row>
    <row r="104" spans="2:7" ht="20.100000000000001" customHeight="1" x14ac:dyDescent="0.25">
      <c r="B104" s="58">
        <v>1</v>
      </c>
      <c r="C104" s="59" t="s">
        <v>136</v>
      </c>
      <c r="F104" s="83"/>
      <c r="G104" s="83"/>
    </row>
    <row r="105" spans="2:7" ht="20.100000000000001" customHeight="1" x14ac:dyDescent="0.25">
      <c r="B105" s="58">
        <v>1</v>
      </c>
      <c r="C105" s="59" t="s">
        <v>137</v>
      </c>
      <c r="F105" s="83"/>
      <c r="G105" s="83"/>
    </row>
    <row r="106" spans="2:7" ht="20.100000000000001" customHeight="1" x14ac:dyDescent="0.25">
      <c r="B106" s="58">
        <v>1</v>
      </c>
      <c r="C106" s="59" t="s">
        <v>138</v>
      </c>
      <c r="F106" s="83"/>
      <c r="G106" s="83"/>
    </row>
    <row r="107" spans="2:7" ht="20.100000000000001" customHeight="1" x14ac:dyDescent="0.25">
      <c r="B107" s="58">
        <v>1</v>
      </c>
      <c r="C107" s="59" t="s">
        <v>139</v>
      </c>
      <c r="F107" s="83"/>
      <c r="G107" s="83"/>
    </row>
    <row r="108" spans="2:7" ht="20.100000000000001" customHeight="1" x14ac:dyDescent="0.25">
      <c r="B108" s="58">
        <f>SUM(B98:B107)</f>
        <v>19</v>
      </c>
      <c r="C108" s="59"/>
      <c r="F108" s="83"/>
      <c r="G108" s="83"/>
    </row>
    <row r="109" spans="2:7" ht="20.100000000000001" customHeight="1" x14ac:dyDescent="0.25">
      <c r="B109" s="88"/>
      <c r="C109" s="79"/>
      <c r="F109" s="83"/>
      <c r="G109" s="83"/>
    </row>
    <row r="110" spans="2:7" ht="20.100000000000001" customHeight="1" x14ac:dyDescent="0.25">
      <c r="B110" s="52"/>
      <c r="C110" s="53"/>
      <c r="F110" s="83"/>
      <c r="G110" s="83"/>
    </row>
    <row r="111" spans="2:7" ht="20.100000000000001" customHeight="1" x14ac:dyDescent="0.3">
      <c r="B111" s="61"/>
      <c r="C111" s="62" t="s">
        <v>140</v>
      </c>
      <c r="F111" s="83"/>
      <c r="G111" s="83"/>
    </row>
    <row r="112" spans="2:7" ht="20.100000000000001" customHeight="1" x14ac:dyDescent="0.3">
      <c r="B112" s="57" t="s">
        <v>116</v>
      </c>
      <c r="C112" s="56" t="s">
        <v>117</v>
      </c>
      <c r="F112" s="83"/>
      <c r="G112" s="83"/>
    </row>
    <row r="113" spans="2:7" ht="20.100000000000001" customHeight="1" x14ac:dyDescent="0.3">
      <c r="B113" s="60"/>
      <c r="C113" s="56" t="s">
        <v>141</v>
      </c>
      <c r="F113" s="83"/>
      <c r="G113" s="83"/>
    </row>
    <row r="114" spans="2:7" ht="20.100000000000001" customHeight="1" x14ac:dyDescent="0.3">
      <c r="B114" s="63">
        <v>1</v>
      </c>
      <c r="C114" s="64" t="s">
        <v>142</v>
      </c>
      <c r="F114" s="83"/>
      <c r="G114" s="83"/>
    </row>
    <row r="115" spans="2:7" ht="20.100000000000001" customHeight="1" x14ac:dyDescent="0.3">
      <c r="B115" s="63">
        <v>1</v>
      </c>
      <c r="C115" s="59" t="s">
        <v>143</v>
      </c>
      <c r="F115" s="83"/>
      <c r="G115" s="83"/>
    </row>
    <row r="116" spans="2:7" ht="20.100000000000001" customHeight="1" x14ac:dyDescent="0.25">
      <c r="B116" s="58">
        <v>1</v>
      </c>
      <c r="C116" s="59" t="s">
        <v>144</v>
      </c>
      <c r="F116" s="83"/>
      <c r="G116" s="83"/>
    </row>
    <row r="117" spans="2:7" ht="20.100000000000001" customHeight="1" x14ac:dyDescent="0.25">
      <c r="B117" s="58">
        <v>1</v>
      </c>
      <c r="C117" s="59" t="s">
        <v>145</v>
      </c>
      <c r="F117" s="83"/>
      <c r="G117" s="83"/>
    </row>
    <row r="118" spans="2:7" ht="20.100000000000001" customHeight="1" x14ac:dyDescent="0.25">
      <c r="B118" s="58">
        <v>1</v>
      </c>
      <c r="C118" s="59" t="s">
        <v>146</v>
      </c>
      <c r="F118" s="84"/>
      <c r="G118" s="84"/>
    </row>
    <row r="119" spans="2:7" ht="20.100000000000001" customHeight="1" x14ac:dyDescent="0.25">
      <c r="B119" s="58">
        <v>1</v>
      </c>
      <c r="C119" s="59" t="s">
        <v>147</v>
      </c>
      <c r="F119" s="84"/>
      <c r="G119" s="84"/>
    </row>
    <row r="120" spans="2:7" ht="20.100000000000001" customHeight="1" x14ac:dyDescent="0.25">
      <c r="B120" s="58">
        <v>1</v>
      </c>
      <c r="C120" s="59" t="s">
        <v>148</v>
      </c>
      <c r="F120" s="84"/>
      <c r="G120" s="84"/>
    </row>
    <row r="121" spans="2:7" ht="20.100000000000001" customHeight="1" x14ac:dyDescent="0.25">
      <c r="B121" s="58">
        <v>1</v>
      </c>
      <c r="C121" s="59" t="s">
        <v>149</v>
      </c>
      <c r="F121" s="84"/>
      <c r="G121" s="84"/>
    </row>
    <row r="122" spans="2:7" ht="20.100000000000001" customHeight="1" x14ac:dyDescent="0.25">
      <c r="B122" s="58">
        <v>3</v>
      </c>
      <c r="C122" s="59" t="s">
        <v>150</v>
      </c>
      <c r="F122" s="84"/>
      <c r="G122" s="84"/>
    </row>
    <row r="123" spans="2:7" ht="20.100000000000001" customHeight="1" x14ac:dyDescent="0.25">
      <c r="B123" s="58">
        <v>1</v>
      </c>
      <c r="C123" s="59" t="s">
        <v>151</v>
      </c>
      <c r="F123" s="84"/>
      <c r="G123" s="84"/>
    </row>
    <row r="124" spans="2:7" ht="20.100000000000001" customHeight="1" x14ac:dyDescent="0.25">
      <c r="B124" s="58">
        <v>1</v>
      </c>
      <c r="C124" s="59" t="s">
        <v>152</v>
      </c>
      <c r="F124" s="84"/>
      <c r="G124" s="84"/>
    </row>
    <row r="125" spans="2:7" ht="20.100000000000001" customHeight="1" x14ac:dyDescent="0.25">
      <c r="B125" s="58">
        <v>1</v>
      </c>
      <c r="C125" s="59" t="s">
        <v>153</v>
      </c>
      <c r="F125" s="84"/>
      <c r="G125" s="84"/>
    </row>
    <row r="126" spans="2:7" ht="20.100000000000001" customHeight="1" x14ac:dyDescent="0.25">
      <c r="B126" s="58">
        <v>1</v>
      </c>
      <c r="C126" s="59" t="s">
        <v>154</v>
      </c>
      <c r="F126" s="84"/>
      <c r="G126" s="84"/>
    </row>
    <row r="127" spans="2:7" ht="20.100000000000001" customHeight="1" x14ac:dyDescent="0.25">
      <c r="B127" s="58">
        <v>1</v>
      </c>
      <c r="C127" s="59" t="s">
        <v>155</v>
      </c>
      <c r="F127" s="84"/>
      <c r="G127" s="84"/>
    </row>
    <row r="128" spans="2:7" ht="20.100000000000001" customHeight="1" x14ac:dyDescent="0.25">
      <c r="B128" s="58">
        <v>1</v>
      </c>
      <c r="C128" s="59" t="s">
        <v>156</v>
      </c>
      <c r="F128" s="84"/>
      <c r="G128" s="84"/>
    </row>
    <row r="129" spans="2:7" ht="20.100000000000001" customHeight="1" x14ac:dyDescent="0.25">
      <c r="B129" s="58">
        <v>1</v>
      </c>
      <c r="C129" s="59" t="s">
        <v>157</v>
      </c>
      <c r="F129" s="84"/>
      <c r="G129" s="84"/>
    </row>
    <row r="130" spans="2:7" ht="20.100000000000001" customHeight="1" x14ac:dyDescent="0.25">
      <c r="B130" s="58">
        <v>1</v>
      </c>
      <c r="C130" s="59" t="s">
        <v>158</v>
      </c>
      <c r="F130" s="84"/>
      <c r="G130" s="84"/>
    </row>
    <row r="131" spans="2:7" ht="20.100000000000001" customHeight="1" x14ac:dyDescent="0.25">
      <c r="B131" s="58">
        <v>1</v>
      </c>
      <c r="C131" s="59" t="s">
        <v>159</v>
      </c>
      <c r="F131" s="84"/>
      <c r="G131" s="84"/>
    </row>
    <row r="132" spans="2:7" ht="20.100000000000001" customHeight="1" x14ac:dyDescent="0.25">
      <c r="B132" s="62">
        <v>23</v>
      </c>
      <c r="C132" s="65"/>
      <c r="F132" s="84"/>
      <c r="G132" s="84"/>
    </row>
    <row r="133" spans="2:7" ht="20.100000000000001" customHeight="1" x14ac:dyDescent="0.25">
      <c r="B133" s="58"/>
      <c r="C133" s="59"/>
      <c r="F133" s="84"/>
      <c r="G133" s="84"/>
    </row>
    <row r="134" spans="2:7" ht="20.100000000000001" customHeight="1" x14ac:dyDescent="0.3">
      <c r="B134" s="60"/>
      <c r="C134" s="56" t="s">
        <v>129</v>
      </c>
      <c r="F134" s="84"/>
      <c r="G134" s="84"/>
    </row>
    <row r="135" spans="2:7" ht="20.100000000000001" customHeight="1" x14ac:dyDescent="0.25">
      <c r="B135" s="58">
        <v>9</v>
      </c>
      <c r="C135" s="59" t="s">
        <v>160</v>
      </c>
      <c r="F135" s="84"/>
      <c r="G135" s="84"/>
    </row>
    <row r="136" spans="2:7" ht="20.100000000000001" customHeight="1" x14ac:dyDescent="0.25">
      <c r="B136" s="58">
        <v>4</v>
      </c>
      <c r="C136" s="59" t="s">
        <v>161</v>
      </c>
      <c r="F136" s="84"/>
      <c r="G136" s="84"/>
    </row>
    <row r="137" spans="2:7" ht="20.100000000000001" customHeight="1" x14ac:dyDescent="0.25">
      <c r="B137" s="58">
        <v>1</v>
      </c>
      <c r="C137" s="59" t="s">
        <v>162</v>
      </c>
      <c r="F137" s="84"/>
      <c r="G137" s="84"/>
    </row>
    <row r="138" spans="2:7" ht="20.100000000000001" customHeight="1" x14ac:dyDescent="0.25">
      <c r="B138" s="58">
        <v>1</v>
      </c>
      <c r="C138" s="59" t="s">
        <v>163</v>
      </c>
      <c r="F138" s="84"/>
      <c r="G138" s="84"/>
    </row>
    <row r="139" spans="2:7" ht="20.100000000000001" customHeight="1" x14ac:dyDescent="0.25">
      <c r="B139" s="58">
        <v>1</v>
      </c>
      <c r="C139" s="59" t="s">
        <v>164</v>
      </c>
      <c r="F139" s="84"/>
      <c r="G139" s="84"/>
    </row>
    <row r="140" spans="2:7" ht="20.100000000000001" customHeight="1" x14ac:dyDescent="0.25">
      <c r="B140" s="58">
        <v>1</v>
      </c>
      <c r="C140" s="59" t="s">
        <v>165</v>
      </c>
      <c r="F140" s="84"/>
      <c r="G140" s="84"/>
    </row>
    <row r="141" spans="2:7" ht="20.100000000000001" customHeight="1" x14ac:dyDescent="0.25">
      <c r="B141" s="58">
        <v>1</v>
      </c>
      <c r="C141" s="59" t="s">
        <v>166</v>
      </c>
      <c r="F141" s="84"/>
      <c r="G141" s="84"/>
    </row>
    <row r="142" spans="2:7" ht="20.100000000000001" customHeight="1" x14ac:dyDescent="0.25">
      <c r="B142" s="58">
        <v>1</v>
      </c>
      <c r="C142" s="59" t="s">
        <v>167</v>
      </c>
      <c r="F142" s="84"/>
      <c r="G142" s="84"/>
    </row>
    <row r="143" spans="2:7" ht="20.100000000000001" customHeight="1" x14ac:dyDescent="0.25">
      <c r="B143" s="56">
        <v>19</v>
      </c>
      <c r="C143" s="59"/>
      <c r="F143" s="84"/>
      <c r="G143" s="84"/>
    </row>
    <row r="144" spans="2:7" ht="20.100000000000001" customHeight="1" x14ac:dyDescent="0.25">
      <c r="B144" s="66"/>
      <c r="C144" s="53"/>
      <c r="F144" s="84"/>
      <c r="G144" s="84"/>
    </row>
    <row r="145" spans="2:7" ht="20.100000000000001" customHeight="1" x14ac:dyDescent="0.25">
      <c r="B145" s="58">
        <v>1</v>
      </c>
      <c r="C145" s="59" t="s">
        <v>168</v>
      </c>
      <c r="F145" s="84"/>
      <c r="G145" s="84"/>
    </row>
    <row r="146" spans="2:7" ht="20.100000000000001" customHeight="1" x14ac:dyDescent="0.3">
      <c r="B146" s="67"/>
      <c r="C146" s="32"/>
      <c r="F146" s="84"/>
      <c r="G146" s="84"/>
    </row>
    <row r="147" spans="2:7" ht="20.100000000000001" customHeight="1" x14ac:dyDescent="0.3">
      <c r="B147" s="54"/>
      <c r="C147" s="55" t="s">
        <v>115</v>
      </c>
      <c r="F147" s="84"/>
      <c r="G147" s="84"/>
    </row>
    <row r="148" spans="2:7" ht="20.100000000000001" customHeight="1" x14ac:dyDescent="0.3">
      <c r="B148" s="61"/>
      <c r="C148" s="62" t="s">
        <v>169</v>
      </c>
      <c r="F148" s="84"/>
      <c r="G148" s="84"/>
    </row>
    <row r="149" spans="2:7" ht="20.100000000000001" customHeight="1" x14ac:dyDescent="0.25">
      <c r="B149" s="68">
        <v>2</v>
      </c>
      <c r="C149" s="69" t="s">
        <v>170</v>
      </c>
      <c r="F149" s="84"/>
      <c r="G149" s="84"/>
    </row>
    <row r="150" spans="2:7" ht="20.100000000000001" customHeight="1" x14ac:dyDescent="0.25">
      <c r="B150" s="68">
        <v>2</v>
      </c>
      <c r="C150" s="69" t="s">
        <v>171</v>
      </c>
      <c r="F150" s="84"/>
      <c r="G150" s="84"/>
    </row>
    <row r="151" spans="2:7" ht="20.100000000000001" customHeight="1" x14ac:dyDescent="0.25">
      <c r="B151" s="68">
        <v>2</v>
      </c>
      <c r="C151" s="69" t="s">
        <v>172</v>
      </c>
      <c r="F151" s="84"/>
      <c r="G151" s="84"/>
    </row>
    <row r="152" spans="2:7" ht="20.100000000000001" customHeight="1" x14ac:dyDescent="0.25">
      <c r="B152" s="68">
        <v>1</v>
      </c>
      <c r="C152" s="69" t="s">
        <v>173</v>
      </c>
      <c r="F152" s="84"/>
      <c r="G152" s="84"/>
    </row>
    <row r="153" spans="2:7" ht="20.100000000000001" customHeight="1" x14ac:dyDescent="0.25">
      <c r="B153" s="68">
        <v>2</v>
      </c>
      <c r="C153" s="69" t="s">
        <v>174</v>
      </c>
      <c r="F153" s="84"/>
      <c r="G153" s="84"/>
    </row>
    <row r="154" spans="2:7" ht="20.100000000000001" customHeight="1" x14ac:dyDescent="0.25">
      <c r="B154" s="68">
        <v>1</v>
      </c>
      <c r="C154" s="69" t="s">
        <v>175</v>
      </c>
      <c r="F154" s="84"/>
      <c r="G154" s="84"/>
    </row>
    <row r="155" spans="2:7" ht="20.100000000000001" customHeight="1" x14ac:dyDescent="0.25">
      <c r="B155" s="68">
        <v>1</v>
      </c>
      <c r="C155" s="69" t="s">
        <v>176</v>
      </c>
      <c r="F155" s="84"/>
      <c r="G155" s="84"/>
    </row>
    <row r="156" spans="2:7" ht="20.100000000000001" customHeight="1" x14ac:dyDescent="0.25">
      <c r="B156" s="68">
        <v>2</v>
      </c>
      <c r="C156" s="69" t="s">
        <v>177</v>
      </c>
      <c r="F156" s="84"/>
      <c r="G156" s="84"/>
    </row>
    <row r="157" spans="2:7" ht="20.100000000000001" customHeight="1" x14ac:dyDescent="0.25">
      <c r="B157" s="68">
        <v>1</v>
      </c>
      <c r="C157" s="69" t="s">
        <v>178</v>
      </c>
      <c r="F157" s="84"/>
      <c r="G157" s="84"/>
    </row>
    <row r="158" spans="2:7" ht="20.100000000000001" customHeight="1" x14ac:dyDescent="0.25">
      <c r="B158" s="68">
        <v>1</v>
      </c>
      <c r="C158" s="69" t="s">
        <v>179</v>
      </c>
      <c r="F158" s="84"/>
      <c r="G158" s="84"/>
    </row>
    <row r="159" spans="2:7" ht="20.100000000000001" customHeight="1" x14ac:dyDescent="0.25">
      <c r="B159" s="68">
        <v>1</v>
      </c>
      <c r="C159" s="69" t="s">
        <v>180</v>
      </c>
      <c r="F159" s="84"/>
      <c r="G159" s="84"/>
    </row>
    <row r="160" spans="2:7" ht="20.100000000000001" customHeight="1" x14ac:dyDescent="0.25">
      <c r="B160" s="68">
        <v>1</v>
      </c>
      <c r="C160" s="69" t="s">
        <v>181</v>
      </c>
      <c r="F160" s="84"/>
      <c r="G160" s="84"/>
    </row>
    <row r="161" spans="2:7" ht="20.100000000000001" customHeight="1" x14ac:dyDescent="0.25">
      <c r="B161" s="68">
        <v>1</v>
      </c>
      <c r="C161" s="69" t="s">
        <v>182</v>
      </c>
      <c r="F161" s="84"/>
      <c r="G161" s="84"/>
    </row>
    <row r="162" spans="2:7" ht="20.100000000000001" customHeight="1" x14ac:dyDescent="0.25">
      <c r="B162" s="68">
        <v>1</v>
      </c>
      <c r="C162" s="69" t="s">
        <v>183</v>
      </c>
      <c r="F162" s="84"/>
      <c r="G162" s="84"/>
    </row>
    <row r="163" spans="2:7" ht="20.100000000000001" customHeight="1" x14ac:dyDescent="0.25">
      <c r="B163" s="68">
        <v>1</v>
      </c>
      <c r="C163" s="69" t="s">
        <v>184</v>
      </c>
      <c r="F163" s="84"/>
      <c r="G163" s="84"/>
    </row>
    <row r="164" spans="2:7" ht="20.100000000000001" customHeight="1" x14ac:dyDescent="0.25">
      <c r="B164" s="68">
        <v>1</v>
      </c>
      <c r="C164" s="69" t="s">
        <v>185</v>
      </c>
      <c r="F164" s="84"/>
      <c r="G164" s="84"/>
    </row>
    <row r="165" spans="2:7" ht="20.100000000000001" customHeight="1" x14ac:dyDescent="0.25">
      <c r="B165" s="68">
        <v>1</v>
      </c>
      <c r="C165" s="69" t="s">
        <v>186</v>
      </c>
      <c r="F165" s="84"/>
      <c r="G165" s="84"/>
    </row>
    <row r="166" spans="2:7" ht="20.100000000000001" customHeight="1" x14ac:dyDescent="0.25">
      <c r="B166" s="68">
        <v>1</v>
      </c>
      <c r="C166" s="69" t="s">
        <v>187</v>
      </c>
      <c r="F166" s="84"/>
      <c r="G166" s="84"/>
    </row>
    <row r="167" spans="2:7" ht="20.100000000000001" customHeight="1" x14ac:dyDescent="0.25">
      <c r="B167" s="68">
        <v>1</v>
      </c>
      <c r="C167" s="69" t="s">
        <v>188</v>
      </c>
      <c r="F167" s="84"/>
      <c r="G167" s="84"/>
    </row>
    <row r="168" spans="2:7" ht="20.100000000000001" customHeight="1" x14ac:dyDescent="0.25">
      <c r="B168" s="70">
        <f>SUM(B149:B167)</f>
        <v>24</v>
      </c>
      <c r="C168" s="69"/>
      <c r="F168" s="84"/>
      <c r="G168" s="84"/>
    </row>
    <row r="169" spans="2:7" ht="20.100000000000001" customHeight="1" x14ac:dyDescent="0.25">
      <c r="B169" s="71"/>
      <c r="C169" s="72"/>
      <c r="F169" s="84"/>
      <c r="G169" s="84"/>
    </row>
    <row r="170" spans="2:7" ht="20.100000000000001" customHeight="1" x14ac:dyDescent="0.25">
      <c r="B170" s="70">
        <v>1</v>
      </c>
      <c r="C170" s="69" t="s">
        <v>203</v>
      </c>
      <c r="F170" s="84"/>
      <c r="G170" s="84"/>
    </row>
    <row r="171" spans="2:7" ht="20.100000000000001" customHeight="1" x14ac:dyDescent="0.25">
      <c r="B171" s="71"/>
      <c r="C171" s="72"/>
      <c r="F171" s="84"/>
      <c r="G171" s="84"/>
    </row>
    <row r="172" spans="2:7" ht="20.100000000000001" customHeight="1" x14ac:dyDescent="0.25">
      <c r="B172" s="56"/>
      <c r="C172" s="59"/>
    </row>
    <row r="173" spans="2:7" ht="20.100000000000001" customHeight="1" x14ac:dyDescent="0.2">
      <c r="B173" s="35">
        <v>1</v>
      </c>
      <c r="C173" s="73" t="s">
        <v>209</v>
      </c>
    </row>
    <row r="174" spans="2:7" ht="20.100000000000001" customHeight="1" x14ac:dyDescent="0.2">
      <c r="B174" s="35">
        <v>4</v>
      </c>
      <c r="C174" s="73" t="s">
        <v>190</v>
      </c>
    </row>
    <row r="175" spans="2:7" ht="20.100000000000001" customHeight="1" x14ac:dyDescent="0.2">
      <c r="B175" s="35">
        <v>1</v>
      </c>
      <c r="C175" s="73" t="s">
        <v>210</v>
      </c>
    </row>
    <row r="176" spans="2:7" ht="20.100000000000001" customHeight="1" x14ac:dyDescent="0.2">
      <c r="B176" s="35">
        <v>4</v>
      </c>
      <c r="C176" s="73" t="s">
        <v>189</v>
      </c>
    </row>
    <row r="177" spans="1:5" ht="20.100000000000001" customHeight="1" x14ac:dyDescent="0.2">
      <c r="B177" s="35">
        <v>1</v>
      </c>
      <c r="C177" s="73" t="s">
        <v>191</v>
      </c>
    </row>
    <row r="178" spans="1:5" ht="20.100000000000001" customHeight="1" x14ac:dyDescent="0.2">
      <c r="B178" s="35">
        <v>2</v>
      </c>
      <c r="C178" s="73" t="s">
        <v>211</v>
      </c>
    </row>
    <row r="179" spans="1:5" ht="20.100000000000001" customHeight="1" x14ac:dyDescent="0.25">
      <c r="B179" s="74">
        <f>SUM(B173:B178)</f>
        <v>13</v>
      </c>
      <c r="C179" s="73"/>
    </row>
    <row r="180" spans="1:5" ht="20.100000000000001" customHeight="1" x14ac:dyDescent="0.25">
      <c r="B180" s="71"/>
      <c r="C180" s="72"/>
    </row>
    <row r="181" spans="1:5" ht="20.100000000000001" customHeight="1" x14ac:dyDescent="0.25">
      <c r="B181" s="75"/>
      <c r="C181" s="32"/>
    </row>
    <row r="182" spans="1:5" ht="20.100000000000001" customHeight="1" x14ac:dyDescent="0.25">
      <c r="B182" s="75"/>
      <c r="C182" s="32"/>
    </row>
    <row r="183" spans="1:5" ht="20.100000000000001" customHeight="1" x14ac:dyDescent="0.25">
      <c r="B183" s="75"/>
      <c r="C183" s="32"/>
    </row>
    <row r="184" spans="1:5" ht="20.100000000000001" customHeight="1" x14ac:dyDescent="0.2">
      <c r="A184" s="32"/>
      <c r="B184" s="32"/>
      <c r="C184" s="32"/>
      <c r="D184" s="76"/>
      <c r="E184" s="76"/>
    </row>
    <row r="185" spans="1:5" ht="20.100000000000001" customHeight="1" thickBot="1" x14ac:dyDescent="0.3">
      <c r="B185" s="77" t="s">
        <v>192</v>
      </c>
      <c r="C185" s="78"/>
      <c r="D185" s="76"/>
      <c r="E185" s="76"/>
    </row>
    <row r="186" spans="1:5" ht="20.100000000000001" customHeight="1" x14ac:dyDescent="0.25">
      <c r="B186" s="77"/>
      <c r="C186" s="79"/>
      <c r="D186" s="76"/>
      <c r="E186" s="76"/>
    </row>
    <row r="187" spans="1:5" ht="20.100000000000001" customHeight="1" x14ac:dyDescent="0.25">
      <c r="B187" s="77"/>
      <c r="C187" s="79"/>
      <c r="D187" s="76"/>
      <c r="E187" s="76"/>
    </row>
    <row r="188" spans="1:5" ht="20.100000000000001" customHeight="1" thickBot="1" x14ac:dyDescent="0.3">
      <c r="B188" s="77" t="s">
        <v>193</v>
      </c>
      <c r="C188" s="78"/>
      <c r="D188" s="76"/>
      <c r="E188" s="76"/>
    </row>
    <row r="189" spans="1:5" ht="20.100000000000001" customHeight="1" x14ac:dyDescent="0.25">
      <c r="B189" s="77"/>
      <c r="C189" s="79"/>
      <c r="D189" s="76"/>
      <c r="E189" s="76"/>
    </row>
    <row r="190" spans="1:5" ht="20.100000000000001" customHeight="1" x14ac:dyDescent="0.25">
      <c r="B190" s="77"/>
      <c r="C190" s="79"/>
      <c r="D190" s="76"/>
      <c r="E190" s="76"/>
    </row>
    <row r="191" spans="1:5" ht="20.100000000000001" customHeight="1" x14ac:dyDescent="0.25">
      <c r="B191" s="77"/>
      <c r="C191" s="79"/>
      <c r="D191" s="76"/>
      <c r="E191" s="76"/>
    </row>
    <row r="192" spans="1:5" ht="20.100000000000001" customHeight="1" x14ac:dyDescent="0.25">
      <c r="B192" s="77"/>
    </row>
    <row r="193" spans="2:3" ht="20.100000000000001" customHeight="1" thickBot="1" x14ac:dyDescent="0.3">
      <c r="B193" s="77" t="s">
        <v>194</v>
      </c>
      <c r="C193" s="80"/>
    </row>
    <row r="194" spans="2:3" ht="20.100000000000001" customHeight="1" x14ac:dyDescent="0.25">
      <c r="B194" s="77"/>
    </row>
    <row r="195" spans="2:3" ht="20.100000000000001" customHeight="1" x14ac:dyDescent="0.25">
      <c r="B195" s="77"/>
    </row>
    <row r="196" spans="2:3" ht="20.100000000000001" customHeight="1" x14ac:dyDescent="0.25">
      <c r="B196" s="77"/>
    </row>
    <row r="197" spans="2:3" ht="20.100000000000001" customHeight="1" x14ac:dyDescent="0.25">
      <c r="B197" s="77"/>
    </row>
    <row r="198" spans="2:3" ht="20.100000000000001" customHeight="1" thickBot="1" x14ac:dyDescent="0.3">
      <c r="B198" s="77" t="s">
        <v>195</v>
      </c>
      <c r="C198" s="80"/>
    </row>
    <row r="199" spans="2:3" ht="20.100000000000001" customHeight="1" x14ac:dyDescent="0.25">
      <c r="B199" s="77"/>
    </row>
    <row r="200" spans="2:3" ht="20.100000000000001" customHeight="1" x14ac:dyDescent="0.25">
      <c r="B200" s="77"/>
    </row>
    <row r="201" spans="2:3" ht="20.100000000000001" customHeight="1" thickBot="1" x14ac:dyDescent="0.3">
      <c r="B201" s="77" t="s">
        <v>196</v>
      </c>
      <c r="C201" s="80"/>
    </row>
  </sheetData>
  <mergeCells count="4">
    <mergeCell ref="C2:D2"/>
    <mergeCell ref="C3:D3"/>
    <mergeCell ref="L3:M4"/>
    <mergeCell ref="A9:B9"/>
  </mergeCells>
  <pageMargins left="0.11811023622047245" right="0.11811023622047245" top="0.55118110236220474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2023-09-04T20:17:11Z</cp:lastPrinted>
  <dcterms:created xsi:type="dcterms:W3CDTF">2023-09-04T19:27:17Z</dcterms:created>
  <dcterms:modified xsi:type="dcterms:W3CDTF">2023-09-04T20:25:25Z</dcterms:modified>
</cp:coreProperties>
</file>