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ONMIHOSPITAL\"/>
    </mc:Choice>
  </mc:AlternateContent>
  <xr:revisionPtr revIDLastSave="0" documentId="13_ncr:1_{D22F8BED-817F-4B64-9447-EC4D892AE6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Hoja1!$A$2:$G$114</definedName>
    <definedName name="_xlnm.Print_Area" localSheetId="1">Hoja2!$A$1:$H$43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H25" i="2"/>
  <c r="H24" i="2"/>
  <c r="C7" i="2"/>
  <c r="H26" i="2" l="1"/>
  <c r="H27" i="2" s="1"/>
  <c r="H28" i="2" s="1"/>
  <c r="D53" i="1" l="1"/>
  <c r="G54" i="1" l="1"/>
  <c r="G55" i="1" s="1"/>
  <c r="G56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B12ADA7-0065-431A-A177-E4C7C21F99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7A2A44B6-6E89-497C-95C0-8DB5FDAD234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<sst xmlns="http://schemas.openxmlformats.org/spreadsheetml/2006/main" count="202" uniqueCount="144">
  <si>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</si>
  <si>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</si>
  <si>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</si>
  <si>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</si>
  <si>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</si>
  <si>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</si>
  <si>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</si>
  <si>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</si>
  <si>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</si>
  <si>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</si>
  <si>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</si>
  <si>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</si>
  <si>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</si>
  <si>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</si>
  <si>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</si>
  <si>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</si>
  <si>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</si>
  <si>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</si>
  <si>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</si>
  <si>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</si>
  <si>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</si>
  <si>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</si>
  <si>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</si>
  <si>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</si>
  <si>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</si>
  <si>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</si>
  <si>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</si>
  <si>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</si>
  <si>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</si>
  <si>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</si>
  <si>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</si>
  <si>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</si>
  <si>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</si>
  <si>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</si>
  <si>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</si>
  <si>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</si>
  <si>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</si>
  <si>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</si>
  <si>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</si>
  <si>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</si>
  <si>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</si>
  <si>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</si>
  <si>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</si>
  <si>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</si>
  <si>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</si>
  <si>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</si>
  <si>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DR. LUZURIAGA </t>
  </si>
  <si>
    <t>10:00AM</t>
  </si>
  <si>
    <t>359051</t>
  </si>
  <si>
    <t>A230241-719</t>
  </si>
  <si>
    <t>MATRIZ OSEA DESMINERALIZADA 5CC</t>
  </si>
  <si>
    <t>FECHA DE CADUCIDAD</t>
  </si>
  <si>
    <t>A230409-740</t>
  </si>
  <si>
    <t xml:space="preserve">MATRIZ OSEA DESMINERALIZADA TIPO PUTTY 2.5.0CC </t>
  </si>
  <si>
    <t>7:00AM</t>
  </si>
  <si>
    <t>S6099</t>
  </si>
  <si>
    <t>EQUIPO DE RETIRO (PLACAS,TORNILLOS,CLAVOS) 52 PIEZAS</t>
  </si>
  <si>
    <t>211037394</t>
  </si>
  <si>
    <t>PIN DE STEIMAN 2.5 MM</t>
  </si>
  <si>
    <t>PIN DE STEIMAN 3.0 MM</t>
  </si>
  <si>
    <t>PIN DE STEIMAN 3.5 MM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</si>
  <si>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</si>
  <si>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</si>
  <si>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</si>
  <si>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</si>
  <si>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</si>
  <si>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</si>
  <si>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</si>
  <si>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</si>
  <si>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</si>
  <si>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</si>
  <si>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</si>
  <si>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</si>
  <si>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</si>
  <si>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</si>
  <si>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</si>
  <si>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</si>
  <si>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</si>
  <si>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</si>
  <si>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</si>
  <si>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</si>
  <si>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</si>
  <si>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</si>
  <si>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</si>
  <si>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</si>
  <si>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</si>
  <si>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</si>
  <si>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</si>
  <si>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</si>
  <si>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</si>
  <si>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</si>
  <si>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</si>
  <si>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</si>
  <si>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</si>
  <si>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</si>
  <si>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</si>
  <si>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</si>
  <si>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</si>
  <si>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</si>
  <si>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</si>
  <si>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</si>
  <si>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</si>
  <si>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</si>
  <si>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</si>
  <si>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</si>
  <si>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</si>
  <si>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</si>
  <si>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</si>
  <si>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</si>
  <si>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</si>
  <si>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</si>
  <si>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</si>
  <si>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INSTRUMENTAL CLAVOS RUSH</t>
  </si>
  <si>
    <t>IMPACTORES</t>
  </si>
  <si>
    <t>PUNZONES</t>
  </si>
  <si>
    <t xml:space="preserve">PUNZONES EN T </t>
  </si>
  <si>
    <t>DOBLADORA</t>
  </si>
  <si>
    <t xml:space="preserve">BROCA EN T </t>
  </si>
  <si>
    <t>INSTRUMENTAL BASICO 4.5  # 3</t>
  </si>
  <si>
    <t>DESCRIPCION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</si>
  <si>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</si>
  <si>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</si>
  <si>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</si>
  <si>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</si>
  <si>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</si>
  <si>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</si>
  <si>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</si>
  <si>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</si>
  <si>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</si>
  <si>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</si>
  <si>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</si>
  <si>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</si>
  <si>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</si>
  <si>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</si>
  <si>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</si>
  <si>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</si>
  <si>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</si>
  <si>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</si>
  <si>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</si>
  <si>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OSTEOTOMOS</t>
  </si>
  <si>
    <t xml:space="preserve">CORTADOR GRANDE </t>
  </si>
  <si>
    <t xml:space="preserve">DOBALDOR DE PIN </t>
  </si>
  <si>
    <t>PERFORADOR AZUL #2</t>
  </si>
  <si>
    <t>BATERIAS GRIS # 4 Y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</si>
</sst>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8" formatCode="[$-C0A]d\ &quot;de&quot;\ mmmm\ &quot;de&quot;\ yyyy;@"/>
    <numFmt numFmtId="169" formatCode="_-[$$-240A]\ * #,##0.00_-;\-[$$-240A]\ * #,##0.00_-;_-[$$-240A]\ * &quot;-&quot;??_-;_-@_-"/>
    <numFmt numFmtId="170" formatCode="&quot;$&quot;#,##0.00"/>
  </numFmts>
  <fonts count="2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name val="Calibri"/>
      <family val="2"/>
      <scheme val="minor"/>
    </font>
    <font>
      <sz val="12"/>
      <color rgb="FF333333"/>
      <name val="Arial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00206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6" fillId="0" borderId="0"/>
    <xf numFmtId="165" fontId="22" fillId="0" borderId="0" applyFont="0" applyFill="0" applyBorder="0" applyAlignment="0" applyProtection="0"/>
  </cellStyleXfs>
  <cellXfs count="12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168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1" xfId="0" applyNumberFormat="1" applyFont="1" applyBorder="1"/>
    <xf numFmtId="169" fontId="7" fillId="0" borderId="1" xfId="4" applyNumberFormat="1" applyFont="1" applyFill="1" applyBorder="1" applyAlignment="1"/>
    <xf numFmtId="4" fontId="12" fillId="0" borderId="0" xfId="0" applyNumberFormat="1" applyFont="1"/>
    <xf numFmtId="169" fontId="7" fillId="0" borderId="0" xfId="4" applyNumberFormat="1" applyFont="1" applyFill="1" applyBorder="1" applyAlignment="1"/>
    <xf numFmtId="170" fontId="13" fillId="0" borderId="0" xfId="1" applyNumberFormat="1" applyFont="1" applyAlignment="1">
      <alignment wrapText="1"/>
    </xf>
    <xf numFmtId="170" fontId="13" fillId="0" borderId="15" xfId="3" applyNumberFormat="1" applyFont="1" applyBorder="1" applyAlignment="1">
      <alignment horizontal="right"/>
    </xf>
    <xf numFmtId="170" fontId="13" fillId="0" borderId="1" xfId="3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49" fontId="7" fillId="6" borderId="1" xfId="0" applyNumberFormat="1" applyFont="1" applyFill="1" applyBorder="1"/>
    <xf numFmtId="49" fontId="7" fillId="6" borderId="1" xfId="0" applyNumberFormat="1" applyFont="1" applyFill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wrapText="1"/>
    </xf>
    <xf numFmtId="0" fontId="12" fillId="0" borderId="1" xfId="5" applyFont="1" applyBorder="1" applyAlignment="1" applyProtection="1">
      <alignment readingOrder="1"/>
      <protection locked="0"/>
    </xf>
    <xf numFmtId="0" fontId="7" fillId="0" borderId="1" xfId="0" applyFont="1" applyBorder="1" applyAlignment="1">
      <alignment horizontal="center" wrapText="1"/>
    </xf>
    <xf numFmtId="0" fontId="21" fillId="4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12" fillId="0" borderId="1" xfId="1" applyFont="1" applyBorder="1" applyAlignment="1" applyProtection="1">
      <alignment vertical="center" readingOrder="1"/>
      <protection locked="0"/>
    </xf>
    <xf numFmtId="0" fontId="11" fillId="0" borderId="17" xfId="0" applyFont="1" applyBorder="1" applyAlignment="1">
      <alignment horizontal="left" vertical="top"/>
    </xf>
    <xf numFmtId="170" fontId="12" fillId="0" borderId="1" xfId="0" applyNumberFormat="1" applyFont="1" applyBorder="1"/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12" fillId="7" borderId="1" xfId="0" applyFont="1" applyFill="1" applyBorder="1" applyAlignment="1">
      <alignment horizontal="center"/>
    </xf>
    <xf numFmtId="0" fontId="25" fillId="0" borderId="1" xfId="0" applyFont="1" applyBorder="1"/>
    <xf numFmtId="1" fontId="7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/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23" fillId="8" borderId="17" xfId="0" applyFont="1" applyFill="1" applyBorder="1" applyAlignment="1">
      <alignment horizontal="center"/>
    </xf>
    <xf numFmtId="0" fontId="23" fillId="8" borderId="16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25" fillId="0" borderId="0" xfId="0" applyFont="1"/>
    <xf numFmtId="0" fontId="12" fillId="0" borderId="15" xfId="0" applyFont="1" applyBorder="1" applyAlignment="1">
      <alignment horizontal="center"/>
    </xf>
    <xf numFmtId="0" fontId="12" fillId="0" borderId="15" xfId="0" applyFont="1" applyBorder="1" applyAlignment="1">
      <alignment horizontal="left"/>
    </xf>
    <xf numFmtId="0" fontId="12" fillId="0" borderId="18" xfId="0" applyFont="1" applyBorder="1" applyAlignment="1">
      <alignment horizontal="left"/>
    </xf>
  </cellXfs>
  <cellStyles count="14">
    <cellStyle name="Moneda" xfId="3" builtinId="4"/>
    <cellStyle name="Moneda [0] 2" xfId="4" xr:uid="{3536312A-66AB-48E1-B7E9-30F206CC6EE0}"/>
    <cellStyle name="Moneda [0] 3" xfId="8" xr:uid="{308115D5-9B74-4CE9-B5E8-319CBB821DE6}"/>
    <cellStyle name="Moneda 2" xfId="6" xr:uid="{E6C4BE99-BDCB-4BC5-8899-68AFCD3C8E37}"/>
    <cellStyle name="Moneda 2 2" xfId="7" xr:uid="{F2C4C0F0-F0B5-4697-848C-C3BEAC31BBFC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3" xfId="9" xr:uid="{978CB9C1-48EC-4AB2-91F0-7BA19F12FFCA}"/>
    <cellStyle name="Moneda 5" xfId="10" xr:uid="{09AD62DA-40B3-46C3-AC59-04C1FA7CA5D7}"/>
    <cellStyle name="Normal" xfId="0" builtinId="0"/>
    <cellStyle name="Normal 2" xfId="1" xr:uid="{00000000-0005-0000-0000-000002000000}"/>
    <cellStyle name="Normal 3" xfId="5" xr:uid="{15D46B6A-AA2A-4660-81ED-F18C3C5B4218}"/>
    <cellStyle name="常规 4" xfId="12" xr:uid="{9AFBA0C4-B989-411F-B191-9F98ABEF72E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4"/>
  <sheetViews>
    <sheetView showGridLines="0" tabSelected="1" view="pageBreakPreview" topLeftCell="A16" zoomScaleNormal="100" zoomScaleSheetLayoutView="100" workbookViewId="0">
      <selection activeCell="B7" sqref="A7:E1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98" style="23" customWidth="1"/>
    <col min="4" max="4" width="14.5703125" style="23" customWidth="1"/>
    <col min="5" max="5" width="12" style="23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82" t="s">
        <v>25</v>
      </c>
      <c r="D2" s="78" t="s">
        <v>24</v>
      </c>
      <c r="E2" s="7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7"/>
      <c r="B3" s="38"/>
      <c r="C3" s="83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>
      <c r="A4" s="37"/>
      <c r="B4" s="38"/>
      <c r="C4" s="80" t="s">
        <v>26</v>
      </c>
      <c r="D4" s="84" t="s">
        <v>28</v>
      </c>
      <c r="E4" s="8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81"/>
      <c r="D5" s="86" t="s">
        <v>29</v>
      </c>
      <c r="E5" s="87"/>
      <c r="F5" s="4"/>
      <c r="G5" s="4"/>
      <c r="H5" s="4"/>
      <c r="I5" s="4"/>
      <c r="J5" s="4"/>
      <c r="K5" s="4"/>
      <c r="L5" s="77"/>
      <c r="M5" s="77"/>
      <c r="N5" s="6"/>
    </row>
    <row r="6" spans="1:14" ht="20.100000000000001" customHeight="1">
      <c r="A6" s="7"/>
      <c r="B6" s="7"/>
      <c r="C6" s="7"/>
      <c r="D6" s="7"/>
      <c r="E6" s="7"/>
      <c r="L6" s="77"/>
      <c r="M6" s="77"/>
    </row>
    <row r="7" spans="1:14" ht="20.100000000000001" customHeight="1">
      <c r="A7" s="8" t="s">
        <v>0</v>
      </c>
      <c r="B7" s="8"/>
      <c r="C7" s="42">
        <f ca="1">NOW()</f>
        <v>45186.964651504626</v>
      </c>
      <c r="D7" s="8" t="s">
        <v>1</v>
      </c>
      <c r="E7" s="74">
        <v>20230901348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5" t="s">
        <v>22</v>
      </c>
      <c r="B11" s="76"/>
      <c r="C11" s="11" t="s">
        <v>32</v>
      </c>
      <c r="D11" s="12" t="s">
        <v>23</v>
      </c>
      <c r="E11" s="35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45187</v>
      </c>
      <c r="D15" s="12" t="s">
        <v>7</v>
      </c>
      <c r="E15" s="14" t="s">
        <v>54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46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73" t="s">
        <v>14</v>
      </c>
      <c r="F23" s="43" t="s">
        <v>35</v>
      </c>
      <c r="G23" s="43" t="s">
        <v>36</v>
      </c>
      <c r="L23" s="17"/>
      <c r="M23" s="17"/>
    </row>
    <row r="24" spans="1:13" ht="20.100000000000001" customHeight="1">
      <c r="A24" s="88" t="s">
        <v>55</v>
      </c>
      <c r="B24" s="89"/>
      <c r="C24" s="90" t="s">
        <v>56</v>
      </c>
      <c r="D24" s="52">
        <v>1</v>
      </c>
      <c r="E24" s="91"/>
      <c r="F24" s="92">
        <v>120.96</v>
      </c>
      <c r="G24" s="45">
        <f>F24*D24</f>
        <v>120.96</v>
      </c>
      <c r="L24" s="17"/>
      <c r="M24" s="17"/>
    </row>
    <row r="25" spans="1:13" s="93" customFormat="1" ht="20.100000000000001" customHeight="1">
      <c r="A25" s="88"/>
      <c r="B25" s="89"/>
      <c r="C25" s="90"/>
      <c r="D25" s="100"/>
      <c r="E25" s="91"/>
      <c r="F25" s="92"/>
      <c r="G25" s="45"/>
      <c r="L25" s="94"/>
      <c r="M25" s="94"/>
    </row>
    <row r="26" spans="1:13" ht="20.100000000000001" customHeight="1">
      <c r="A26" s="96">
        <v>142</v>
      </c>
      <c r="B26" s="96" t="s">
        <v>57</v>
      </c>
      <c r="C26" s="97" t="s">
        <v>58</v>
      </c>
      <c r="D26" s="98">
        <v>5</v>
      </c>
      <c r="E26" s="41"/>
      <c r="F26" s="44">
        <v>25</v>
      </c>
      <c r="G26" s="45">
        <f t="shared" ref="G26:G52" si="0">D26*F26</f>
        <v>125</v>
      </c>
      <c r="L26" s="17"/>
      <c r="M26" s="17"/>
    </row>
    <row r="27" spans="1:13" ht="20.100000000000001" customHeight="1">
      <c r="A27" s="96">
        <v>143</v>
      </c>
      <c r="B27" s="96" t="s">
        <v>57</v>
      </c>
      <c r="C27" s="97" t="s">
        <v>59</v>
      </c>
      <c r="D27" s="98">
        <v>5</v>
      </c>
      <c r="E27" s="41"/>
      <c r="F27" s="44">
        <v>25</v>
      </c>
      <c r="G27" s="45">
        <f t="shared" si="0"/>
        <v>125</v>
      </c>
      <c r="L27" s="17"/>
      <c r="M27" s="17"/>
    </row>
    <row r="28" spans="1:13" ht="20.100000000000001" customHeight="1">
      <c r="A28" s="96">
        <v>144</v>
      </c>
      <c r="B28" s="99" t="s">
        <v>57</v>
      </c>
      <c r="C28" s="97" t="s">
        <v>60</v>
      </c>
      <c r="D28" s="98">
        <v>5</v>
      </c>
      <c r="E28" s="41"/>
      <c r="F28" s="44">
        <v>25</v>
      </c>
      <c r="G28" s="45">
        <f t="shared" si="0"/>
        <v>125</v>
      </c>
      <c r="L28" s="17"/>
      <c r="M28" s="17"/>
    </row>
    <row r="29" spans="1:13" ht="20.100000000000001" customHeight="1">
      <c r="A29" s="96"/>
      <c r="B29" s="99"/>
      <c r="C29" s="97"/>
      <c r="D29" s="98"/>
      <c r="E29" s="41"/>
      <c r="F29" s="44"/>
      <c r="G29" s="45">
        <f t="shared" si="0"/>
        <v>0</v>
      </c>
      <c r="L29" s="17"/>
      <c r="M29" s="17"/>
    </row>
    <row r="30" spans="1:13" ht="20.100000000000001" customHeight="1">
      <c r="A30" s="102"/>
      <c r="B30" s="102"/>
      <c r="C30" s="95" t="s">
        <v>61</v>
      </c>
      <c r="D30" s="103">
        <v>2</v>
      </c>
      <c r="E30" s="41"/>
      <c r="F30" s="44">
        <v>136.08000000000001</v>
      </c>
      <c r="G30" s="45">
        <f t="shared" si="0"/>
        <v>272.16000000000003</v>
      </c>
      <c r="L30" s="17"/>
      <c r="M30" s="17"/>
    </row>
    <row r="31" spans="1:13" ht="20.100000000000001" customHeight="1">
      <c r="A31" s="99" t="s">
        <v>62</v>
      </c>
      <c r="B31" s="101" t="s">
        <v>63</v>
      </c>
      <c r="C31" s="95" t="s">
        <v>64</v>
      </c>
      <c r="D31" s="99">
        <v>0</v>
      </c>
      <c r="E31" s="41"/>
      <c r="F31" s="44">
        <v>136.08000000000001</v>
      </c>
      <c r="G31" s="45">
        <f t="shared" si="0"/>
        <v>0</v>
      </c>
      <c r="L31" s="17"/>
      <c r="M31" s="17"/>
    </row>
    <row r="32" spans="1:13" ht="20.100000000000001" customHeight="1">
      <c r="A32" s="99" t="s">
        <v>65</v>
      </c>
      <c r="B32" s="101" t="s">
        <v>66</v>
      </c>
      <c r="C32" s="95" t="s">
        <v>67</v>
      </c>
      <c r="D32" s="99">
        <v>0</v>
      </c>
      <c r="E32" s="41"/>
      <c r="F32" s="44">
        <v>136.08000000000001</v>
      </c>
      <c r="G32" s="45">
        <f t="shared" si="0"/>
        <v>0</v>
      </c>
      <c r="L32" s="17"/>
      <c r="M32" s="17"/>
    </row>
    <row r="33" spans="1:13" ht="20.100000000000001" customHeight="1">
      <c r="A33" s="99" t="s">
        <v>68</v>
      </c>
      <c r="B33" s="101" t="s">
        <v>63</v>
      </c>
      <c r="C33" s="104" t="s">
        <v>69</v>
      </c>
      <c r="D33" s="99">
        <v>1</v>
      </c>
      <c r="E33" s="41"/>
      <c r="F33" s="44">
        <v>136.08000000000001</v>
      </c>
      <c r="G33" s="45">
        <f t="shared" si="0"/>
        <v>136.08000000000001</v>
      </c>
      <c r="L33" s="17"/>
      <c r="M33" s="17"/>
    </row>
    <row r="34" spans="1:13" ht="20.100000000000001" customHeight="1">
      <c r="A34" s="99" t="s">
        <v>70</v>
      </c>
      <c r="B34" s="101"/>
      <c r="C34" s="104" t="s">
        <v>71</v>
      </c>
      <c r="D34" s="99">
        <v>2</v>
      </c>
      <c r="E34" s="41"/>
      <c r="F34" s="44">
        <v>136.08000000000001</v>
      </c>
      <c r="G34" s="45">
        <f t="shared" si="0"/>
        <v>272.16000000000003</v>
      </c>
      <c r="L34" s="17"/>
      <c r="M34" s="17"/>
    </row>
    <row r="35" spans="1:13" ht="20.100000000000001" customHeight="1">
      <c r="A35" s="99" t="s">
        <v>72</v>
      </c>
      <c r="B35" s="101" t="s">
        <v>66</v>
      </c>
      <c r="C35" s="104" t="s">
        <v>73</v>
      </c>
      <c r="D35" s="99">
        <v>2</v>
      </c>
      <c r="E35" s="41"/>
      <c r="F35" s="44">
        <v>136.08000000000001</v>
      </c>
      <c r="G35" s="45">
        <f t="shared" si="0"/>
        <v>272.16000000000003</v>
      </c>
      <c r="L35" s="17"/>
      <c r="M35" s="17"/>
    </row>
    <row r="36" spans="1:13" ht="20.100000000000001" customHeight="1">
      <c r="A36" s="99" t="s">
        <v>74</v>
      </c>
      <c r="B36" s="101" t="s">
        <v>66</v>
      </c>
      <c r="C36" s="104" t="s">
        <v>75</v>
      </c>
      <c r="D36" s="99">
        <v>9</v>
      </c>
      <c r="E36" s="41"/>
      <c r="F36" s="44">
        <v>136.08000000000001</v>
      </c>
      <c r="G36" s="45">
        <f t="shared" si="0"/>
        <v>1224.72</v>
      </c>
      <c r="L36" s="17"/>
      <c r="M36" s="17"/>
    </row>
    <row r="37" spans="1:13" ht="20.100000000000001" customHeight="1">
      <c r="A37" s="99" t="s">
        <v>76</v>
      </c>
      <c r="B37" s="101"/>
      <c r="C37" s="104" t="s">
        <v>77</v>
      </c>
      <c r="D37" s="99">
        <v>4</v>
      </c>
      <c r="E37" s="41"/>
      <c r="F37" s="44">
        <v>136.08000000000001</v>
      </c>
      <c r="G37" s="45"/>
      <c r="L37" s="17"/>
      <c r="M37" s="17"/>
    </row>
    <row r="38" spans="1:13" ht="20.100000000000001" customHeight="1">
      <c r="A38" s="99" t="s">
        <v>78</v>
      </c>
      <c r="B38" s="101" t="s">
        <v>63</v>
      </c>
      <c r="C38" s="104" t="s">
        <v>79</v>
      </c>
      <c r="D38" s="99">
        <v>9</v>
      </c>
      <c r="E38" s="41"/>
      <c r="F38" s="44">
        <v>136.08000000000001</v>
      </c>
      <c r="G38" s="45">
        <f t="shared" si="0"/>
        <v>1224.72</v>
      </c>
      <c r="L38" s="17"/>
      <c r="M38" s="17"/>
    </row>
    <row r="39" spans="1:13" ht="20.100000000000001" customHeight="1">
      <c r="A39" s="99" t="s">
        <v>80</v>
      </c>
      <c r="B39" s="101" t="s">
        <v>63</v>
      </c>
      <c r="C39" s="104" t="s">
        <v>81</v>
      </c>
      <c r="D39" s="99">
        <v>3</v>
      </c>
      <c r="E39" s="41"/>
      <c r="F39" s="44">
        <v>136.08000000000001</v>
      </c>
      <c r="G39" s="45">
        <f t="shared" si="0"/>
        <v>408.24</v>
      </c>
      <c r="L39" s="17"/>
      <c r="M39" s="17"/>
    </row>
    <row r="40" spans="1:13" ht="20.100000000000001" customHeight="1">
      <c r="A40" s="99" t="s">
        <v>82</v>
      </c>
      <c r="B40" s="101"/>
      <c r="C40" s="104" t="s">
        <v>83</v>
      </c>
      <c r="D40" s="99">
        <v>2</v>
      </c>
      <c r="E40" s="41"/>
      <c r="F40" s="44">
        <v>136.08000000000001</v>
      </c>
      <c r="G40" s="45">
        <f t="shared" si="0"/>
        <v>272.16000000000003</v>
      </c>
      <c r="L40" s="17"/>
      <c r="M40" s="17"/>
    </row>
    <row r="41" spans="1:13" ht="20.100000000000001" customHeight="1">
      <c r="A41" s="99" t="s">
        <v>84</v>
      </c>
      <c r="B41" s="101" t="s">
        <v>66</v>
      </c>
      <c r="C41" s="104" t="s">
        <v>85</v>
      </c>
      <c r="D41" s="99">
        <v>0</v>
      </c>
      <c r="E41" s="41"/>
      <c r="F41" s="44">
        <v>136.08000000000001</v>
      </c>
      <c r="G41" s="45">
        <f t="shared" si="0"/>
        <v>0</v>
      </c>
      <c r="L41" s="17"/>
      <c r="M41" s="17"/>
    </row>
    <row r="42" spans="1:13" ht="20.100000000000001" customHeight="1">
      <c r="A42" s="99" t="s">
        <v>86</v>
      </c>
      <c r="B42" s="101" t="s">
        <v>66</v>
      </c>
      <c r="C42" s="104" t="s">
        <v>87</v>
      </c>
      <c r="D42" s="99">
        <v>13</v>
      </c>
      <c r="E42" s="41"/>
      <c r="F42" s="44">
        <v>136.08000000000001</v>
      </c>
      <c r="G42" s="45">
        <f t="shared" si="0"/>
        <v>1769.0400000000002</v>
      </c>
      <c r="L42" s="17"/>
      <c r="M42" s="17"/>
    </row>
    <row r="43" spans="1:13" ht="20.100000000000001" customHeight="1">
      <c r="A43" s="99" t="s">
        <v>88</v>
      </c>
      <c r="B43" s="101" t="s">
        <v>66</v>
      </c>
      <c r="C43" s="104" t="s">
        <v>89</v>
      </c>
      <c r="D43" s="99">
        <v>2</v>
      </c>
      <c r="E43" s="41"/>
      <c r="F43" s="44">
        <v>136.08000000000001</v>
      </c>
      <c r="G43" s="45">
        <f t="shared" si="0"/>
        <v>272.16000000000003</v>
      </c>
      <c r="L43" s="17"/>
      <c r="M43" s="17"/>
    </row>
    <row r="44" spans="1:13" ht="20.100000000000001" customHeight="1">
      <c r="A44" s="99" t="s">
        <v>90</v>
      </c>
      <c r="B44" s="101" t="s">
        <v>66</v>
      </c>
      <c r="C44" s="104" t="s">
        <v>91</v>
      </c>
      <c r="D44" s="99">
        <v>2</v>
      </c>
      <c r="E44" s="41"/>
      <c r="F44" s="44">
        <v>136.08000000000001</v>
      </c>
      <c r="G44" s="45"/>
      <c r="L44" s="17"/>
      <c r="M44" s="17"/>
    </row>
    <row r="45" spans="1:13" ht="20.100000000000001" customHeight="1">
      <c r="A45" s="99" t="s">
        <v>92</v>
      </c>
      <c r="B45" s="101" t="s">
        <v>63</v>
      </c>
      <c r="C45" s="104" t="s">
        <v>93</v>
      </c>
      <c r="D45" s="99">
        <v>5</v>
      </c>
      <c r="E45" s="41"/>
      <c r="F45" s="44">
        <v>136.08000000000001</v>
      </c>
      <c r="G45" s="45">
        <f t="shared" si="0"/>
        <v>680.40000000000009</v>
      </c>
      <c r="L45" s="17"/>
      <c r="M45" s="17"/>
    </row>
    <row r="46" spans="1:13" ht="20.100000000000001" customHeight="1">
      <c r="A46" s="99" t="s">
        <v>94</v>
      </c>
      <c r="B46" s="101" t="s">
        <v>95</v>
      </c>
      <c r="C46" s="104" t="s">
        <v>96</v>
      </c>
      <c r="D46" s="99">
        <v>4</v>
      </c>
      <c r="E46" s="41"/>
      <c r="F46" s="44">
        <v>136.08000000000001</v>
      </c>
      <c r="G46" s="45">
        <f t="shared" si="0"/>
        <v>544.32000000000005</v>
      </c>
      <c r="L46" s="17"/>
      <c r="M46" s="17"/>
    </row>
    <row r="47" spans="1:13" ht="20.100000000000001" customHeight="1">
      <c r="A47" s="99" t="s">
        <v>97</v>
      </c>
      <c r="B47" s="101" t="s">
        <v>98</v>
      </c>
      <c r="C47" s="104" t="s">
        <v>99</v>
      </c>
      <c r="D47" s="99">
        <v>4</v>
      </c>
      <c r="E47" s="41"/>
      <c r="F47" s="44">
        <v>136.08000000000001</v>
      </c>
      <c r="G47" s="45">
        <f t="shared" si="0"/>
        <v>544.32000000000005</v>
      </c>
      <c r="L47" s="17"/>
      <c r="M47" s="17"/>
    </row>
    <row r="48" spans="1:13" ht="20.100000000000001" customHeight="1">
      <c r="A48" s="99" t="s">
        <v>100</v>
      </c>
      <c r="B48" s="101" t="s">
        <v>101</v>
      </c>
      <c r="C48" s="104" t="s">
        <v>102</v>
      </c>
      <c r="D48" s="99">
        <v>9</v>
      </c>
      <c r="E48" s="41"/>
      <c r="F48" s="44">
        <v>136.08000000000001</v>
      </c>
      <c r="G48" s="45">
        <f t="shared" si="0"/>
        <v>1224.72</v>
      </c>
      <c r="L48" s="17"/>
      <c r="M48" s="17"/>
    </row>
    <row r="49" spans="1:13" ht="20.100000000000001" customHeight="1">
      <c r="A49" s="99" t="s">
        <v>103</v>
      </c>
      <c r="B49" s="101" t="s">
        <v>104</v>
      </c>
      <c r="C49" s="104" t="s">
        <v>105</v>
      </c>
      <c r="D49" s="99">
        <v>8</v>
      </c>
      <c r="E49" s="41"/>
      <c r="F49" s="44">
        <v>136.08000000000001</v>
      </c>
      <c r="G49" s="45">
        <f t="shared" si="0"/>
        <v>1088.6400000000001</v>
      </c>
      <c r="L49" s="17"/>
      <c r="M49" s="17"/>
    </row>
    <row r="50" spans="1:13" ht="20.100000000000001" customHeight="1">
      <c r="A50" s="99" t="s">
        <v>106</v>
      </c>
      <c r="B50" s="101" t="s">
        <v>63</v>
      </c>
      <c r="C50" s="104" t="s">
        <v>107</v>
      </c>
      <c r="D50" s="99">
        <v>2</v>
      </c>
      <c r="E50" s="41"/>
      <c r="F50" s="44">
        <v>136.08000000000001</v>
      </c>
      <c r="G50" s="45">
        <f t="shared" si="0"/>
        <v>272.16000000000003</v>
      </c>
      <c r="L50" s="17"/>
      <c r="M50" s="17"/>
    </row>
    <row r="51" spans="1:13" ht="20.100000000000001" customHeight="1">
      <c r="A51" s="99" t="s">
        <v>108</v>
      </c>
      <c r="B51" s="101" t="s">
        <v>63</v>
      </c>
      <c r="C51" s="104" t="s">
        <v>109</v>
      </c>
      <c r="D51" s="99">
        <v>9</v>
      </c>
      <c r="E51" s="41"/>
      <c r="F51" s="44">
        <v>136.08000000000001</v>
      </c>
      <c r="G51" s="45">
        <f t="shared" si="0"/>
        <v>1224.72</v>
      </c>
      <c r="L51" s="17"/>
      <c r="M51" s="17"/>
    </row>
    <row r="52" spans="1:13" ht="20.100000000000001" customHeight="1">
      <c r="A52" s="99" t="s">
        <v>110</v>
      </c>
      <c r="B52" s="101" t="s">
        <v>63</v>
      </c>
      <c r="C52" s="104" t="s">
        <v>111</v>
      </c>
      <c r="D52" s="99">
        <v>8</v>
      </c>
      <c r="E52" s="41"/>
      <c r="F52" s="44">
        <v>136.08000000000001</v>
      </c>
      <c r="G52" s="45">
        <f t="shared" si="0"/>
        <v>1088.6400000000001</v>
      </c>
      <c r="L52" s="17"/>
      <c r="M52" s="17"/>
    </row>
    <row r="53" spans="1:13" ht="20.100000000000001" customHeight="1">
      <c r="A53" s="57"/>
      <c r="B53" s="58"/>
      <c r="C53" s="110"/>
      <c r="D53" s="59">
        <f>SUM(D45:D52)</f>
        <v>49</v>
      </c>
      <c r="E53" s="41"/>
      <c r="F53" s="44"/>
      <c r="G53" s="45"/>
      <c r="L53" s="17"/>
      <c r="M53" s="17"/>
    </row>
    <row r="54" spans="1:13" ht="20.100000000000001" customHeight="1">
      <c r="B54" s="24"/>
      <c r="C54" s="24"/>
      <c r="F54" s="48" t="s">
        <v>37</v>
      </c>
      <c r="G54" s="49">
        <f>SUM(G24:G53)</f>
        <v>13287.479999999996</v>
      </c>
    </row>
    <row r="55" spans="1:13" ht="20.100000000000001" customHeight="1">
      <c r="B55" s="24"/>
      <c r="C55" s="24"/>
      <c r="F55" s="48" t="s">
        <v>38</v>
      </c>
      <c r="G55" s="50">
        <f>+G54*0.12</f>
        <v>1594.4975999999995</v>
      </c>
    </row>
    <row r="56" spans="1:13" ht="20.100000000000001" customHeight="1">
      <c r="B56" s="24"/>
      <c r="C56" s="24"/>
      <c r="F56" s="48" t="s">
        <v>39</v>
      </c>
      <c r="G56" s="50">
        <f>+G54+G55</f>
        <v>14881.977599999995</v>
      </c>
    </row>
    <row r="57" spans="1:13" ht="20.100000000000001" customHeight="1">
      <c r="B57" s="24"/>
      <c r="C57" s="24"/>
      <c r="F57" s="46"/>
      <c r="G57" s="47"/>
    </row>
    <row r="58" spans="1:13" ht="20.100000000000001" customHeight="1">
      <c r="B58" s="108" t="s">
        <v>112</v>
      </c>
      <c r="C58" s="107"/>
      <c r="F58" s="46"/>
      <c r="G58" s="47"/>
    </row>
    <row r="59" spans="1:13" ht="20.100000000000001" customHeight="1">
      <c r="B59" s="119">
        <v>7</v>
      </c>
      <c r="C59" s="120" t="s">
        <v>113</v>
      </c>
      <c r="F59" s="46"/>
      <c r="G59" s="47"/>
    </row>
    <row r="60" spans="1:13" ht="20.100000000000001" customHeight="1">
      <c r="B60" s="119">
        <v>8</v>
      </c>
      <c r="C60" s="120" t="s">
        <v>114</v>
      </c>
      <c r="F60" s="46"/>
      <c r="G60" s="47"/>
    </row>
    <row r="61" spans="1:13" ht="20.100000000000001" customHeight="1">
      <c r="B61" s="119">
        <v>2</v>
      </c>
      <c r="C61" s="120" t="s">
        <v>115</v>
      </c>
      <c r="F61" s="46"/>
      <c r="G61" s="47"/>
    </row>
    <row r="62" spans="1:13" ht="20.100000000000001" customHeight="1">
      <c r="B62" s="119">
        <v>1</v>
      </c>
      <c r="C62" s="121" t="s">
        <v>116</v>
      </c>
      <c r="F62" s="46"/>
      <c r="G62" s="47"/>
    </row>
    <row r="63" spans="1:13" ht="20.100000000000001" customHeight="1">
      <c r="B63" s="119">
        <v>2</v>
      </c>
      <c r="C63" s="116" t="s">
        <v>117</v>
      </c>
      <c r="F63" s="46"/>
      <c r="G63" s="47"/>
    </row>
    <row r="64" spans="1:13" ht="20.100000000000001" customHeight="1">
      <c r="B64" s="109"/>
      <c r="C64" s="118"/>
      <c r="F64" s="46"/>
      <c r="G64" s="47"/>
    </row>
    <row r="65" spans="2:7" ht="20.100000000000001" customHeight="1">
      <c r="B65" s="105"/>
      <c r="C65" s="106"/>
      <c r="F65" s="46"/>
      <c r="G65" s="47"/>
    </row>
    <row r="66" spans="2:7" ht="20.100000000000001" customHeight="1">
      <c r="B66" s="117"/>
      <c r="C66" s="115" t="s">
        <v>118</v>
      </c>
      <c r="F66" s="46"/>
      <c r="G66" s="47"/>
    </row>
    <row r="67" spans="2:7" ht="20.100000000000001" customHeight="1">
      <c r="B67" s="115" t="s">
        <v>40</v>
      </c>
      <c r="C67" s="115" t="s">
        <v>119</v>
      </c>
      <c r="F67" s="46"/>
      <c r="G67" s="47"/>
    </row>
    <row r="68" spans="2:7" ht="20.100000000000001" customHeight="1">
      <c r="B68" s="113">
        <v>2</v>
      </c>
      <c r="C68" s="110" t="s">
        <v>120</v>
      </c>
      <c r="F68" s="46"/>
      <c r="G68" s="47"/>
    </row>
    <row r="69" spans="2:7" ht="20.100000000000001" customHeight="1">
      <c r="B69" s="113">
        <v>2</v>
      </c>
      <c r="C69" s="110" t="s">
        <v>121</v>
      </c>
      <c r="F69" s="46"/>
      <c r="G69" s="47"/>
    </row>
    <row r="70" spans="2:7" ht="20.100000000000001" customHeight="1">
      <c r="B70" s="113">
        <v>2</v>
      </c>
      <c r="C70" s="110" t="s">
        <v>122</v>
      </c>
      <c r="F70" s="46"/>
      <c r="G70" s="47"/>
    </row>
    <row r="71" spans="2:7" ht="20.100000000000001" customHeight="1">
      <c r="B71" s="113">
        <v>1</v>
      </c>
      <c r="C71" s="110" t="s">
        <v>123</v>
      </c>
      <c r="F71" s="46"/>
      <c r="G71" s="47"/>
    </row>
    <row r="72" spans="2:7" ht="20.100000000000001" customHeight="1">
      <c r="B72" s="113">
        <v>2</v>
      </c>
      <c r="C72" s="116" t="s">
        <v>124</v>
      </c>
      <c r="F72" s="46"/>
      <c r="G72" s="47"/>
    </row>
    <row r="73" spans="2:7" ht="20.100000000000001" customHeight="1">
      <c r="B73" s="113">
        <v>1</v>
      </c>
      <c r="C73" s="110" t="s">
        <v>125</v>
      </c>
      <c r="F73" s="46"/>
      <c r="G73" s="47"/>
    </row>
    <row r="74" spans="2:7" ht="20.100000000000001" customHeight="1">
      <c r="B74" s="113">
        <v>1</v>
      </c>
      <c r="C74" s="110" t="s">
        <v>126</v>
      </c>
      <c r="F74" s="46"/>
      <c r="G74" s="47"/>
    </row>
    <row r="75" spans="2:7" ht="20.100000000000001" customHeight="1">
      <c r="B75" s="113">
        <v>1</v>
      </c>
      <c r="C75" s="110" t="s">
        <v>127</v>
      </c>
      <c r="F75" s="46"/>
      <c r="G75" s="47"/>
    </row>
    <row r="76" spans="2:7" ht="20.100000000000001" customHeight="1">
      <c r="B76" s="113">
        <v>2</v>
      </c>
      <c r="C76" s="110" t="s">
        <v>128</v>
      </c>
      <c r="F76" s="46"/>
      <c r="G76" s="47"/>
    </row>
    <row r="77" spans="2:7" ht="20.100000000000001" customHeight="1">
      <c r="B77" s="113">
        <v>1</v>
      </c>
      <c r="C77" s="110" t="s">
        <v>129</v>
      </c>
      <c r="F77" s="46"/>
      <c r="G77" s="47"/>
    </row>
    <row r="78" spans="2:7" ht="20.100000000000001" customHeight="1">
      <c r="B78" s="113">
        <v>1</v>
      </c>
      <c r="C78" s="110" t="s">
        <v>130</v>
      </c>
      <c r="F78" s="46"/>
      <c r="G78" s="47"/>
    </row>
    <row r="79" spans="2:7" ht="20.100000000000001" customHeight="1">
      <c r="B79" s="113">
        <v>1</v>
      </c>
      <c r="C79" s="110" t="s">
        <v>131</v>
      </c>
      <c r="F79" s="46"/>
      <c r="G79" s="47"/>
    </row>
    <row r="80" spans="2:7" ht="20.100000000000001" customHeight="1">
      <c r="B80" s="113">
        <v>1</v>
      </c>
      <c r="C80" s="110" t="s">
        <v>132</v>
      </c>
      <c r="F80" s="46"/>
      <c r="G80" s="47"/>
    </row>
    <row r="81" spans="2:7" ht="20.100000000000001" customHeight="1">
      <c r="B81" s="113">
        <v>1</v>
      </c>
      <c r="C81" s="110" t="s">
        <v>133</v>
      </c>
      <c r="F81" s="46"/>
      <c r="G81" s="47"/>
    </row>
    <row r="82" spans="2:7" ht="20.100000000000001" customHeight="1">
      <c r="B82" s="113">
        <v>2</v>
      </c>
      <c r="C82" s="110" t="s">
        <v>134</v>
      </c>
      <c r="F82" s="46"/>
      <c r="G82" s="47"/>
    </row>
    <row r="83" spans="2:7" ht="20.100000000000001" customHeight="1">
      <c r="B83" s="113">
        <v>1</v>
      </c>
      <c r="C83" s="110" t="s">
        <v>135</v>
      </c>
      <c r="F83" s="46"/>
      <c r="G83" s="47"/>
    </row>
    <row r="84" spans="2:7" ht="20.100000000000001" customHeight="1">
      <c r="B84" s="113">
        <v>1</v>
      </c>
      <c r="C84" s="110" t="s">
        <v>136</v>
      </c>
      <c r="F84" s="46"/>
      <c r="G84" s="47"/>
    </row>
    <row r="85" spans="2:7" ht="20.100000000000001" customHeight="1">
      <c r="B85" s="113">
        <v>2</v>
      </c>
      <c r="C85" s="110" t="s">
        <v>137</v>
      </c>
      <c r="F85" s="46"/>
      <c r="G85" s="47"/>
    </row>
    <row r="86" spans="2:7" ht="20.100000000000001" customHeight="1">
      <c r="B86" s="113">
        <v>1</v>
      </c>
      <c r="C86" s="110" t="s">
        <v>138</v>
      </c>
      <c r="F86" s="46"/>
      <c r="G86" s="47"/>
    </row>
    <row r="87" spans="2:7" ht="20.100000000000001" customHeight="1">
      <c r="B87" s="115">
        <v>26</v>
      </c>
      <c r="C87" s="110"/>
      <c r="F87" s="46"/>
      <c r="G87" s="47"/>
    </row>
    <row r="88" spans="2:7" ht="20.100000000000001" customHeight="1">
      <c r="B88" s="114">
        <v>10</v>
      </c>
      <c r="C88" s="111" t="s">
        <v>139</v>
      </c>
      <c r="F88" s="46"/>
      <c r="G88" s="47"/>
    </row>
    <row r="89" spans="2:7" ht="20.100000000000001" customHeight="1">
      <c r="B89" s="114">
        <v>1</v>
      </c>
      <c r="C89" s="111" t="s">
        <v>140</v>
      </c>
      <c r="F89" s="46"/>
      <c r="G89" s="47"/>
    </row>
    <row r="90" spans="2:7" ht="20.100000000000001" customHeight="1">
      <c r="B90" s="114">
        <v>1</v>
      </c>
      <c r="C90" s="111" t="s">
        <v>141</v>
      </c>
      <c r="F90" s="46"/>
      <c r="G90" s="47"/>
    </row>
    <row r="91" spans="2:7" ht="20.100000000000001" customHeight="1">
      <c r="B91" s="114"/>
      <c r="C91" s="111"/>
      <c r="F91" s="46"/>
      <c r="G91" s="47"/>
    </row>
    <row r="92" spans="2:7" ht="20.100000000000001" customHeight="1">
      <c r="B92" s="114">
        <v>1</v>
      </c>
      <c r="C92" s="111" t="s">
        <v>142</v>
      </c>
      <c r="F92" s="46"/>
      <c r="G92" s="47"/>
    </row>
    <row r="93" spans="2:7" ht="20.100000000000001" customHeight="1">
      <c r="B93" s="114">
        <v>2</v>
      </c>
      <c r="C93" s="111" t="s">
        <v>143</v>
      </c>
      <c r="F93" s="46"/>
      <c r="G93" s="47"/>
    </row>
    <row r="94" spans="2:7" ht="20.100000000000001" customHeight="1">
      <c r="B94" s="112">
        <v>3</v>
      </c>
      <c r="C94" s="111"/>
      <c r="F94" s="46"/>
      <c r="G94" s="47"/>
    </row>
    <row r="95" spans="2:7" ht="20.100000000000001" customHeight="1">
      <c r="B95" s="24"/>
      <c r="C95" s="24"/>
      <c r="F95" s="46"/>
      <c r="G95" s="47"/>
    </row>
    <row r="96" spans="2:7" ht="20.100000000000001" customHeight="1">
      <c r="B96" s="55" t="s">
        <v>41</v>
      </c>
      <c r="C96" s="56" t="s">
        <v>42</v>
      </c>
      <c r="F96" s="46"/>
      <c r="G96" s="47"/>
    </row>
    <row r="97" spans="1:7" ht="20.100000000000001" customHeight="1">
      <c r="B97" s="55"/>
      <c r="C97" s="56" t="s">
        <v>43</v>
      </c>
      <c r="F97" s="46"/>
      <c r="G97" s="47"/>
    </row>
    <row r="98" spans="1:7" ht="20.100000000000001" customHeight="1">
      <c r="B98" s="55"/>
      <c r="C98" s="56" t="s">
        <v>44</v>
      </c>
      <c r="F98" s="46"/>
      <c r="G98" s="47"/>
    </row>
    <row r="99" spans="1:7" ht="20.100000000000001" customHeight="1">
      <c r="B99" s="55"/>
      <c r="C99" s="56" t="s">
        <v>45</v>
      </c>
      <c r="F99" s="46"/>
      <c r="G99" s="47"/>
    </row>
    <row r="100" spans="1:7" ht="20.100000000000001" customHeight="1">
      <c r="B100" s="55"/>
      <c r="C100" s="56"/>
      <c r="F100" s="46"/>
      <c r="G100" s="47"/>
    </row>
    <row r="101" spans="1:7" ht="20.100000000000001" customHeight="1">
      <c r="B101" s="20"/>
      <c r="C101" s="54"/>
      <c r="F101" s="46"/>
      <c r="G101" s="47"/>
    </row>
    <row r="102" spans="1:7" ht="20.100000000000001" customHeight="1" thickBot="1">
      <c r="A102" s="25" t="s">
        <v>15</v>
      </c>
      <c r="B102" s="24"/>
      <c r="C102" s="26"/>
      <c r="F102" s="46"/>
      <c r="G102" s="47"/>
    </row>
    <row r="103" spans="1:7" ht="20.100000000000001" customHeight="1">
      <c r="A103" s="25"/>
      <c r="B103" s="24"/>
      <c r="C103" s="24"/>
      <c r="F103" s="46"/>
      <c r="G103" s="47"/>
    </row>
    <row r="104" spans="1:7" ht="20.100000000000001" customHeight="1">
      <c r="A104" s="25"/>
      <c r="B104" s="24"/>
      <c r="C104" s="24"/>
      <c r="F104" s="46"/>
      <c r="G104" s="47"/>
    </row>
    <row r="105" spans="1:7" ht="20.100000000000001" customHeight="1" thickBot="1">
      <c r="A105" s="25" t="s">
        <v>16</v>
      </c>
      <c r="B105" s="24"/>
      <c r="C105" s="26"/>
      <c r="F105" s="46"/>
      <c r="G105" s="47"/>
    </row>
    <row r="106" spans="1:7" ht="20.100000000000001" customHeight="1">
      <c r="A106" s="25"/>
      <c r="B106" s="24"/>
      <c r="C106" s="24"/>
      <c r="F106" s="46"/>
      <c r="G106" s="47"/>
    </row>
    <row r="107" spans="1:7" ht="20.100000000000001" customHeight="1">
      <c r="A107" s="25"/>
    </row>
    <row r="108" spans="1:7" ht="20.100000000000001" customHeight="1" thickBot="1">
      <c r="A108" s="25" t="s">
        <v>17</v>
      </c>
      <c r="C108" s="28"/>
    </row>
    <row r="109" spans="1:7" ht="20.100000000000001" customHeight="1">
      <c r="A109" s="25"/>
    </row>
    <row r="110" spans="1:7" ht="20.100000000000001" customHeight="1">
      <c r="A110" s="25"/>
    </row>
    <row r="111" spans="1:7" ht="20.100000000000001" customHeight="1" thickBot="1">
      <c r="A111" s="25" t="s">
        <v>18</v>
      </c>
      <c r="C111" s="28"/>
    </row>
    <row r="112" spans="1:7" ht="20.100000000000001" customHeight="1">
      <c r="A112" s="25"/>
    </row>
    <row r="113" spans="1:3" ht="20.100000000000001" customHeight="1">
      <c r="A113" s="25"/>
    </row>
    <row r="114" spans="1:3" ht="20.100000000000001" customHeight="1" thickBot="1">
      <c r="A114" s="25" t="s">
        <v>19</v>
      </c>
      <c r="C114" s="28"/>
    </row>
  </sheetData>
  <mergeCells count="8">
    <mergeCell ref="B58:C58"/>
    <mergeCell ref="A11:B11"/>
    <mergeCell ref="L5:M6"/>
    <mergeCell ref="D2:E2"/>
    <mergeCell ref="C4:C5"/>
    <mergeCell ref="C2:C3"/>
    <mergeCell ref="D4:E4"/>
    <mergeCell ref="D5:E5"/>
  </mergeCells>
  <conditionalFormatting sqref="C96:C101">
    <cfRule type="duplicateValues" dxfId="1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3"/>
  <sheetViews>
    <sheetView view="pageBreakPreview" zoomScale="60" zoomScaleNormal="100" workbookViewId="0">
      <selection activeCell="E7" sqref="E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7" customWidth="1"/>
    <col min="3" max="3" width="86.28515625" style="23" customWidth="1"/>
    <col min="4" max="4" width="23.140625" style="23" customWidth="1"/>
    <col min="5" max="5" width="21.28515625" style="23" customWidth="1"/>
    <col min="6" max="6" width="19.140625" style="23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1"/>
      <c r="B2" s="32"/>
      <c r="C2" s="82" t="s">
        <v>25</v>
      </c>
      <c r="D2" s="78" t="s">
        <v>24</v>
      </c>
      <c r="E2" s="79"/>
      <c r="F2" s="64"/>
      <c r="G2" s="1"/>
      <c r="H2" s="1"/>
      <c r="I2" s="1"/>
      <c r="J2" s="1"/>
      <c r="K2" s="2"/>
      <c r="L2" s="3"/>
    </row>
    <row r="3" spans="1:15" customFormat="1" ht="20.100000000000001" customHeight="1" thickBot="1">
      <c r="A3" s="37"/>
      <c r="B3" s="38"/>
      <c r="C3" s="83"/>
      <c r="D3" s="39" t="s">
        <v>27</v>
      </c>
      <c r="E3" s="40"/>
      <c r="F3" s="63"/>
      <c r="G3" s="1"/>
      <c r="H3" s="1"/>
      <c r="I3" s="1"/>
      <c r="J3" s="1"/>
      <c r="K3" s="2"/>
      <c r="L3" s="3"/>
    </row>
    <row r="4" spans="1:15" customFormat="1" ht="20.100000000000001" customHeight="1" thickBot="1">
      <c r="A4" s="37"/>
      <c r="B4" s="38"/>
      <c r="C4" s="80" t="s">
        <v>26</v>
      </c>
      <c r="D4" s="84" t="s">
        <v>28</v>
      </c>
      <c r="E4" s="85"/>
      <c r="F4" s="62"/>
      <c r="G4" s="1"/>
      <c r="H4" s="1"/>
      <c r="I4" s="1"/>
      <c r="J4" s="1"/>
      <c r="K4" s="2"/>
      <c r="L4" s="3"/>
    </row>
    <row r="5" spans="1:15" customFormat="1" ht="20.100000000000001" customHeight="1" thickBot="1">
      <c r="A5" s="33"/>
      <c r="B5" s="34"/>
      <c r="C5" s="81"/>
      <c r="D5" s="86" t="s">
        <v>29</v>
      </c>
      <c r="E5" s="87"/>
      <c r="F5" s="62"/>
      <c r="G5" s="4"/>
      <c r="H5" s="4"/>
      <c r="I5" s="4"/>
      <c r="J5" s="4"/>
      <c r="K5" s="4"/>
      <c r="L5" s="4"/>
      <c r="M5" s="77"/>
      <c r="N5" s="77"/>
      <c r="O5" s="6"/>
    </row>
    <row r="6" spans="1:15" ht="20.100000000000001" customHeight="1">
      <c r="A6" s="7"/>
      <c r="B6" s="7"/>
      <c r="C6" s="7"/>
      <c r="D6" s="7"/>
      <c r="E6" s="7"/>
      <c r="F6" s="7"/>
      <c r="M6" s="77"/>
      <c r="N6" s="77"/>
    </row>
    <row r="7" spans="1:15" ht="20.100000000000001" customHeight="1">
      <c r="A7" s="8" t="s">
        <v>0</v>
      </c>
      <c r="B7" s="8"/>
      <c r="C7" s="42">
        <f ca="1">NOW()</f>
        <v>45186.964651504626</v>
      </c>
      <c r="D7" s="8" t="s">
        <v>1</v>
      </c>
      <c r="E7" s="36">
        <v>20230901266</v>
      </c>
      <c r="F7" s="65"/>
      <c r="M7" s="5"/>
      <c r="N7" s="5"/>
    </row>
    <row r="8" spans="1:15" ht="20.100000000000001" customHeight="1">
      <c r="A8" s="10"/>
      <c r="B8" s="10"/>
      <c r="C8" s="10"/>
      <c r="D8" s="10"/>
      <c r="E8" s="10"/>
      <c r="F8" s="10"/>
      <c r="M8" s="5"/>
      <c r="N8" s="5"/>
    </row>
    <row r="9" spans="1:15" ht="20.100000000000001" customHeight="1">
      <c r="A9" s="8" t="s">
        <v>2</v>
      </c>
      <c r="B9" s="8"/>
      <c r="C9" s="11" t="s">
        <v>32</v>
      </c>
      <c r="D9" s="12" t="s">
        <v>3</v>
      </c>
      <c r="E9" s="29" t="s">
        <v>34</v>
      </c>
      <c r="F9" s="66"/>
      <c r="M9" s="5"/>
      <c r="N9" s="5"/>
    </row>
    <row r="10" spans="1:15" ht="20.100000000000001" customHeight="1">
      <c r="A10" s="10"/>
      <c r="B10" s="10"/>
      <c r="C10" s="10"/>
      <c r="D10" s="10"/>
      <c r="E10" s="10"/>
      <c r="F10" s="10"/>
      <c r="M10" s="5"/>
      <c r="N10" s="5"/>
    </row>
    <row r="11" spans="1:15" ht="20.100000000000001" customHeight="1">
      <c r="A11" s="75" t="s">
        <v>22</v>
      </c>
      <c r="B11" s="76"/>
      <c r="C11" s="11" t="s">
        <v>32</v>
      </c>
      <c r="D11" s="12" t="s">
        <v>23</v>
      </c>
      <c r="E11" s="35" t="s">
        <v>31</v>
      </c>
      <c r="F11" s="67"/>
      <c r="M11" s="5"/>
      <c r="N11" s="5"/>
    </row>
    <row r="12" spans="1:15" ht="20.100000000000001" customHeight="1">
      <c r="A12" s="10"/>
      <c r="B12" s="10"/>
      <c r="C12" s="10"/>
      <c r="D12" s="10"/>
      <c r="E12" s="10"/>
      <c r="F12" s="10"/>
      <c r="M12" s="5"/>
      <c r="N12" s="5"/>
    </row>
    <row r="13" spans="1:15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30</v>
      </c>
      <c r="F13" s="15"/>
      <c r="M13" s="5"/>
      <c r="N13" s="5"/>
    </row>
    <row r="14" spans="1:15" ht="20.100000000000001" customHeight="1">
      <c r="A14" s="10"/>
      <c r="B14" s="10"/>
      <c r="C14" s="10"/>
      <c r="D14" s="10"/>
      <c r="E14" s="10"/>
      <c r="F14" s="10"/>
      <c r="M14" s="5"/>
      <c r="N14" s="5"/>
    </row>
    <row r="15" spans="1:15" ht="20.100000000000001" customHeight="1">
      <c r="A15" s="8" t="s">
        <v>6</v>
      </c>
      <c r="B15" s="8"/>
      <c r="C15" s="9">
        <v>45175</v>
      </c>
      <c r="D15" s="12" t="s">
        <v>7</v>
      </c>
      <c r="E15" s="14" t="s">
        <v>47</v>
      </c>
      <c r="F15" s="68"/>
      <c r="M15" s="5"/>
      <c r="N15" s="5"/>
    </row>
    <row r="16" spans="1:15" ht="20.100000000000001" customHeight="1">
      <c r="A16" s="10"/>
      <c r="B16" s="10"/>
      <c r="C16" s="10"/>
      <c r="D16" s="10"/>
      <c r="E16" s="10"/>
      <c r="F16" s="10"/>
      <c r="M16" s="5"/>
      <c r="N16" s="5"/>
    </row>
    <row r="17" spans="1:14" ht="20.100000000000001" customHeight="1">
      <c r="A17" s="8" t="s">
        <v>8</v>
      </c>
      <c r="B17" s="8"/>
      <c r="C17" s="11" t="s">
        <v>46</v>
      </c>
      <c r="D17" s="15"/>
      <c r="E17" s="16"/>
      <c r="F17" s="16"/>
      <c r="M17" s="5"/>
      <c r="N17" s="5"/>
    </row>
    <row r="18" spans="1:14" ht="20.100000000000001" customHeight="1">
      <c r="A18" s="10"/>
      <c r="B18" s="10"/>
      <c r="C18" s="10"/>
      <c r="D18" s="10"/>
      <c r="E18" s="10"/>
      <c r="F18" s="10"/>
      <c r="M18" s="5"/>
      <c r="N18" s="5"/>
    </row>
    <row r="19" spans="1:14" ht="20.100000000000001" customHeight="1">
      <c r="A19" s="8" t="s">
        <v>9</v>
      </c>
      <c r="B19" s="8"/>
      <c r="C19" s="11"/>
      <c r="D19" s="12" t="s">
        <v>20</v>
      </c>
      <c r="E19" s="14"/>
      <c r="F19" s="68"/>
      <c r="M19" s="5"/>
      <c r="N19" s="5"/>
    </row>
    <row r="20" spans="1:14" ht="20.100000000000001" customHeight="1">
      <c r="A20" s="10"/>
      <c r="B20" s="10"/>
      <c r="C20" s="10"/>
      <c r="D20" s="10"/>
      <c r="E20" s="10"/>
      <c r="F20" s="10"/>
      <c r="M20" s="5"/>
      <c r="N20" s="5"/>
    </row>
    <row r="21" spans="1:14" ht="20.100000000000001" customHeight="1">
      <c r="A21" s="8" t="s">
        <v>21</v>
      </c>
      <c r="B21" s="8"/>
      <c r="C21" s="30"/>
      <c r="D21" s="18"/>
      <c r="E21" s="19"/>
      <c r="F21" s="19"/>
      <c r="M21" s="5"/>
      <c r="N21" s="5"/>
    </row>
    <row r="22" spans="1:14" ht="20.100000000000001" customHeight="1">
      <c r="A22" s="20"/>
      <c r="B22" s="21"/>
      <c r="C22" s="20"/>
      <c r="D22" s="20"/>
      <c r="E22" s="20"/>
      <c r="F22" s="20"/>
      <c r="M22" s="17"/>
      <c r="N22" s="17"/>
    </row>
    <row r="23" spans="1:14" ht="34.5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69" t="s">
        <v>51</v>
      </c>
      <c r="G23" s="43" t="s">
        <v>35</v>
      </c>
      <c r="H23" s="43" t="s">
        <v>36</v>
      </c>
      <c r="M23" s="17"/>
      <c r="N23" s="17"/>
    </row>
    <row r="24" spans="1:14" ht="20.100000000000001" customHeight="1">
      <c r="A24" s="51" t="s">
        <v>48</v>
      </c>
      <c r="B24" s="61" t="s">
        <v>49</v>
      </c>
      <c r="C24" s="71" t="s">
        <v>50</v>
      </c>
      <c r="D24" s="52">
        <v>1</v>
      </c>
      <c r="E24" s="70"/>
      <c r="F24" s="70">
        <v>46145</v>
      </c>
      <c r="G24" s="44">
        <v>1875</v>
      </c>
      <c r="H24" s="45">
        <f t="shared" ref="H24:H25" si="0">D24*G24</f>
        <v>1875</v>
      </c>
      <c r="M24" s="17"/>
      <c r="N24" s="17"/>
    </row>
    <row r="25" spans="1:14" ht="20.100000000000001" customHeight="1">
      <c r="A25" s="52">
        <v>359025</v>
      </c>
      <c r="B25" s="60" t="s">
        <v>52</v>
      </c>
      <c r="C25" s="53" t="s">
        <v>53</v>
      </c>
      <c r="D25" s="72">
        <v>1</v>
      </c>
      <c r="E25" s="70"/>
      <c r="F25" s="70">
        <v>46188</v>
      </c>
      <c r="G25" s="44">
        <v>1062.5</v>
      </c>
      <c r="H25" s="45">
        <f t="shared" si="0"/>
        <v>1062.5</v>
      </c>
      <c r="M25" s="17"/>
      <c r="N25" s="17"/>
    </row>
    <row r="26" spans="1:14" ht="20.100000000000001" customHeight="1">
      <c r="B26" s="24"/>
      <c r="C26" s="24"/>
      <c r="G26" s="48" t="s">
        <v>37</v>
      </c>
      <c r="H26" s="49">
        <f>SUM(H24:H25)</f>
        <v>2937.5</v>
      </c>
    </row>
    <row r="27" spans="1:14" ht="20.100000000000001" customHeight="1">
      <c r="B27" s="24"/>
      <c r="C27" s="24"/>
      <c r="G27" s="48" t="s">
        <v>38</v>
      </c>
      <c r="H27" s="50">
        <f>+H26*0.12</f>
        <v>352.5</v>
      </c>
    </row>
    <row r="28" spans="1:14" ht="20.100000000000001" customHeight="1">
      <c r="B28" s="24"/>
      <c r="C28" s="24"/>
      <c r="G28" s="48" t="s">
        <v>39</v>
      </c>
      <c r="H28" s="50">
        <f>+H26+H27</f>
        <v>3290</v>
      </c>
    </row>
    <row r="29" spans="1:14" ht="20.100000000000001" customHeight="1">
      <c r="B29" s="55"/>
      <c r="C29" s="56"/>
      <c r="G29" s="46"/>
      <c r="H29" s="47"/>
    </row>
    <row r="30" spans="1:14" ht="20.100000000000001" customHeight="1">
      <c r="B30" s="20"/>
      <c r="C30" s="54"/>
      <c r="G30" s="46"/>
      <c r="H30" s="47"/>
    </row>
    <row r="31" spans="1:14" ht="20.100000000000001" customHeight="1" thickBot="1">
      <c r="A31" s="25" t="s">
        <v>15</v>
      </c>
      <c r="B31" s="24"/>
      <c r="C31" s="26"/>
      <c r="G31" s="46"/>
      <c r="H31" s="47"/>
    </row>
    <row r="32" spans="1:14" ht="20.100000000000001" customHeight="1">
      <c r="A32" s="25"/>
      <c r="B32" s="24"/>
      <c r="C32" s="24"/>
      <c r="G32" s="46"/>
      <c r="H32" s="47"/>
    </row>
    <row r="33" spans="1:8" ht="20.100000000000001" customHeight="1">
      <c r="A33" s="25"/>
      <c r="B33" s="24"/>
      <c r="C33" s="24"/>
      <c r="G33" s="46"/>
      <c r="H33" s="47"/>
    </row>
    <row r="34" spans="1:8" ht="20.100000000000001" customHeight="1" thickBot="1">
      <c r="A34" s="25" t="s">
        <v>16</v>
      </c>
      <c r="B34" s="24"/>
      <c r="C34" s="26"/>
      <c r="G34" s="46"/>
      <c r="H34" s="47"/>
    </row>
    <row r="35" spans="1:8" ht="20.100000000000001" customHeight="1">
      <c r="A35" s="25"/>
      <c r="B35" s="24"/>
      <c r="C35" s="24"/>
      <c r="G35" s="46"/>
      <c r="H35" s="47"/>
    </row>
    <row r="36" spans="1:8" ht="20.100000000000001" customHeight="1">
      <c r="A36" s="25"/>
    </row>
    <row r="37" spans="1:8" ht="20.100000000000001" customHeight="1" thickBot="1">
      <c r="A37" s="25" t="s">
        <v>17</v>
      </c>
      <c r="C37" s="28"/>
    </row>
    <row r="38" spans="1:8" ht="20.100000000000001" customHeight="1">
      <c r="A38" s="25"/>
    </row>
    <row r="39" spans="1:8" ht="20.100000000000001" customHeight="1">
      <c r="A39" s="25"/>
    </row>
    <row r="40" spans="1:8" ht="20.100000000000001" customHeight="1" thickBot="1">
      <c r="A40" s="25" t="s">
        <v>18</v>
      </c>
      <c r="C40" s="28"/>
    </row>
    <row r="41" spans="1:8" ht="20.100000000000001" customHeight="1">
      <c r="A41" s="25"/>
    </row>
    <row r="42" spans="1:8" ht="20.100000000000001" customHeight="1">
      <c r="A42" s="25"/>
    </row>
    <row r="43" spans="1:8" ht="20.100000000000001" customHeight="1" thickBot="1">
      <c r="A43" s="25" t="s">
        <v>19</v>
      </c>
      <c r="C43" s="28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9:C30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2023-09-18T04:14:26Z</cp:lastPrinted>
  <dcterms:created xsi:type="dcterms:W3CDTF">2023-01-26T13:28:36Z</dcterms:created>
  <dcterms:modified xsi:type="dcterms:W3CDTF">2023-09-18T04:22:57Z</dcterms:modified>
</cp:coreProperties>
</file>