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618D1104-A342-48A2-B28B-C26E2B8DD0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Hoja1!$A$2:$G$159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8" i="1" l="1"/>
  <c r="B110" i="1" l="1"/>
  <c r="B101" i="1"/>
  <c r="B92" i="1"/>
  <c r="B83" i="1"/>
  <c r="G56" i="1"/>
  <c r="G57" i="1"/>
  <c r="G58" i="1"/>
  <c r="G59" i="1"/>
  <c r="G60" i="1"/>
  <c r="G61" i="1"/>
  <c r="G42" i="1"/>
  <c r="G43" i="1"/>
  <c r="G44" i="1"/>
  <c r="G45" i="1"/>
  <c r="G46" i="1"/>
  <c r="G25" i="1"/>
  <c r="G26" i="1"/>
  <c r="G27" i="1"/>
  <c r="G28" i="1"/>
  <c r="G24" i="1"/>
  <c r="D72" i="1"/>
  <c r="D55" i="1"/>
  <c r="D41" i="1"/>
  <c r="G29" i="1" l="1"/>
  <c r="G30" i="1"/>
  <c r="G31" i="1"/>
  <c r="G32" i="1"/>
  <c r="G33" i="1"/>
  <c r="G34" i="1"/>
  <c r="G35" i="1"/>
  <c r="G36" i="1"/>
  <c r="G37" i="1"/>
  <c r="G38" i="1"/>
  <c r="G39" i="1"/>
  <c r="G40" i="1"/>
  <c r="G47" i="1"/>
  <c r="G48" i="1"/>
  <c r="G49" i="1"/>
  <c r="G50" i="1"/>
  <c r="G51" i="1"/>
  <c r="G52" i="1"/>
  <c r="G53" i="1"/>
  <c r="G54" i="1"/>
  <c r="G62" i="1"/>
  <c r="G63" i="1"/>
  <c r="G64" i="1"/>
  <c r="G65" i="1"/>
  <c r="G66" i="1"/>
  <c r="G67" i="1"/>
  <c r="G68" i="1"/>
  <c r="G69" i="1"/>
  <c r="G70" i="1"/>
  <c r="G71" i="1"/>
  <c r="C7" i="2" l="1"/>
  <c r="B111" i="1"/>
  <c r="H24" i="2" l="1"/>
  <c r="H25" i="2" l="1"/>
  <c r="H26" i="2" s="1"/>
  <c r="H27" i="2" s="1"/>
  <c r="G74" i="1" l="1"/>
  <c r="G75" i="1" s="1"/>
  <c r="G7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732D443-855D-44C2-8260-49D2929BA5E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FB94A9E-C078-4991-A82B-206B82FE040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<sst xmlns="http://schemas.openxmlformats.org/spreadsheetml/2006/main" count="282" uniqueCount="216">
  <si>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</si>
  <si>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</si>
  <si>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</si>
  <si>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</si>
  <si>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</si>
  <si>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</si>
  <si>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</si>
  <si>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</si>
  <si>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</si>
  <si>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</si>
  <si>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</si>
  <si>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</si>
  <si>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</si>
  <si>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</si>
  <si>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</si>
  <si>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</si>
  <si>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</si>
  <si>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</si>
  <si>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</si>
  <si>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</si>
  <si>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</si>
  <si>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</si>
  <si>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</si>
  <si>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</si>
  <si>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</si>
  <si>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</si>
  <si>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</si>
  <si>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</si>
  <si>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</si>
  <si>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</si>
  <si>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</si>
  <si>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</si>
  <si>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</si>
  <si>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</si>
  <si>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</si>
  <si>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</si>
  <si>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</si>
  <si>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</si>
  <si>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</si>
  <si>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</si>
  <si>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</si>
  <si>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</si>
  <si>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</si>
  <si>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1:00PM</t>
  </si>
  <si>
    <t xml:space="preserve">DR. TRUJILLO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</si>
  <si>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</si>
  <si>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</si>
  <si>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</si>
  <si>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</si>
  <si>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</si>
  <si>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</si>
  <si>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</si>
  <si>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</si>
  <si>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</si>
  <si>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</si>
  <si>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</si>
  <si>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</si>
  <si>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</si>
  <si>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</si>
  <si>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</si>
  <si>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</si>
  <si>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</si>
  <si>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</si>
  <si>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</si>
  <si>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</si>
  <si>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</si>
  <si>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</si>
  <si>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</si>
  <si>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</si>
  <si>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</si>
  <si>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</si>
  <si>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</si>
  <si>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</si>
  <si>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</si>
  <si>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</si>
  <si>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</si>
  <si>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</si>
  <si>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</si>
  <si>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</si>
  <si>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</si>
  <si>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</si>
  <si>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</si>
  <si>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</si>
  <si>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</si>
  <si>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</si>
  <si>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</si>
  <si>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</si>
  <si>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</si>
  <si>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</si>
  <si>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</si>
  <si>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</si>
  <si>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</si>
  <si>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</si>
  <si>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</si>
  <si>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</si>
  <si>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</si>
  <si>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</si>
  <si>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</si>
  <si>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</si>
  <si>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</si>
  <si>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</si>
  <si>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</si>
  <si>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</si>
  <si>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</si>
  <si>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</si>
  <si>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</si>
  <si>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</si>
  <si>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</si>
  <si>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</si>
  <si>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</si>
  <si>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</si>
  <si>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</si>
  <si>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</si>
  <si>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</si>
  <si>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</si>
  <si>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</si>
  <si>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</si>
  <si>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</si>
  <si>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</si>
  <si>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</si>
  <si>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</si>
  <si>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</si>
  <si>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</si>
  <si>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</si>
  <si>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</si>
  <si>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</si>
  <si>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</si>
  <si>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</si>
  <si>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</si>
  <si>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</si>
  <si>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</si>
  <si>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</si>
  <si>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</si>
  <si>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</si>
  <si>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</si>
  <si>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</si>
  <si>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</si>
  <si>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</si>
  <si>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</si>
  <si>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</si>
  <si>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</si>
  <si>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</si>
  <si>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</si>
  <si>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</si>
  <si>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</si>
  <si>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</si>
  <si>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</si>
  <si>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</si>
  <si>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</si>
  <si>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</si>
  <si>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</si>
  <si>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</si>
  <si>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</si>
  <si>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</si>
  <si>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</si>
  <si>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</si>
  <si>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</si>
  <si>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</si>
  <si>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T52074045</t>
  </si>
  <si>
    <t>2200145913</t>
  </si>
  <si>
    <t>T52074050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</si>
  <si>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</si>
  <si>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</si>
  <si>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</si>
  <si>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</si>
  <si>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</si>
  <si>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</si>
  <si>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</si>
  <si>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</si>
  <si>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</si>
  <si>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</si>
  <si>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</si>
  <si>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</si>
  <si>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AESCULAP</t>
  </si>
  <si>
    <t>ADAPTADORES ANCLAJE RAPIDO</t>
  </si>
  <si>
    <t>LLAVE JACOBS</t>
  </si>
  <si>
    <t>PROLONGADOR CLAVOS KIRSCHNER</t>
  </si>
  <si>
    <t>INTERCAMBIADOR DE BATERIA</t>
  </si>
  <si>
    <t>BATERIAS # 1 # 2</t>
  </si>
  <si>
    <t>A230153-706</t>
  </si>
  <si>
    <t>INJERTO O OSEO TIPO PUTTY 1.0CC</t>
  </si>
  <si>
    <t>DRA. BARREZUETA</t>
  </si>
  <si>
    <t>3:00PM</t>
  </si>
  <si>
    <t>2200022182</t>
  </si>
  <si>
    <t>2200155497</t>
  </si>
  <si>
    <t>2200042941</t>
  </si>
  <si>
    <t>2200113833</t>
  </si>
  <si>
    <t>2100088764</t>
  </si>
  <si>
    <t>2200028899</t>
  </si>
  <si>
    <t>TORNILLO DE COMPRESION ACUTEC™ 3.5*36mm TITANIO</t>
  </si>
  <si>
    <t>TORNILLO DE COMPRESION ACUTEC™ 3.5*38mm TITANIO</t>
  </si>
  <si>
    <t>TORNILLO DE COMPRESION ACUTEC™ 3.5*40mm TITANIO</t>
  </si>
  <si>
    <t>2100041278</t>
  </si>
  <si>
    <t>2200052884</t>
  </si>
  <si>
    <t>TORNILLO DE COMPRESION ACUTEC™ 4.0*40mm TITANIO</t>
  </si>
  <si>
    <t>2300021883</t>
  </si>
  <si>
    <t>TORNILLO DE COMPRESION ACUTEC™ 4.0*45mm TITANIO</t>
  </si>
  <si>
    <t>2200183799</t>
  </si>
  <si>
    <t>TORNILLO DE COMPRESION ACUTEC™ 4.0*50mm TITANIO</t>
  </si>
  <si>
    <t>INSTRUMENTAL ACUTEC # 1  2.5/3.5/4.0MM</t>
  </si>
  <si>
    <t>INSTRUMENTAL MINIBASICO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</si>
  <si>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</si>
  <si>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</si>
  <si>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</si>
  <si>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</si>
  <si>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</si>
  <si>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</si>
  <si>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>OSTEOTOMO FINOS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</si>
  <si>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</si>
  <si>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</si>
  <si>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</si>
  <si>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</si>
  <si>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</si>
  <si>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</si>
  <si>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MOTOR STRYKER CUATRO  #2</t>
  </si>
  <si>
    <t>BATERIAS STRYKER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</si>
</sst>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5" fillId="0" borderId="0"/>
    <xf numFmtId="165" fontId="22" fillId="0" borderId="0" applyFont="0" applyFill="0" applyBorder="0" applyAlignment="0" applyProtection="0"/>
  </cellStyleXfs>
  <cellXfs count="14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11" fillId="0" borderId="17" xfId="0" applyFont="1" applyBorder="1" applyAlignment="1">
      <alignment horizontal="left" vertical="top"/>
    </xf>
    <xf numFmtId="170" fontId="12" fillId="0" borderId="1" xfId="0" applyNumberFormat="1" applyFont="1" applyBorder="1"/>
    <xf numFmtId="0" fontId="12" fillId="0" borderId="1" xfId="0" applyFont="1" applyBorder="1"/>
    <xf numFmtId="0" fontId="12" fillId="2" borderId="1" xfId="0" applyFont="1" applyFill="1" applyBorder="1"/>
    <xf numFmtId="0" fontId="1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3" fillId="8" borderId="15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top"/>
    </xf>
    <xf numFmtId="0" fontId="15" fillId="0" borderId="0" xfId="0" applyFont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11" fillId="0" borderId="2" xfId="0" applyFont="1" applyBorder="1" applyAlignment="1">
      <alignment horizontal="left" vertical="top"/>
    </xf>
    <xf numFmtId="49" fontId="7" fillId="6" borderId="18" xfId="0" applyNumberFormat="1" applyFont="1" applyFill="1" applyBorder="1" applyAlignment="1">
      <alignment horizontal="center"/>
    </xf>
    <xf numFmtId="49" fontId="7" fillId="6" borderId="16" xfId="0" applyNumberFormat="1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6" fillId="0" borderId="16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3" fillId="0" borderId="0" xfId="0" applyFont="1"/>
    <xf numFmtId="0" fontId="27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/>
  </cellXfs>
  <cellStyles count="14">
    <cellStyle name="Moneda" xfId="3" builtinId="4"/>
    <cellStyle name="Moneda [0] 2" xfId="4" xr:uid="{3536312A-66AB-48E1-B7E9-30F206CC6EE0}"/>
    <cellStyle name="Moneda [0] 3" xfId="8" xr:uid="{308115D5-9B74-4CE9-B5E8-319CBB821DE6}"/>
    <cellStyle name="Moneda 2" xfId="6" xr:uid="{E6C4BE99-BDCB-4BC5-8899-68AFCD3C8E37}"/>
    <cellStyle name="Moneda 2 2" xfId="7" xr:uid="{F2C4C0F0-F0B5-4697-848C-C3BEAC31BBFC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3" xfId="9" xr:uid="{978CB9C1-48EC-4AB2-91F0-7BA19F12FFCA}"/>
    <cellStyle name="Moneda 5" xfId="10" xr:uid="{09AD62DA-40B3-46C3-AC59-04C1FA7CA5D7}"/>
    <cellStyle name="Normal" xfId="0" builtinId="0"/>
    <cellStyle name="Normal 2" xfId="1" xr:uid="{00000000-0005-0000-0000-000002000000}"/>
    <cellStyle name="Normal 3" xfId="5" xr:uid="{15D46B6A-AA2A-4660-81ED-F18C3C5B4218}"/>
    <cellStyle name="常规 4" xfId="12" xr:uid="{9AFBA0C4-B989-411F-B191-9F98ABEF72E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showGridLines="0" tabSelected="1" view="pageBreakPreview" topLeftCell="A16" zoomScaleNormal="100" zoomScaleSheetLayoutView="100" workbookViewId="0">
      <selection activeCell="G14" sqref="G1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81" t="s">
        <v>25</v>
      </c>
      <c r="D2" s="77" t="s">
        <v>24</v>
      </c>
      <c r="E2" s="7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82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79" t="s">
        <v>26</v>
      </c>
      <c r="D4" s="83" t="s">
        <v>28</v>
      </c>
      <c r="E4" s="8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80"/>
      <c r="D5" s="85" t="s">
        <v>29</v>
      </c>
      <c r="E5" s="86"/>
      <c r="F5" s="4"/>
      <c r="G5" s="4"/>
      <c r="H5" s="4"/>
      <c r="I5" s="4"/>
      <c r="J5" s="4"/>
      <c r="K5" s="4"/>
      <c r="L5" s="76"/>
      <c r="M5" s="76"/>
      <c r="N5" s="6"/>
    </row>
    <row r="6" spans="1:14" ht="20.100000000000001" customHeight="1">
      <c r="A6" s="7"/>
      <c r="B6" s="7"/>
      <c r="C6" s="7"/>
      <c r="D6" s="7"/>
      <c r="E6" s="7"/>
      <c r="L6" s="76"/>
      <c r="M6" s="76"/>
    </row>
    <row r="7" spans="1:14" ht="20.100000000000001" customHeight="1">
      <c r="A7" s="8" t="s">
        <v>0</v>
      </c>
      <c r="B7" s="8"/>
      <c r="C7" s="40">
        <f ca="1">NOW()</f>
        <v>45189.60878101852</v>
      </c>
      <c r="D7" s="8" t="s">
        <v>1</v>
      </c>
      <c r="E7" s="64">
        <v>20230901362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4" t="s">
        <v>22</v>
      </c>
      <c r="B11" s="75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45189</v>
      </c>
      <c r="D15" s="12" t="s">
        <v>7</v>
      </c>
      <c r="E15" s="14" t="s">
        <v>182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181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3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106" t="s">
        <v>45</v>
      </c>
      <c r="B24" s="106" t="s">
        <v>46</v>
      </c>
      <c r="C24" s="107" t="s">
        <v>47</v>
      </c>
      <c r="D24" s="110">
        <v>3</v>
      </c>
      <c r="E24" s="68"/>
      <c r="F24" s="69">
        <v>332.64</v>
      </c>
      <c r="G24" s="43">
        <f t="shared" ref="G24:G28" si="0">F24*D24</f>
        <v>997.92</v>
      </c>
      <c r="L24" s="17"/>
      <c r="M24" s="17"/>
    </row>
    <row r="25" spans="1:13" ht="20.100000000000001" customHeight="1">
      <c r="A25" s="108" t="s">
        <v>48</v>
      </c>
      <c r="B25" s="108" t="s">
        <v>49</v>
      </c>
      <c r="C25" s="109" t="s">
        <v>50</v>
      </c>
      <c r="D25" s="110">
        <v>3</v>
      </c>
      <c r="E25" s="68"/>
      <c r="F25" s="69">
        <v>332.64</v>
      </c>
      <c r="G25" s="43">
        <f t="shared" si="0"/>
        <v>997.92</v>
      </c>
      <c r="L25" s="17"/>
      <c r="M25" s="17"/>
    </row>
    <row r="26" spans="1:13" ht="20.100000000000001" customHeight="1">
      <c r="A26" s="106" t="s">
        <v>51</v>
      </c>
      <c r="B26" s="106" t="s">
        <v>52</v>
      </c>
      <c r="C26" s="107" t="s">
        <v>53</v>
      </c>
      <c r="D26" s="110">
        <v>3</v>
      </c>
      <c r="E26" s="68"/>
      <c r="F26" s="69">
        <v>332.64</v>
      </c>
      <c r="G26" s="43">
        <f t="shared" si="0"/>
        <v>997.92</v>
      </c>
      <c r="L26" s="17"/>
      <c r="M26" s="17"/>
    </row>
    <row r="27" spans="1:13" ht="20.100000000000001" customHeight="1">
      <c r="A27" s="108" t="s">
        <v>54</v>
      </c>
      <c r="B27" s="108" t="s">
        <v>55</v>
      </c>
      <c r="C27" s="109" t="s">
        <v>56</v>
      </c>
      <c r="D27" s="110">
        <v>3</v>
      </c>
      <c r="E27" s="68"/>
      <c r="F27" s="69">
        <v>332.64</v>
      </c>
      <c r="G27" s="43">
        <f t="shared" si="0"/>
        <v>997.92</v>
      </c>
      <c r="L27" s="17"/>
      <c r="M27" s="17"/>
    </row>
    <row r="28" spans="1:13" ht="20.100000000000001" customHeight="1">
      <c r="A28" s="106" t="s">
        <v>57</v>
      </c>
      <c r="B28" s="106" t="s">
        <v>58</v>
      </c>
      <c r="C28" s="107" t="s">
        <v>59</v>
      </c>
      <c r="D28" s="110">
        <v>3</v>
      </c>
      <c r="E28" s="68"/>
      <c r="F28" s="69">
        <v>332.64</v>
      </c>
      <c r="G28" s="43">
        <f t="shared" si="0"/>
        <v>997.92</v>
      </c>
      <c r="L28" s="17"/>
      <c r="M28" s="17"/>
    </row>
    <row r="29" spans="1:13" ht="20.100000000000001" customHeight="1">
      <c r="A29" s="108" t="s">
        <v>60</v>
      </c>
      <c r="B29" s="106" t="s">
        <v>61</v>
      </c>
      <c r="C29" s="109" t="s">
        <v>62</v>
      </c>
      <c r="D29" s="110">
        <v>1</v>
      </c>
      <c r="E29" s="68"/>
      <c r="F29" s="69">
        <v>332.64</v>
      </c>
      <c r="G29" s="43">
        <f t="shared" ref="G24:G48" si="1">F29*D29</f>
        <v>332.64</v>
      </c>
      <c r="L29" s="17"/>
      <c r="M29" s="17"/>
    </row>
    <row r="30" spans="1:13" ht="20.100000000000001" customHeight="1">
      <c r="A30" s="106" t="s">
        <v>63</v>
      </c>
      <c r="B30" s="106" t="s">
        <v>64</v>
      </c>
      <c r="C30" s="107" t="s">
        <v>65</v>
      </c>
      <c r="D30" s="110">
        <v>3</v>
      </c>
      <c r="E30" s="68"/>
      <c r="F30" s="69">
        <v>332.64</v>
      </c>
      <c r="G30" s="43">
        <f t="shared" si="1"/>
        <v>997.92</v>
      </c>
      <c r="L30" s="17"/>
      <c r="M30" s="17"/>
    </row>
    <row r="31" spans="1:13" ht="20.100000000000001" customHeight="1">
      <c r="A31" s="108" t="s">
        <v>66</v>
      </c>
      <c r="B31" s="108" t="s">
        <v>67</v>
      </c>
      <c r="C31" s="109" t="s">
        <v>68</v>
      </c>
      <c r="D31" s="110">
        <v>3</v>
      </c>
      <c r="E31" s="68"/>
      <c r="F31" s="69">
        <v>332.64</v>
      </c>
      <c r="G31" s="43">
        <f t="shared" si="1"/>
        <v>997.92</v>
      </c>
      <c r="L31" s="17"/>
      <c r="M31" s="17"/>
    </row>
    <row r="32" spans="1:13" ht="20.100000000000001" customHeight="1">
      <c r="A32" s="106" t="s">
        <v>69</v>
      </c>
      <c r="B32" s="106" t="s">
        <v>70</v>
      </c>
      <c r="C32" s="107" t="s">
        <v>71</v>
      </c>
      <c r="D32" s="110">
        <v>3</v>
      </c>
      <c r="E32" s="68"/>
      <c r="F32" s="69">
        <v>332.64</v>
      </c>
      <c r="G32" s="43">
        <f t="shared" si="1"/>
        <v>997.92</v>
      </c>
      <c r="L32" s="17"/>
      <c r="M32" s="17"/>
    </row>
    <row r="33" spans="1:13" ht="20.100000000000001" customHeight="1">
      <c r="A33" s="108" t="s">
        <v>72</v>
      </c>
      <c r="B33" s="108" t="s">
        <v>73</v>
      </c>
      <c r="C33" s="109" t="s">
        <v>74</v>
      </c>
      <c r="D33" s="110">
        <v>3</v>
      </c>
      <c r="E33" s="68"/>
      <c r="F33" s="69">
        <v>332.64</v>
      </c>
      <c r="G33" s="43">
        <f t="shared" si="1"/>
        <v>997.92</v>
      </c>
      <c r="L33" s="17"/>
      <c r="M33" s="17"/>
    </row>
    <row r="34" spans="1:13" ht="20.100000000000001" customHeight="1">
      <c r="A34" s="106" t="s">
        <v>75</v>
      </c>
      <c r="B34" s="106" t="s">
        <v>76</v>
      </c>
      <c r="C34" s="107" t="s">
        <v>77</v>
      </c>
      <c r="D34" s="110">
        <v>3</v>
      </c>
      <c r="E34" s="68"/>
      <c r="F34" s="69">
        <v>332.64</v>
      </c>
      <c r="G34" s="43">
        <f t="shared" si="1"/>
        <v>997.92</v>
      </c>
      <c r="L34" s="17"/>
      <c r="M34" s="17"/>
    </row>
    <row r="35" spans="1:13" ht="20.100000000000001" customHeight="1">
      <c r="A35" s="108" t="s">
        <v>78</v>
      </c>
      <c r="B35" s="108" t="s">
        <v>183</v>
      </c>
      <c r="C35" s="109" t="s">
        <v>79</v>
      </c>
      <c r="D35" s="110">
        <v>2</v>
      </c>
      <c r="E35" s="68"/>
      <c r="F35" s="69">
        <v>332.64</v>
      </c>
      <c r="G35" s="43">
        <f t="shared" si="1"/>
        <v>665.28</v>
      </c>
      <c r="L35" s="17"/>
      <c r="M35" s="17"/>
    </row>
    <row r="36" spans="1:13" ht="20.100000000000001" customHeight="1">
      <c r="A36" s="108" t="s">
        <v>78</v>
      </c>
      <c r="B36" s="108" t="s">
        <v>184</v>
      </c>
      <c r="C36" s="109" t="s">
        <v>79</v>
      </c>
      <c r="D36" s="110">
        <v>1</v>
      </c>
      <c r="E36" s="68"/>
      <c r="F36" s="69">
        <v>332.64</v>
      </c>
      <c r="G36" s="43">
        <f t="shared" si="1"/>
        <v>332.64</v>
      </c>
      <c r="L36" s="17"/>
      <c r="M36" s="17"/>
    </row>
    <row r="37" spans="1:13" ht="20.100000000000001" customHeight="1">
      <c r="A37" s="106" t="s">
        <v>80</v>
      </c>
      <c r="B37" s="106" t="s">
        <v>185</v>
      </c>
      <c r="C37" s="107" t="s">
        <v>81</v>
      </c>
      <c r="D37" s="110">
        <v>1</v>
      </c>
      <c r="E37" s="68"/>
      <c r="F37" s="69">
        <v>332.64</v>
      </c>
      <c r="G37" s="43">
        <f t="shared" si="1"/>
        <v>332.64</v>
      </c>
      <c r="L37" s="17"/>
      <c r="M37" s="17"/>
    </row>
    <row r="38" spans="1:13" ht="20.100000000000001" customHeight="1">
      <c r="A38" s="106" t="s">
        <v>80</v>
      </c>
      <c r="B38" s="106" t="s">
        <v>186</v>
      </c>
      <c r="C38" s="107" t="s">
        <v>81</v>
      </c>
      <c r="D38" s="110">
        <v>2</v>
      </c>
      <c r="E38" s="68"/>
      <c r="F38" s="69">
        <v>332.64</v>
      </c>
      <c r="G38" s="43">
        <f t="shared" si="1"/>
        <v>665.28</v>
      </c>
      <c r="L38" s="17"/>
      <c r="M38" s="17"/>
    </row>
    <row r="39" spans="1:13" ht="20.100000000000001" customHeight="1">
      <c r="A39" s="108" t="s">
        <v>82</v>
      </c>
      <c r="B39" s="108" t="s">
        <v>187</v>
      </c>
      <c r="C39" s="109" t="s">
        <v>83</v>
      </c>
      <c r="D39" s="110">
        <v>3</v>
      </c>
      <c r="E39" s="68"/>
      <c r="F39" s="69">
        <v>332.64</v>
      </c>
      <c r="G39" s="43">
        <f t="shared" si="1"/>
        <v>997.92</v>
      </c>
      <c r="L39" s="17"/>
      <c r="M39" s="17"/>
    </row>
    <row r="40" spans="1:13" ht="20.100000000000001" customHeight="1">
      <c r="A40" s="106" t="s">
        <v>84</v>
      </c>
      <c r="B40" s="106" t="s">
        <v>188</v>
      </c>
      <c r="C40" s="107" t="s">
        <v>85</v>
      </c>
      <c r="D40" s="110">
        <v>3</v>
      </c>
      <c r="E40" s="68"/>
      <c r="F40" s="69">
        <v>332.64</v>
      </c>
      <c r="G40" s="43">
        <f t="shared" si="1"/>
        <v>997.92</v>
      </c>
      <c r="L40" s="17"/>
      <c r="M40" s="17"/>
    </row>
    <row r="41" spans="1:13" ht="20.100000000000001" customHeight="1">
      <c r="A41" s="100"/>
      <c r="B41" s="99"/>
      <c r="C41" s="101"/>
      <c r="D41" s="111">
        <f>SUM(D24:D40)</f>
        <v>43</v>
      </c>
      <c r="E41" s="68"/>
      <c r="F41" s="69"/>
      <c r="G41" s="43"/>
      <c r="L41" s="17"/>
      <c r="M41" s="17"/>
    </row>
    <row r="42" spans="1:13" ht="20.100000000000001" customHeight="1">
      <c r="A42" s="108" t="s">
        <v>86</v>
      </c>
      <c r="B42" s="108" t="s">
        <v>87</v>
      </c>
      <c r="C42" s="109" t="s">
        <v>88</v>
      </c>
      <c r="D42" s="110">
        <v>3</v>
      </c>
      <c r="E42" s="68"/>
      <c r="F42" s="69">
        <v>332.64</v>
      </c>
      <c r="G42" s="43">
        <f t="shared" si="1"/>
        <v>997.92</v>
      </c>
      <c r="L42" s="17"/>
      <c r="M42" s="17"/>
    </row>
    <row r="43" spans="1:13" ht="20.100000000000001" customHeight="1">
      <c r="A43" s="106" t="s">
        <v>89</v>
      </c>
      <c r="B43" s="106" t="s">
        <v>90</v>
      </c>
      <c r="C43" s="107" t="s">
        <v>91</v>
      </c>
      <c r="D43" s="110">
        <v>3</v>
      </c>
      <c r="E43" s="68"/>
      <c r="F43" s="69">
        <v>332.64</v>
      </c>
      <c r="G43" s="43">
        <f t="shared" si="1"/>
        <v>997.92</v>
      </c>
      <c r="L43" s="17"/>
      <c r="M43" s="17"/>
    </row>
    <row r="44" spans="1:13" ht="20.100000000000001" customHeight="1">
      <c r="A44" s="108" t="s">
        <v>92</v>
      </c>
      <c r="B44" s="108" t="s">
        <v>93</v>
      </c>
      <c r="C44" s="109" t="s">
        <v>94</v>
      </c>
      <c r="D44" s="110">
        <v>3</v>
      </c>
      <c r="E44" s="68"/>
      <c r="F44" s="69">
        <v>332.64</v>
      </c>
      <c r="G44" s="43">
        <f t="shared" si="1"/>
        <v>997.92</v>
      </c>
      <c r="L44" s="17"/>
      <c r="M44" s="17"/>
    </row>
    <row r="45" spans="1:13" ht="20.100000000000001" customHeight="1">
      <c r="A45" s="106" t="s">
        <v>95</v>
      </c>
      <c r="B45" s="106" t="s">
        <v>96</v>
      </c>
      <c r="C45" s="107" t="s">
        <v>97</v>
      </c>
      <c r="D45" s="110">
        <v>3</v>
      </c>
      <c r="E45" s="68"/>
      <c r="F45" s="69">
        <v>332.64</v>
      </c>
      <c r="G45" s="43">
        <f t="shared" si="1"/>
        <v>997.92</v>
      </c>
      <c r="L45" s="17"/>
      <c r="M45" s="17"/>
    </row>
    <row r="46" spans="1:13" ht="20.100000000000001" customHeight="1">
      <c r="A46" s="108" t="s">
        <v>98</v>
      </c>
      <c r="B46" s="108" t="s">
        <v>99</v>
      </c>
      <c r="C46" s="109" t="s">
        <v>100</v>
      </c>
      <c r="D46" s="110">
        <v>3</v>
      </c>
      <c r="E46" s="68"/>
      <c r="F46" s="69">
        <v>332.64</v>
      </c>
      <c r="G46" s="43">
        <f t="shared" si="1"/>
        <v>997.92</v>
      </c>
      <c r="L46" s="17"/>
      <c r="M46" s="17"/>
    </row>
    <row r="47" spans="1:13" ht="20.100000000000001" customHeight="1">
      <c r="A47" s="106" t="s">
        <v>101</v>
      </c>
      <c r="B47" s="106" t="s">
        <v>102</v>
      </c>
      <c r="C47" s="107" t="s">
        <v>103</v>
      </c>
      <c r="D47" s="110">
        <v>3</v>
      </c>
      <c r="E47" s="68"/>
      <c r="F47" s="69">
        <v>332.64</v>
      </c>
      <c r="G47" s="43">
        <f t="shared" si="1"/>
        <v>997.92</v>
      </c>
      <c r="L47" s="17"/>
      <c r="M47" s="17"/>
    </row>
    <row r="48" spans="1:13" ht="20.100000000000001" customHeight="1">
      <c r="A48" s="108" t="s">
        <v>104</v>
      </c>
      <c r="B48" s="108" t="s">
        <v>105</v>
      </c>
      <c r="C48" s="109" t="s">
        <v>106</v>
      </c>
      <c r="D48" s="110">
        <v>3</v>
      </c>
      <c r="E48" s="68"/>
      <c r="F48" s="69">
        <v>332.64</v>
      </c>
      <c r="G48" s="43">
        <f t="shared" si="1"/>
        <v>997.92</v>
      </c>
      <c r="L48" s="17"/>
      <c r="M48" s="17"/>
    </row>
    <row r="49" spans="1:13" ht="20.100000000000001" customHeight="1">
      <c r="A49" s="106" t="s">
        <v>107</v>
      </c>
      <c r="B49" s="106" t="s">
        <v>108</v>
      </c>
      <c r="C49" s="107" t="s">
        <v>109</v>
      </c>
      <c r="D49" s="110">
        <v>3</v>
      </c>
      <c r="E49" s="68"/>
      <c r="F49" s="69">
        <v>332.64</v>
      </c>
      <c r="G49" s="43">
        <f t="shared" ref="G49:G72" si="2">F49*D49</f>
        <v>997.92</v>
      </c>
      <c r="L49" s="17"/>
      <c r="M49" s="17"/>
    </row>
    <row r="50" spans="1:13" ht="20.100000000000001" customHeight="1">
      <c r="A50" s="108" t="s">
        <v>110</v>
      </c>
      <c r="B50" s="108" t="s">
        <v>111</v>
      </c>
      <c r="C50" s="109" t="s">
        <v>112</v>
      </c>
      <c r="D50" s="110">
        <v>3</v>
      </c>
      <c r="E50" s="68"/>
      <c r="F50" s="69">
        <v>332.64</v>
      </c>
      <c r="G50" s="43">
        <f t="shared" si="2"/>
        <v>997.92</v>
      </c>
      <c r="L50" s="17"/>
      <c r="M50" s="17"/>
    </row>
    <row r="51" spans="1:13" ht="20.100000000000001" customHeight="1">
      <c r="A51" s="106" t="s">
        <v>113</v>
      </c>
      <c r="B51" s="106" t="s">
        <v>114</v>
      </c>
      <c r="C51" s="107" t="s">
        <v>115</v>
      </c>
      <c r="D51" s="110">
        <v>3</v>
      </c>
      <c r="E51" s="68"/>
      <c r="F51" s="69">
        <v>332.64</v>
      </c>
      <c r="G51" s="43">
        <f t="shared" si="2"/>
        <v>997.92</v>
      </c>
      <c r="L51" s="17"/>
      <c r="M51" s="17"/>
    </row>
    <row r="52" spans="1:13" ht="20.100000000000001" customHeight="1">
      <c r="A52" s="108" t="s">
        <v>116</v>
      </c>
      <c r="B52" s="108" t="s">
        <v>117</v>
      </c>
      <c r="C52" s="109" t="s">
        <v>189</v>
      </c>
      <c r="D52" s="110">
        <v>3</v>
      </c>
      <c r="E52" s="68"/>
      <c r="F52" s="69">
        <v>332.64</v>
      </c>
      <c r="G52" s="43">
        <f t="shared" si="2"/>
        <v>997.92</v>
      </c>
      <c r="L52" s="17"/>
      <c r="M52" s="17"/>
    </row>
    <row r="53" spans="1:13" ht="20.100000000000001" customHeight="1">
      <c r="A53" s="106" t="s">
        <v>118</v>
      </c>
      <c r="B53" s="106" t="s">
        <v>119</v>
      </c>
      <c r="C53" s="107" t="s">
        <v>190</v>
      </c>
      <c r="D53" s="110">
        <v>3</v>
      </c>
      <c r="E53" s="68"/>
      <c r="F53" s="69">
        <v>332.64</v>
      </c>
      <c r="G53" s="43">
        <f t="shared" si="2"/>
        <v>997.92</v>
      </c>
      <c r="L53" s="17"/>
      <c r="M53" s="17"/>
    </row>
    <row r="54" spans="1:13" ht="20.100000000000001" customHeight="1">
      <c r="A54" s="108" t="s">
        <v>120</v>
      </c>
      <c r="B54" s="108" t="s">
        <v>121</v>
      </c>
      <c r="C54" s="109" t="s">
        <v>191</v>
      </c>
      <c r="D54" s="110">
        <v>1</v>
      </c>
      <c r="E54" s="68"/>
      <c r="F54" s="69">
        <v>332.64</v>
      </c>
      <c r="G54" s="43">
        <f t="shared" si="2"/>
        <v>332.64</v>
      </c>
      <c r="L54" s="17"/>
      <c r="M54" s="17"/>
    </row>
    <row r="55" spans="1:13" ht="20.100000000000001" customHeight="1">
      <c r="A55" s="132"/>
      <c r="B55" s="133"/>
      <c r="C55" s="134"/>
      <c r="D55" s="111">
        <f>SUM(D42:D54)</f>
        <v>37</v>
      </c>
      <c r="E55" s="68"/>
      <c r="F55" s="69"/>
      <c r="G55" s="43"/>
      <c r="L55" s="17"/>
      <c r="M55" s="17"/>
    </row>
    <row r="56" spans="1:13" ht="20.100000000000001" customHeight="1">
      <c r="A56" s="106" t="s">
        <v>122</v>
      </c>
      <c r="B56" s="106" t="s">
        <v>123</v>
      </c>
      <c r="C56" s="107" t="s">
        <v>124</v>
      </c>
      <c r="D56" s="110">
        <v>3</v>
      </c>
      <c r="E56" s="68"/>
      <c r="F56" s="69">
        <v>332.64</v>
      </c>
      <c r="G56" s="43">
        <f t="shared" si="2"/>
        <v>997.92</v>
      </c>
      <c r="L56" s="17"/>
      <c r="M56" s="17"/>
    </row>
    <row r="57" spans="1:13" ht="20.100000000000001" customHeight="1">
      <c r="A57" s="108" t="s">
        <v>125</v>
      </c>
      <c r="B57" s="108" t="s">
        <v>192</v>
      </c>
      <c r="C57" s="109" t="s">
        <v>126</v>
      </c>
      <c r="D57" s="110">
        <v>3</v>
      </c>
      <c r="E57" s="68"/>
      <c r="F57" s="69">
        <v>332.64</v>
      </c>
      <c r="G57" s="43">
        <f t="shared" si="2"/>
        <v>997.92</v>
      </c>
      <c r="L57" s="17"/>
      <c r="M57" s="17"/>
    </row>
    <row r="58" spans="1:13" ht="20.100000000000001" customHeight="1">
      <c r="A58" s="106" t="s">
        <v>127</v>
      </c>
      <c r="B58" s="106" t="s">
        <v>193</v>
      </c>
      <c r="C58" s="107" t="s">
        <v>128</v>
      </c>
      <c r="D58" s="110">
        <v>3</v>
      </c>
      <c r="E58" s="68"/>
      <c r="F58" s="69">
        <v>332.64</v>
      </c>
      <c r="G58" s="43">
        <f t="shared" si="2"/>
        <v>997.92</v>
      </c>
      <c r="L58" s="17"/>
      <c r="M58" s="17"/>
    </row>
    <row r="59" spans="1:13" ht="20.100000000000001" customHeight="1">
      <c r="A59" s="108" t="s">
        <v>129</v>
      </c>
      <c r="B59" s="108" t="s">
        <v>130</v>
      </c>
      <c r="C59" s="109" t="s">
        <v>131</v>
      </c>
      <c r="D59" s="110">
        <v>3</v>
      </c>
      <c r="E59" s="68"/>
      <c r="F59" s="69">
        <v>332.64</v>
      </c>
      <c r="G59" s="43">
        <f t="shared" si="2"/>
        <v>997.92</v>
      </c>
      <c r="L59" s="17"/>
      <c r="M59" s="17"/>
    </row>
    <row r="60" spans="1:13" ht="20.100000000000001" customHeight="1">
      <c r="A60" s="106" t="s">
        <v>132</v>
      </c>
      <c r="B60" s="106" t="s">
        <v>133</v>
      </c>
      <c r="C60" s="107" t="s">
        <v>134</v>
      </c>
      <c r="D60" s="110">
        <v>3</v>
      </c>
      <c r="E60" s="68"/>
      <c r="F60" s="69">
        <v>332.64</v>
      </c>
      <c r="G60" s="43">
        <f t="shared" si="2"/>
        <v>997.92</v>
      </c>
      <c r="L60" s="17"/>
      <c r="M60" s="17"/>
    </row>
    <row r="61" spans="1:13" ht="20.100000000000001" customHeight="1">
      <c r="A61" s="108" t="s">
        <v>135</v>
      </c>
      <c r="B61" s="108" t="s">
        <v>136</v>
      </c>
      <c r="C61" s="109" t="s">
        <v>137</v>
      </c>
      <c r="D61" s="110">
        <v>3</v>
      </c>
      <c r="E61" s="68"/>
      <c r="F61" s="69">
        <v>332.64</v>
      </c>
      <c r="G61" s="43">
        <f t="shared" si="2"/>
        <v>997.92</v>
      </c>
      <c r="L61" s="17"/>
      <c r="M61" s="17"/>
    </row>
    <row r="62" spans="1:13" ht="20.100000000000001" customHeight="1">
      <c r="A62" s="106" t="s">
        <v>138</v>
      </c>
      <c r="B62" s="106" t="s">
        <v>139</v>
      </c>
      <c r="C62" s="107" t="s">
        <v>140</v>
      </c>
      <c r="D62" s="110">
        <v>3</v>
      </c>
      <c r="E62" s="68"/>
      <c r="F62" s="69">
        <v>332.64</v>
      </c>
      <c r="G62" s="43">
        <f t="shared" si="2"/>
        <v>997.92</v>
      </c>
      <c r="L62" s="17"/>
      <c r="M62" s="17"/>
    </row>
    <row r="63" spans="1:13" ht="20.100000000000001" customHeight="1">
      <c r="A63" s="108" t="s">
        <v>141</v>
      </c>
      <c r="B63" s="108" t="s">
        <v>142</v>
      </c>
      <c r="C63" s="109" t="s">
        <v>143</v>
      </c>
      <c r="D63" s="110">
        <v>3</v>
      </c>
      <c r="E63" s="68"/>
      <c r="F63" s="69">
        <v>332.64</v>
      </c>
      <c r="G63" s="43">
        <f t="shared" si="2"/>
        <v>997.92</v>
      </c>
      <c r="L63" s="17"/>
      <c r="M63" s="17"/>
    </row>
    <row r="64" spans="1:13" ht="20.100000000000001" customHeight="1">
      <c r="A64" s="106" t="s">
        <v>144</v>
      </c>
      <c r="B64" s="106" t="s">
        <v>145</v>
      </c>
      <c r="C64" s="107" t="s">
        <v>146</v>
      </c>
      <c r="D64" s="110">
        <v>3</v>
      </c>
      <c r="E64" s="68"/>
      <c r="F64" s="69">
        <v>332.64</v>
      </c>
      <c r="G64" s="43">
        <f t="shared" si="2"/>
        <v>997.92</v>
      </c>
      <c r="L64" s="17"/>
      <c r="M64" s="17"/>
    </row>
    <row r="65" spans="1:13" ht="20.100000000000001" customHeight="1">
      <c r="A65" s="108" t="s">
        <v>147</v>
      </c>
      <c r="B65" s="108" t="s">
        <v>148</v>
      </c>
      <c r="C65" s="109" t="s">
        <v>149</v>
      </c>
      <c r="D65" s="110">
        <v>3</v>
      </c>
      <c r="E65" s="68"/>
      <c r="F65" s="69">
        <v>332.64</v>
      </c>
      <c r="G65" s="43">
        <f t="shared" si="2"/>
        <v>997.92</v>
      </c>
      <c r="L65" s="17"/>
      <c r="M65" s="17"/>
    </row>
    <row r="66" spans="1:13" ht="20.100000000000001" customHeight="1">
      <c r="A66" s="106" t="s">
        <v>150</v>
      </c>
      <c r="B66" s="106" t="s">
        <v>151</v>
      </c>
      <c r="C66" s="107" t="s">
        <v>152</v>
      </c>
      <c r="D66" s="110">
        <v>3</v>
      </c>
      <c r="E66" s="68"/>
      <c r="F66" s="69">
        <v>332.64</v>
      </c>
      <c r="G66" s="43">
        <f t="shared" si="2"/>
        <v>997.92</v>
      </c>
      <c r="L66" s="17"/>
      <c r="M66" s="17"/>
    </row>
    <row r="67" spans="1:13" ht="20.100000000000001" customHeight="1">
      <c r="A67" s="108" t="s">
        <v>153</v>
      </c>
      <c r="B67" s="108" t="s">
        <v>154</v>
      </c>
      <c r="C67" s="109" t="s">
        <v>155</v>
      </c>
      <c r="D67" s="110">
        <v>3</v>
      </c>
      <c r="E67" s="68"/>
      <c r="F67" s="69">
        <v>332.64</v>
      </c>
      <c r="G67" s="43">
        <f t="shared" si="2"/>
        <v>997.92</v>
      </c>
      <c r="L67" s="17"/>
      <c r="M67" s="17"/>
    </row>
    <row r="68" spans="1:13" ht="20.100000000000001" customHeight="1">
      <c r="A68" s="106" t="s">
        <v>156</v>
      </c>
      <c r="B68" s="106" t="s">
        <v>157</v>
      </c>
      <c r="C68" s="107" t="s">
        <v>194</v>
      </c>
      <c r="D68" s="110">
        <v>1</v>
      </c>
      <c r="E68" s="68"/>
      <c r="F68" s="69">
        <v>332.64</v>
      </c>
      <c r="G68" s="43">
        <f t="shared" si="2"/>
        <v>332.64</v>
      </c>
      <c r="L68" s="17"/>
      <c r="M68" s="17"/>
    </row>
    <row r="69" spans="1:13" ht="20.100000000000001" customHeight="1">
      <c r="A69" s="106" t="s">
        <v>156</v>
      </c>
      <c r="B69" s="106" t="s">
        <v>195</v>
      </c>
      <c r="C69" s="107" t="s">
        <v>194</v>
      </c>
      <c r="D69" s="110">
        <v>2</v>
      </c>
      <c r="E69" s="68"/>
      <c r="F69" s="69">
        <v>332.64</v>
      </c>
      <c r="G69" s="43">
        <f t="shared" si="2"/>
        <v>665.28</v>
      </c>
      <c r="L69" s="17"/>
      <c r="M69" s="17"/>
    </row>
    <row r="70" spans="1:13" ht="20.100000000000001" customHeight="1">
      <c r="A70" s="108" t="s">
        <v>158</v>
      </c>
      <c r="B70" s="108" t="s">
        <v>159</v>
      </c>
      <c r="C70" s="109" t="s">
        <v>196</v>
      </c>
      <c r="D70" s="110">
        <v>2</v>
      </c>
      <c r="E70" s="68"/>
      <c r="F70" s="69">
        <v>332.64</v>
      </c>
      <c r="G70" s="43">
        <f t="shared" si="2"/>
        <v>665.28</v>
      </c>
      <c r="L70" s="17"/>
      <c r="M70" s="17"/>
    </row>
    <row r="71" spans="1:13" ht="20.100000000000001" customHeight="1">
      <c r="A71" s="106" t="s">
        <v>160</v>
      </c>
      <c r="B71" s="106" t="s">
        <v>197</v>
      </c>
      <c r="C71" s="107" t="s">
        <v>198</v>
      </c>
      <c r="D71" s="110">
        <v>1</v>
      </c>
      <c r="E71" s="68"/>
      <c r="F71" s="69">
        <v>332.64</v>
      </c>
      <c r="G71" s="43">
        <f t="shared" si="2"/>
        <v>332.64</v>
      </c>
      <c r="L71" s="17"/>
      <c r="M71" s="17"/>
    </row>
    <row r="72" spans="1:13" ht="20.100000000000001" customHeight="1">
      <c r="A72" s="135"/>
      <c r="B72" s="136"/>
      <c r="C72" s="137"/>
      <c r="D72" s="114">
        <f>SUM(D56:D71)</f>
        <v>42</v>
      </c>
      <c r="E72" s="68"/>
      <c r="F72" s="69"/>
      <c r="G72" s="43"/>
      <c r="L72" s="17"/>
      <c r="M72" s="17"/>
    </row>
    <row r="73" spans="1:13" ht="20.100000000000001" customHeight="1">
      <c r="A73" s="65"/>
      <c r="B73" s="66"/>
      <c r="C73" s="67"/>
      <c r="D73" s="49"/>
      <c r="E73" s="68"/>
      <c r="F73" s="69"/>
      <c r="G73" s="43"/>
      <c r="L73" s="17"/>
      <c r="M73" s="17"/>
    </row>
    <row r="74" spans="1:13" ht="20.100000000000001" customHeight="1">
      <c r="B74" s="24"/>
      <c r="C74" s="24"/>
      <c r="F74" s="46" t="s">
        <v>37</v>
      </c>
      <c r="G74" s="47">
        <f>SUM(G24:G73)</f>
        <v>40582.079999999958</v>
      </c>
    </row>
    <row r="75" spans="1:13" ht="20.100000000000001" customHeight="1">
      <c r="B75" s="24"/>
      <c r="C75" s="24"/>
      <c r="F75" s="46" t="s">
        <v>38</v>
      </c>
      <c r="G75" s="48">
        <f>+G74*0.12</f>
        <v>4869.849599999995</v>
      </c>
    </row>
    <row r="76" spans="1:13" ht="20.100000000000001" customHeight="1">
      <c r="B76" s="24"/>
      <c r="C76" s="24"/>
      <c r="F76" s="46" t="s">
        <v>39</v>
      </c>
      <c r="G76" s="48">
        <f>+G74+G75</f>
        <v>45451.929599999952</v>
      </c>
    </row>
    <row r="77" spans="1:13" ht="20.100000000000001" customHeight="1">
      <c r="B77" s="24"/>
      <c r="C77" s="24"/>
      <c r="F77" s="44"/>
      <c r="G77" s="45"/>
    </row>
    <row r="78" spans="1:13" ht="20.100000000000001" customHeight="1">
      <c r="B78" s="87" t="s">
        <v>199</v>
      </c>
      <c r="C78" s="87"/>
      <c r="F78" s="44"/>
      <c r="G78" s="45"/>
    </row>
    <row r="79" spans="1:13" ht="20.100000000000001" customHeight="1">
      <c r="B79" s="125" t="s">
        <v>40</v>
      </c>
      <c r="C79" s="126" t="s">
        <v>42</v>
      </c>
      <c r="F79" s="44"/>
      <c r="G79" s="45"/>
    </row>
    <row r="80" spans="1:13" ht="20.100000000000001" customHeight="1">
      <c r="B80" s="127">
        <v>2</v>
      </c>
      <c r="C80" s="128" t="s">
        <v>161</v>
      </c>
      <c r="F80" s="44"/>
      <c r="G80" s="45"/>
    </row>
    <row r="81" spans="2:7" ht="20.100000000000001" customHeight="1">
      <c r="B81" s="127">
        <v>1</v>
      </c>
      <c r="C81" s="128" t="s">
        <v>162</v>
      </c>
      <c r="F81" s="44"/>
      <c r="G81" s="45"/>
    </row>
    <row r="82" spans="2:7" ht="20.100000000000001" customHeight="1">
      <c r="B82" s="127">
        <v>1</v>
      </c>
      <c r="C82" s="128" t="s">
        <v>163</v>
      </c>
      <c r="F82" s="44"/>
      <c r="G82" s="45"/>
    </row>
    <row r="83" spans="2:7" ht="20.100000000000001" customHeight="1">
      <c r="B83" s="125">
        <f>SUM(B80:B82)</f>
        <v>4</v>
      </c>
      <c r="C83" s="128"/>
      <c r="F83" s="44"/>
      <c r="G83" s="45"/>
    </row>
    <row r="84" spans="2:7" ht="20.100000000000001" customHeight="1">
      <c r="B84" s="127"/>
      <c r="C84" s="129"/>
      <c r="F84" s="44"/>
      <c r="G84" s="45"/>
    </row>
    <row r="85" spans="2:7" ht="20.100000000000001" customHeight="1">
      <c r="B85" s="127"/>
      <c r="C85" s="130" t="s">
        <v>164</v>
      </c>
      <c r="F85" s="44"/>
      <c r="G85" s="45"/>
    </row>
    <row r="86" spans="2:7" ht="20.100000000000001" customHeight="1">
      <c r="B86" s="127">
        <v>1</v>
      </c>
      <c r="C86" s="128" t="s">
        <v>165</v>
      </c>
      <c r="F86" s="44"/>
      <c r="G86" s="45"/>
    </row>
    <row r="87" spans="2:7" ht="20.100000000000001" customHeight="1">
      <c r="B87" s="127">
        <v>1</v>
      </c>
      <c r="C87" s="128" t="s">
        <v>166</v>
      </c>
      <c r="F87" s="44"/>
      <c r="G87" s="45"/>
    </row>
    <row r="88" spans="2:7" ht="20.100000000000001" customHeight="1">
      <c r="B88" s="127">
        <v>1</v>
      </c>
      <c r="C88" s="128" t="s">
        <v>167</v>
      </c>
      <c r="F88" s="44"/>
      <c r="G88" s="45"/>
    </row>
    <row r="89" spans="2:7" ht="20.100000000000001" customHeight="1">
      <c r="B89" s="127">
        <v>1</v>
      </c>
      <c r="C89" s="128" t="s">
        <v>168</v>
      </c>
      <c r="F89" s="44"/>
      <c r="G89" s="45"/>
    </row>
    <row r="90" spans="2:7" ht="20.100000000000001" customHeight="1">
      <c r="B90" s="127">
        <v>1</v>
      </c>
      <c r="C90" s="128" t="s">
        <v>169</v>
      </c>
      <c r="F90" s="44"/>
      <c r="G90" s="45"/>
    </row>
    <row r="91" spans="2:7" ht="20.100000000000001" customHeight="1">
      <c r="B91" s="127">
        <v>4</v>
      </c>
      <c r="C91" s="129" t="s">
        <v>170</v>
      </c>
      <c r="F91" s="44"/>
      <c r="G91" s="45"/>
    </row>
    <row r="92" spans="2:7" ht="20.100000000000001" customHeight="1">
      <c r="B92" s="125">
        <f>SUM(B86:B91)</f>
        <v>9</v>
      </c>
      <c r="C92" s="129"/>
      <c r="F92" s="44"/>
      <c r="G92" s="45"/>
    </row>
    <row r="93" spans="2:7" ht="20.100000000000001" customHeight="1">
      <c r="B93" s="127"/>
      <c r="C93" s="129"/>
      <c r="F93" s="44"/>
      <c r="G93" s="45"/>
    </row>
    <row r="94" spans="2:7" ht="20.100000000000001" customHeight="1">
      <c r="B94" s="127"/>
      <c r="C94" s="130" t="s">
        <v>171</v>
      </c>
      <c r="F94" s="44"/>
      <c r="G94" s="45"/>
    </row>
    <row r="95" spans="2:7" ht="20.100000000000001" customHeight="1">
      <c r="B95" s="127">
        <v>1</v>
      </c>
      <c r="C95" s="128" t="s">
        <v>165</v>
      </c>
      <c r="F95" s="44"/>
      <c r="G95" s="45"/>
    </row>
    <row r="96" spans="2:7" ht="20.100000000000001" customHeight="1">
      <c r="B96" s="127">
        <v>1</v>
      </c>
      <c r="C96" s="128" t="s">
        <v>166</v>
      </c>
      <c r="F96" s="44"/>
      <c r="G96" s="45"/>
    </row>
    <row r="97" spans="2:7" ht="20.100000000000001" customHeight="1">
      <c r="B97" s="127">
        <v>1</v>
      </c>
      <c r="C97" s="128" t="s">
        <v>167</v>
      </c>
      <c r="F97" s="44"/>
      <c r="G97" s="45"/>
    </row>
    <row r="98" spans="2:7" ht="20.100000000000001" customHeight="1">
      <c r="B98" s="127">
        <v>1</v>
      </c>
      <c r="C98" s="128" t="s">
        <v>168</v>
      </c>
      <c r="F98" s="44"/>
      <c r="G98" s="45"/>
    </row>
    <row r="99" spans="2:7" ht="20.100000000000001" customHeight="1">
      <c r="B99" s="127">
        <v>1</v>
      </c>
      <c r="C99" s="128" t="s">
        <v>169</v>
      </c>
      <c r="F99" s="44"/>
      <c r="G99" s="45"/>
    </row>
    <row r="100" spans="2:7" ht="20.100000000000001" customHeight="1">
      <c r="B100" s="127">
        <v>4</v>
      </c>
      <c r="C100" s="128" t="s">
        <v>170</v>
      </c>
      <c r="F100" s="44"/>
      <c r="G100" s="45"/>
    </row>
    <row r="101" spans="2:7" ht="20.100000000000001" customHeight="1">
      <c r="B101" s="125">
        <f>SUM(B95:B100)</f>
        <v>9</v>
      </c>
      <c r="C101" s="129"/>
      <c r="F101" s="44"/>
      <c r="G101" s="45"/>
    </row>
    <row r="102" spans="2:7" ht="20.100000000000001" customHeight="1">
      <c r="B102" s="127"/>
      <c r="C102" s="129"/>
      <c r="F102" s="44"/>
      <c r="G102" s="45"/>
    </row>
    <row r="103" spans="2:7" ht="20.100000000000001" customHeight="1">
      <c r="B103" s="127"/>
      <c r="C103" s="130" t="s">
        <v>172</v>
      </c>
      <c r="F103" s="44"/>
      <c r="G103" s="45"/>
    </row>
    <row r="104" spans="2:7" ht="20.100000000000001" customHeight="1">
      <c r="B104" s="127">
        <v>1</v>
      </c>
      <c r="C104" s="128" t="s">
        <v>165</v>
      </c>
      <c r="F104" s="44"/>
      <c r="G104" s="45"/>
    </row>
    <row r="105" spans="2:7" ht="20.100000000000001" customHeight="1">
      <c r="B105" s="127">
        <v>1</v>
      </c>
      <c r="C105" s="128" t="s">
        <v>166</v>
      </c>
      <c r="F105" s="44"/>
      <c r="G105" s="45"/>
    </row>
    <row r="106" spans="2:7" ht="20.100000000000001" customHeight="1">
      <c r="B106" s="127">
        <v>1</v>
      </c>
      <c r="C106" s="128" t="s">
        <v>167</v>
      </c>
      <c r="F106" s="44"/>
      <c r="G106" s="45"/>
    </row>
    <row r="107" spans="2:7" ht="20.100000000000001" customHeight="1">
      <c r="B107" s="127">
        <v>1</v>
      </c>
      <c r="C107" s="128" t="s">
        <v>168</v>
      </c>
      <c r="F107" s="44"/>
      <c r="G107" s="45"/>
    </row>
    <row r="108" spans="2:7" ht="20.100000000000001" customHeight="1">
      <c r="B108" s="127">
        <v>1</v>
      </c>
      <c r="C108" s="128" t="s">
        <v>169</v>
      </c>
      <c r="F108" s="44"/>
      <c r="G108" s="45"/>
    </row>
    <row r="109" spans="2:7" ht="20.100000000000001" customHeight="1">
      <c r="B109" s="113">
        <v>4</v>
      </c>
      <c r="C109" s="128" t="s">
        <v>170</v>
      </c>
      <c r="F109" s="44"/>
      <c r="G109" s="45"/>
    </row>
    <row r="110" spans="2:7" ht="20.100000000000001" customHeight="1">
      <c r="B110" s="131">
        <f>SUM(B104:B109)</f>
        <v>9</v>
      </c>
      <c r="C110" s="129"/>
      <c r="F110" s="44"/>
      <c r="G110" s="45"/>
    </row>
    <row r="111" spans="2:7" ht="20.100000000000001" customHeight="1">
      <c r="B111" s="73">
        <f>SUM(B108:B110)</f>
        <v>14</v>
      </c>
      <c r="C111" s="72"/>
      <c r="F111" s="44"/>
      <c r="G111" s="45"/>
    </row>
    <row r="112" spans="2:7" ht="20.100000000000001" customHeight="1">
      <c r="B112" s="73"/>
      <c r="C112" s="72"/>
      <c r="F112" s="44"/>
      <c r="G112" s="45"/>
    </row>
    <row r="113" spans="2:7" ht="20.100000000000001" customHeight="1">
      <c r="B113" s="138"/>
      <c r="C113" s="139" t="s">
        <v>200</v>
      </c>
      <c r="F113" s="44"/>
      <c r="G113" s="45"/>
    </row>
    <row r="114" spans="2:7" ht="20.100000000000001" customHeight="1">
      <c r="B114" s="105" t="s">
        <v>40</v>
      </c>
      <c r="C114" s="105" t="s">
        <v>42</v>
      </c>
      <c r="F114" s="44"/>
      <c r="G114" s="45"/>
    </row>
    <row r="115" spans="2:7" ht="20.100000000000001" customHeight="1">
      <c r="B115" s="103">
        <v>2</v>
      </c>
      <c r="C115" s="102" t="s">
        <v>201</v>
      </c>
      <c r="F115" s="44"/>
      <c r="G115" s="45"/>
    </row>
    <row r="116" spans="2:7" ht="20.100000000000001" customHeight="1">
      <c r="B116" s="103">
        <v>2</v>
      </c>
      <c r="C116" s="102" t="s">
        <v>202</v>
      </c>
      <c r="F116" s="44"/>
      <c r="G116" s="45"/>
    </row>
    <row r="117" spans="2:7" ht="20.100000000000001" customHeight="1">
      <c r="B117" s="103">
        <v>2</v>
      </c>
      <c r="C117" s="102" t="s">
        <v>203</v>
      </c>
      <c r="F117" s="44"/>
      <c r="G117" s="45"/>
    </row>
    <row r="118" spans="2:7" ht="20.100000000000001" customHeight="1">
      <c r="B118" s="103">
        <v>1</v>
      </c>
      <c r="C118" s="102" t="s">
        <v>204</v>
      </c>
      <c r="F118" s="44"/>
      <c r="G118" s="45"/>
    </row>
    <row r="119" spans="2:7" ht="20.100000000000001" customHeight="1">
      <c r="B119" s="103">
        <v>1</v>
      </c>
      <c r="C119" s="102" t="s">
        <v>205</v>
      </c>
      <c r="F119" s="44"/>
      <c r="G119" s="45"/>
    </row>
    <row r="120" spans="2:7" ht="20.100000000000001" customHeight="1">
      <c r="B120" s="103">
        <v>1</v>
      </c>
      <c r="C120" s="102" t="s">
        <v>206</v>
      </c>
      <c r="F120" s="44"/>
      <c r="G120" s="45"/>
    </row>
    <row r="121" spans="2:7" ht="20.100000000000001" customHeight="1">
      <c r="B121" s="103">
        <v>2</v>
      </c>
      <c r="C121" s="102" t="s">
        <v>207</v>
      </c>
      <c r="F121" s="44"/>
      <c r="G121" s="45"/>
    </row>
    <row r="122" spans="2:7" ht="20.100000000000001" customHeight="1">
      <c r="B122" s="103">
        <v>1</v>
      </c>
      <c r="C122" s="102" t="s">
        <v>208</v>
      </c>
      <c r="F122" s="44"/>
      <c r="G122" s="45"/>
    </row>
    <row r="123" spans="2:7" ht="20.100000000000001" customHeight="1">
      <c r="B123" s="103">
        <v>1</v>
      </c>
      <c r="C123" s="102" t="s">
        <v>209</v>
      </c>
      <c r="F123" s="44"/>
      <c r="G123" s="45"/>
    </row>
    <row r="124" spans="2:7" ht="20.100000000000001" customHeight="1">
      <c r="B124" s="103">
        <v>1</v>
      </c>
      <c r="C124" s="102" t="s">
        <v>210</v>
      </c>
      <c r="F124" s="44"/>
      <c r="G124" s="45"/>
    </row>
    <row r="125" spans="2:7" ht="20.100000000000001" customHeight="1">
      <c r="B125" s="103">
        <v>1</v>
      </c>
      <c r="C125" s="102" t="s">
        <v>211</v>
      </c>
      <c r="F125" s="44"/>
      <c r="G125" s="45"/>
    </row>
    <row r="126" spans="2:7" ht="20.100000000000001" customHeight="1">
      <c r="B126" s="103">
        <v>1</v>
      </c>
      <c r="C126" s="102" t="s">
        <v>212</v>
      </c>
      <c r="F126" s="44"/>
      <c r="G126" s="45"/>
    </row>
    <row r="127" spans="2:7" ht="20.100000000000001" customHeight="1">
      <c r="B127" s="103">
        <v>1</v>
      </c>
      <c r="C127" s="102" t="s">
        <v>213</v>
      </c>
      <c r="F127" s="44"/>
      <c r="G127" s="45"/>
    </row>
    <row r="128" spans="2:7" ht="20.100000000000001" customHeight="1">
      <c r="B128" s="140">
        <f>SUM(B115:B127)</f>
        <v>17</v>
      </c>
      <c r="C128" s="141"/>
      <c r="F128" s="44"/>
      <c r="G128" s="45"/>
    </row>
    <row r="129" spans="1:7" ht="20.100000000000001" customHeight="1">
      <c r="B129" s="112">
        <v>1</v>
      </c>
      <c r="C129" s="70" t="s">
        <v>214</v>
      </c>
      <c r="F129" s="44"/>
      <c r="G129" s="45"/>
    </row>
    <row r="130" spans="1:7" ht="20.100000000000001" customHeight="1">
      <c r="B130" s="112">
        <v>4</v>
      </c>
      <c r="C130" s="70" t="s">
        <v>174</v>
      </c>
      <c r="F130" s="44"/>
      <c r="G130" s="45"/>
    </row>
    <row r="131" spans="1:7" ht="20.100000000000001" customHeight="1">
      <c r="B131" s="112">
        <v>1</v>
      </c>
      <c r="C131" s="70" t="s">
        <v>175</v>
      </c>
      <c r="F131" s="44"/>
      <c r="G131" s="45"/>
    </row>
    <row r="132" spans="1:7" ht="20.100000000000001" customHeight="1">
      <c r="B132" s="112">
        <v>2</v>
      </c>
      <c r="C132" s="70" t="s">
        <v>215</v>
      </c>
      <c r="F132" s="44"/>
      <c r="G132" s="45"/>
    </row>
    <row r="133" spans="1:7" ht="20.100000000000001" customHeight="1">
      <c r="B133" s="94">
        <v>1</v>
      </c>
      <c r="C133" s="95" t="s">
        <v>169</v>
      </c>
      <c r="F133" s="44"/>
      <c r="G133" s="45"/>
    </row>
    <row r="134" spans="1:7" ht="20.100000000000001" customHeight="1">
      <c r="B134" s="91">
        <v>4</v>
      </c>
      <c r="C134" s="95" t="s">
        <v>170</v>
      </c>
      <c r="F134" s="44"/>
      <c r="G134" s="45"/>
    </row>
    <row r="135" spans="1:7" ht="20.100000000000001" customHeight="1">
      <c r="A135" s="25"/>
      <c r="B135" s="97">
        <v>9</v>
      </c>
      <c r="C135" s="96"/>
      <c r="F135" s="44"/>
      <c r="G135" s="45"/>
    </row>
    <row r="136" spans="1:7" s="92" customFormat="1" ht="20.100000000000001" customHeight="1">
      <c r="A136" s="90"/>
      <c r="B136" s="103">
        <v>1</v>
      </c>
      <c r="C136" s="104" t="s">
        <v>173</v>
      </c>
      <c r="D136" s="93"/>
      <c r="E136" s="93"/>
      <c r="F136" s="44"/>
      <c r="G136" s="45"/>
    </row>
    <row r="137" spans="1:7" s="92" customFormat="1" ht="20.100000000000001" customHeight="1">
      <c r="A137" s="90"/>
      <c r="B137" s="103">
        <v>2</v>
      </c>
      <c r="C137" s="104" t="s">
        <v>174</v>
      </c>
      <c r="D137" s="93"/>
      <c r="E137" s="93"/>
      <c r="F137" s="44"/>
      <c r="G137" s="45"/>
    </row>
    <row r="138" spans="1:7" s="92" customFormat="1" ht="20.100000000000001" customHeight="1">
      <c r="A138" s="90"/>
      <c r="B138" s="103">
        <v>1</v>
      </c>
      <c r="C138" s="104" t="s">
        <v>175</v>
      </c>
      <c r="D138" s="93"/>
      <c r="E138" s="93"/>
      <c r="F138" s="44"/>
      <c r="G138" s="45"/>
    </row>
    <row r="139" spans="1:7" s="92" customFormat="1" ht="20.100000000000001" customHeight="1">
      <c r="A139" s="90"/>
      <c r="B139" s="103">
        <v>1</v>
      </c>
      <c r="C139" s="104" t="s">
        <v>176</v>
      </c>
      <c r="D139" s="93"/>
      <c r="E139" s="93"/>
      <c r="F139" s="44"/>
      <c r="G139" s="45"/>
    </row>
    <row r="140" spans="1:7" s="92" customFormat="1" ht="20.100000000000001" customHeight="1">
      <c r="A140" s="90"/>
      <c r="B140" s="103">
        <v>1</v>
      </c>
      <c r="C140" s="104" t="s">
        <v>177</v>
      </c>
      <c r="D140" s="93"/>
      <c r="E140" s="93"/>
      <c r="F140" s="44"/>
      <c r="G140" s="45"/>
    </row>
    <row r="141" spans="1:7" s="92" customFormat="1" ht="20.100000000000001" customHeight="1">
      <c r="A141" s="90"/>
      <c r="B141" s="103">
        <v>2</v>
      </c>
      <c r="C141" s="104" t="s">
        <v>178</v>
      </c>
      <c r="D141" s="93"/>
      <c r="E141" s="93"/>
      <c r="F141" s="44"/>
      <c r="G141" s="45"/>
    </row>
    <row r="142" spans="1:7" s="92" customFormat="1" ht="20.100000000000001" customHeight="1">
      <c r="A142" s="90"/>
      <c r="B142" s="105">
        <v>9</v>
      </c>
      <c r="C142" s="104"/>
      <c r="D142" s="93"/>
      <c r="E142" s="93"/>
      <c r="F142" s="44"/>
      <c r="G142" s="45"/>
    </row>
    <row r="143" spans="1:7" s="92" customFormat="1" ht="20.100000000000001" customHeight="1">
      <c r="A143" s="90"/>
      <c r="B143" s="88"/>
      <c r="C143" s="89"/>
      <c r="D143" s="93"/>
      <c r="E143" s="93"/>
      <c r="F143" s="44"/>
      <c r="G143" s="45"/>
    </row>
    <row r="144" spans="1:7" s="92" customFormat="1" ht="20.100000000000001" customHeight="1">
      <c r="A144" s="90"/>
      <c r="B144" s="88"/>
      <c r="C144" s="89"/>
      <c r="D144" s="93"/>
      <c r="E144" s="93"/>
      <c r="F144" s="44"/>
      <c r="G144" s="45"/>
    </row>
    <row r="145" spans="1:7" s="92" customFormat="1" ht="20.100000000000001" customHeight="1">
      <c r="A145" s="90"/>
      <c r="B145" s="88"/>
      <c r="C145" s="89"/>
      <c r="D145" s="93"/>
      <c r="E145" s="93"/>
      <c r="F145" s="44"/>
      <c r="G145" s="45"/>
    </row>
    <row r="146" spans="1:7" s="92" customFormat="1" ht="20.100000000000001" customHeight="1">
      <c r="A146" s="90"/>
      <c r="B146" s="88"/>
      <c r="C146" s="89"/>
      <c r="D146" s="93"/>
      <c r="E146" s="93"/>
      <c r="F146" s="44"/>
      <c r="G146" s="45"/>
    </row>
    <row r="147" spans="1:7" s="92" customFormat="1" ht="20.100000000000001" customHeight="1" thickBot="1">
      <c r="A147" s="25" t="s">
        <v>15</v>
      </c>
      <c r="B147" s="88"/>
      <c r="C147" s="98"/>
      <c r="D147" s="93"/>
      <c r="E147" s="93"/>
      <c r="F147" s="44"/>
      <c r="G147" s="45"/>
    </row>
    <row r="148" spans="1:7" s="92" customFormat="1" ht="20.100000000000001" customHeight="1">
      <c r="A148" s="90"/>
      <c r="B148" s="88"/>
      <c r="C148" s="89"/>
      <c r="D148" s="93"/>
      <c r="E148" s="93"/>
      <c r="F148" s="44"/>
      <c r="G148" s="45"/>
    </row>
    <row r="149" spans="1:7" ht="20.100000000000001" customHeight="1">
      <c r="A149" s="25"/>
      <c r="B149" s="24"/>
      <c r="C149" s="24"/>
      <c r="F149" s="44"/>
      <c r="G149" s="45"/>
    </row>
    <row r="150" spans="1:7" ht="20.100000000000001" customHeight="1" thickBot="1">
      <c r="A150" s="25" t="s">
        <v>16</v>
      </c>
      <c r="B150" s="24"/>
      <c r="C150" s="26"/>
      <c r="F150" s="44"/>
      <c r="G150" s="45"/>
    </row>
    <row r="151" spans="1:7" ht="20.100000000000001" customHeight="1">
      <c r="A151" s="25"/>
      <c r="B151" s="24"/>
      <c r="C151" s="24"/>
      <c r="F151" s="44"/>
      <c r="G151" s="45"/>
    </row>
    <row r="152" spans="1:7" ht="20.100000000000001" customHeight="1">
      <c r="A152" s="25"/>
    </row>
    <row r="153" spans="1:7" ht="20.100000000000001" customHeight="1" thickBot="1">
      <c r="A153" s="25" t="s">
        <v>17</v>
      </c>
      <c r="C153" s="28"/>
    </row>
    <row r="154" spans="1:7" ht="20.100000000000001" customHeight="1">
      <c r="A154" s="25"/>
    </row>
    <row r="155" spans="1:7" ht="20.100000000000001" customHeight="1">
      <c r="A155" s="25"/>
    </row>
    <row r="156" spans="1:7" ht="20.100000000000001" customHeight="1" thickBot="1">
      <c r="A156" s="25" t="s">
        <v>18</v>
      </c>
      <c r="C156" s="28"/>
    </row>
    <row r="157" spans="1:7" ht="20.100000000000001" customHeight="1">
      <c r="A157" s="25"/>
    </row>
    <row r="158" spans="1:7" ht="20.100000000000001" customHeight="1">
      <c r="A158" s="25"/>
    </row>
    <row r="159" spans="1:7" ht="20.100000000000001" customHeight="1" thickBot="1">
      <c r="A159" s="25" t="s">
        <v>19</v>
      </c>
      <c r="C159" s="28"/>
    </row>
  </sheetData>
  <mergeCells count="11">
    <mergeCell ref="A41:C41"/>
    <mergeCell ref="A55:C55"/>
    <mergeCell ref="A72:C72"/>
    <mergeCell ref="B78:C78"/>
    <mergeCell ref="A11:B11"/>
    <mergeCell ref="L5:M6"/>
    <mergeCell ref="D2:E2"/>
    <mergeCell ref="C4:C5"/>
    <mergeCell ref="C2:C3"/>
    <mergeCell ref="D4:E4"/>
    <mergeCell ref="D5:E5"/>
  </mergeCells>
  <conditionalFormatting sqref="C129:C133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zoomScale="60" zoomScaleNormal="100" workbookViewId="0">
      <selection activeCell="G33" sqref="G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81" t="s">
        <v>25</v>
      </c>
      <c r="D2" s="77" t="s">
        <v>24</v>
      </c>
      <c r="E2" s="78"/>
      <c r="F2" s="56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82"/>
      <c r="D3" s="38" t="s">
        <v>27</v>
      </c>
      <c r="E3" s="39"/>
      <c r="F3" s="55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79" t="s">
        <v>26</v>
      </c>
      <c r="D4" s="83" t="s">
        <v>28</v>
      </c>
      <c r="E4" s="84"/>
      <c r="F4" s="54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80"/>
      <c r="D5" s="85" t="s">
        <v>29</v>
      </c>
      <c r="E5" s="86"/>
      <c r="F5" s="54"/>
      <c r="G5" s="4"/>
      <c r="H5" s="4"/>
      <c r="I5" s="4"/>
      <c r="J5" s="4"/>
      <c r="K5" s="4"/>
      <c r="L5" s="4"/>
      <c r="M5" s="76"/>
      <c r="N5" s="76"/>
      <c r="O5" s="6"/>
    </row>
    <row r="6" spans="1:15" ht="20.100000000000001" customHeight="1">
      <c r="A6" s="7"/>
      <c r="B6" s="7"/>
      <c r="C6" s="7"/>
      <c r="D6" s="7"/>
      <c r="E6" s="7"/>
      <c r="F6" s="7"/>
      <c r="M6" s="76"/>
      <c r="N6" s="76"/>
    </row>
    <row r="7" spans="1:15" ht="20.100000000000001" customHeight="1">
      <c r="A7" s="115" t="s">
        <v>0</v>
      </c>
      <c r="B7" s="115"/>
      <c r="C7" s="40">
        <f ca="1">NOW()</f>
        <v>45189.60878101852</v>
      </c>
      <c r="D7" s="115" t="s">
        <v>1</v>
      </c>
      <c r="E7" s="64">
        <v>20230901361</v>
      </c>
      <c r="F7" s="57"/>
      <c r="M7" s="5"/>
      <c r="N7" s="5"/>
    </row>
    <row r="8" spans="1:15" ht="20.100000000000001" customHeight="1">
      <c r="A8" s="117"/>
      <c r="B8" s="117"/>
      <c r="C8" s="117"/>
      <c r="D8" s="117"/>
      <c r="E8" s="117"/>
      <c r="F8" s="10"/>
      <c r="M8" s="5"/>
      <c r="N8" s="5"/>
    </row>
    <row r="9" spans="1:15" ht="20.100000000000001" customHeight="1">
      <c r="A9" s="115" t="s">
        <v>2</v>
      </c>
      <c r="B9" s="115"/>
      <c r="C9" s="118" t="s">
        <v>32</v>
      </c>
      <c r="D9" s="119" t="s">
        <v>3</v>
      </c>
      <c r="E9" s="29" t="s">
        <v>34</v>
      </c>
      <c r="F9" s="58"/>
      <c r="M9" s="5"/>
      <c r="N9" s="5"/>
    </row>
    <row r="10" spans="1:15" ht="20.100000000000001" customHeight="1">
      <c r="A10" s="117"/>
      <c r="B10" s="117"/>
      <c r="C10" s="117"/>
      <c r="D10" s="117"/>
      <c r="E10" s="117"/>
      <c r="F10" s="10"/>
      <c r="M10" s="5"/>
      <c r="N10" s="5"/>
    </row>
    <row r="11" spans="1:15" ht="20.100000000000001" customHeight="1">
      <c r="A11" s="74" t="s">
        <v>22</v>
      </c>
      <c r="B11" s="75"/>
      <c r="C11" s="118" t="s">
        <v>32</v>
      </c>
      <c r="D11" s="119" t="s">
        <v>23</v>
      </c>
      <c r="E11" s="120" t="s">
        <v>31</v>
      </c>
      <c r="F11" s="59"/>
      <c r="M11" s="5"/>
      <c r="N11" s="5"/>
    </row>
    <row r="12" spans="1:15" ht="20.100000000000001" customHeight="1">
      <c r="A12" s="117"/>
      <c r="B12" s="117"/>
      <c r="C12" s="117"/>
      <c r="D12" s="117"/>
      <c r="E12" s="117"/>
      <c r="F12" s="10"/>
      <c r="M12" s="5"/>
      <c r="N12" s="5"/>
    </row>
    <row r="13" spans="1:15" ht="20.100000000000001" customHeight="1">
      <c r="A13" s="115" t="s">
        <v>4</v>
      </c>
      <c r="B13" s="115"/>
      <c r="C13" s="121" t="s">
        <v>33</v>
      </c>
      <c r="D13" s="119" t="s">
        <v>5</v>
      </c>
      <c r="E13" s="118" t="s">
        <v>30</v>
      </c>
      <c r="F13" s="15"/>
      <c r="M13" s="5"/>
      <c r="N13" s="5"/>
    </row>
    <row r="14" spans="1:15" ht="20.100000000000001" customHeight="1">
      <c r="A14" s="117"/>
      <c r="B14" s="117"/>
      <c r="C14" s="117"/>
      <c r="D14" s="117"/>
      <c r="E14" s="117"/>
      <c r="F14" s="10"/>
      <c r="M14" s="5"/>
      <c r="N14" s="5"/>
    </row>
    <row r="15" spans="1:15" ht="20.100000000000001" customHeight="1">
      <c r="A15" s="115" t="s">
        <v>6</v>
      </c>
      <c r="B15" s="115"/>
      <c r="C15" s="116">
        <v>45189</v>
      </c>
      <c r="D15" s="119" t="s">
        <v>7</v>
      </c>
      <c r="E15" s="122" t="s">
        <v>43</v>
      </c>
      <c r="F15" s="60"/>
      <c r="M15" s="5"/>
      <c r="N15" s="5"/>
    </row>
    <row r="16" spans="1:15" ht="20.100000000000001" customHeight="1">
      <c r="A16" s="117"/>
      <c r="B16" s="117"/>
      <c r="C16" s="117"/>
      <c r="D16" s="117"/>
      <c r="E16" s="117"/>
      <c r="F16" s="10"/>
      <c r="M16" s="5"/>
      <c r="N16" s="5"/>
    </row>
    <row r="17" spans="1:14" ht="20.100000000000001" customHeight="1">
      <c r="A17" s="115" t="s">
        <v>8</v>
      </c>
      <c r="B17" s="115"/>
      <c r="C17" s="118" t="s">
        <v>44</v>
      </c>
      <c r="D17" s="123"/>
      <c r="E17" s="124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60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1" t="s">
        <v>41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113">
        <v>359010</v>
      </c>
      <c r="B24" s="53" t="s">
        <v>179</v>
      </c>
      <c r="C24" s="71" t="s">
        <v>180</v>
      </c>
      <c r="D24" s="49">
        <v>1</v>
      </c>
      <c r="E24" s="62"/>
      <c r="F24" s="62">
        <v>46188</v>
      </c>
      <c r="G24" s="42">
        <v>750</v>
      </c>
      <c r="H24" s="43">
        <f t="shared" ref="H24" si="0">D24*G24</f>
        <v>750</v>
      </c>
      <c r="M24" s="17"/>
      <c r="N24" s="17"/>
    </row>
    <row r="25" spans="1:14" ht="20.100000000000001" customHeight="1">
      <c r="B25" s="24"/>
      <c r="C25" s="24"/>
      <c r="G25" s="46" t="s">
        <v>37</v>
      </c>
      <c r="H25" s="47">
        <f>SUM(H24:H24)</f>
        <v>750</v>
      </c>
    </row>
    <row r="26" spans="1:14" ht="20.100000000000001" customHeight="1">
      <c r="B26" s="24"/>
      <c r="C26" s="24"/>
      <c r="G26" s="46" t="s">
        <v>38</v>
      </c>
      <c r="H26" s="48">
        <f>+H25*0.12</f>
        <v>90</v>
      </c>
    </row>
    <row r="27" spans="1:14" ht="20.100000000000001" customHeight="1">
      <c r="B27" s="24"/>
      <c r="C27" s="24"/>
      <c r="G27" s="46" t="s">
        <v>39</v>
      </c>
      <c r="H27" s="48">
        <f>+H25+H26</f>
        <v>840</v>
      </c>
    </row>
    <row r="28" spans="1:14" ht="20.100000000000001" customHeight="1">
      <c r="B28" s="51"/>
      <c r="C28" s="52"/>
      <c r="G28" s="44"/>
      <c r="H28" s="45"/>
    </row>
    <row r="29" spans="1:14" ht="20.100000000000001" customHeight="1">
      <c r="B29" s="20"/>
      <c r="C29" s="50"/>
      <c r="G29" s="44"/>
      <c r="H29" s="45"/>
    </row>
    <row r="30" spans="1:14" ht="20.100000000000001" customHeight="1" thickBot="1">
      <c r="A30" s="25" t="s">
        <v>15</v>
      </c>
      <c r="B30" s="24"/>
      <c r="C30" s="26"/>
      <c r="G30" s="44"/>
      <c r="H30" s="45"/>
    </row>
    <row r="31" spans="1:14" ht="20.100000000000001" customHeight="1">
      <c r="A31" s="25"/>
      <c r="B31" s="24"/>
      <c r="C31" s="24"/>
      <c r="G31" s="44"/>
      <c r="H31" s="45"/>
    </row>
    <row r="32" spans="1:14" ht="20.100000000000001" customHeight="1">
      <c r="A32" s="25"/>
      <c r="B32" s="24"/>
      <c r="C32" s="24"/>
      <c r="G32" s="44"/>
      <c r="H32" s="45"/>
    </row>
    <row r="33" spans="1:8" ht="20.100000000000001" customHeight="1" thickBot="1">
      <c r="A33" s="25" t="s">
        <v>16</v>
      </c>
      <c r="B33" s="24"/>
      <c r="C33" s="26"/>
      <c r="G33" s="44"/>
      <c r="H33" s="45"/>
    </row>
    <row r="34" spans="1:8" ht="20.100000000000001" customHeight="1">
      <c r="A34" s="25"/>
      <c r="B34" s="24"/>
      <c r="C34" s="24"/>
      <c r="G34" s="44"/>
      <c r="H34" s="45"/>
    </row>
    <row r="35" spans="1:8" ht="20.100000000000001" customHeight="1">
      <c r="A35" s="25"/>
    </row>
    <row r="36" spans="1:8" ht="20.100000000000001" customHeight="1" thickBot="1">
      <c r="A36" s="25" t="s">
        <v>17</v>
      </c>
      <c r="C36" s="28"/>
    </row>
    <row r="37" spans="1:8" ht="20.100000000000001" customHeight="1">
      <c r="A37" s="25"/>
    </row>
    <row r="38" spans="1:8" ht="20.100000000000001" customHeight="1">
      <c r="A38" s="25"/>
    </row>
    <row r="39" spans="1:8" ht="20.100000000000001" customHeight="1" thickBot="1">
      <c r="A39" s="25" t="s">
        <v>18</v>
      </c>
      <c r="C39" s="28"/>
    </row>
    <row r="40" spans="1:8" ht="20.100000000000001" customHeight="1">
      <c r="A40" s="25"/>
    </row>
    <row r="41" spans="1:8" ht="20.100000000000001" customHeight="1">
      <c r="A41" s="25"/>
    </row>
    <row r="42" spans="1:8" ht="20.100000000000001" customHeight="1" thickBot="1">
      <c r="A42" s="25" t="s">
        <v>19</v>
      </c>
      <c r="C42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1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2023-09-20T19:52:03Z</cp:lastPrinted>
  <dcterms:created xsi:type="dcterms:W3CDTF">2023-01-26T13:28:36Z</dcterms:created>
  <dcterms:modified xsi:type="dcterms:W3CDTF">2023-09-20T20:42:44Z</dcterms:modified>
</cp:coreProperties>
</file>