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5E7BE680-6B1B-4A1C-9AFC-D3F4EBC1A148}" xr6:coauthVersionLast="47" xr6:coauthVersionMax="47" xr10:uidLastSave="{00000000-0000-0000-0000-000000000000}"/>
  <bookViews>
    <workbookView xWindow="-120" yWindow="-120" windowWidth="24240" windowHeight="13140" xr2:uid="{A03632F8-34C5-4339-A8F6-611F870FF7B1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8" i="1" l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58" i="1"/>
  <c r="G159" i="1"/>
  <c r="G160" i="1"/>
  <c r="G161" i="1"/>
  <c r="G162" i="1"/>
  <c r="G163" i="1"/>
  <c r="G164" i="1"/>
  <c r="G165" i="1"/>
  <c r="G166" i="1"/>
  <c r="G167" i="1"/>
  <c r="G148" i="1"/>
  <c r="G149" i="1"/>
  <c r="G150" i="1"/>
  <c r="G151" i="1"/>
  <c r="G152" i="1"/>
  <c r="G153" i="1"/>
  <c r="G154" i="1"/>
  <c r="G155" i="1"/>
  <c r="G147" i="1"/>
  <c r="G135" i="1"/>
  <c r="G136" i="1"/>
  <c r="G137" i="1"/>
  <c r="G138" i="1"/>
  <c r="G139" i="1"/>
  <c r="G140" i="1"/>
  <c r="G141" i="1"/>
  <c r="G142" i="1"/>
  <c r="G143" i="1"/>
  <c r="G144" i="1"/>
  <c r="G145" i="1"/>
  <c r="G131" i="1"/>
  <c r="G132" i="1"/>
  <c r="G125" i="1"/>
  <c r="G126" i="1"/>
  <c r="G127" i="1"/>
  <c r="G128" i="1"/>
  <c r="G119" i="1"/>
  <c r="G120" i="1"/>
  <c r="G121" i="1"/>
  <c r="G122" i="1"/>
  <c r="G109" i="1"/>
  <c r="G110" i="1"/>
  <c r="G111" i="1"/>
  <c r="G112" i="1"/>
  <c r="G113" i="1"/>
  <c r="G114" i="1"/>
  <c r="G115" i="1"/>
  <c r="G116" i="1"/>
  <c r="G99" i="1"/>
  <c r="G100" i="1"/>
  <c r="G101" i="1"/>
  <c r="G102" i="1"/>
  <c r="G103" i="1"/>
  <c r="G104" i="1"/>
  <c r="G105" i="1"/>
  <c r="G106" i="1"/>
  <c r="G130" i="1"/>
  <c r="G124" i="1"/>
  <c r="G118" i="1"/>
  <c r="G108" i="1"/>
  <c r="G98" i="1"/>
  <c r="G96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67" i="1"/>
  <c r="G68" i="1"/>
  <c r="G69" i="1"/>
  <c r="G70" i="1"/>
  <c r="G71" i="1"/>
  <c r="G54" i="1"/>
  <c r="G55" i="1"/>
  <c r="G56" i="1"/>
  <c r="G57" i="1"/>
  <c r="G58" i="1"/>
  <c r="G59" i="1"/>
  <c r="G60" i="1"/>
  <c r="G61" i="1"/>
  <c r="G62" i="1"/>
  <c r="G63" i="1"/>
  <c r="G64" i="1"/>
  <c r="G51" i="1"/>
  <c r="G50" i="1"/>
  <c r="G42" i="1"/>
  <c r="G43" i="1"/>
  <c r="G44" i="1"/>
  <c r="G45" i="1"/>
  <c r="G46" i="1"/>
  <c r="G47" i="1"/>
  <c r="G48" i="1"/>
  <c r="G34" i="1"/>
  <c r="G35" i="1"/>
  <c r="G36" i="1"/>
  <c r="G37" i="1"/>
  <c r="G38" i="1"/>
  <c r="G39" i="1"/>
  <c r="B345" i="1" l="1"/>
  <c r="B333" i="1"/>
  <c r="B321" i="1"/>
  <c r="B302" i="1"/>
  <c r="G254" i="1"/>
  <c r="D253" i="1"/>
  <c r="G252" i="1"/>
  <c r="G251" i="1"/>
  <c r="G250" i="1"/>
  <c r="G249" i="1"/>
  <c r="G248" i="1"/>
  <c r="G247" i="1"/>
  <c r="G246" i="1"/>
  <c r="G245" i="1"/>
  <c r="G244" i="1"/>
  <c r="D243" i="1"/>
  <c r="G217" i="1"/>
  <c r="D216" i="1"/>
  <c r="G188" i="1"/>
  <c r="D133" i="1"/>
  <c r="D187" i="1" l="1"/>
  <c r="G169" i="1"/>
  <c r="D168" i="1"/>
  <c r="G157" i="1"/>
  <c r="D156" i="1"/>
  <c r="D146" i="1"/>
  <c r="G134" i="1"/>
  <c r="B353" i="1" l="1"/>
  <c r="D280" i="1"/>
  <c r="D97" i="1"/>
  <c r="G73" i="1"/>
  <c r="D72" i="1"/>
  <c r="G66" i="1"/>
  <c r="D65" i="1"/>
  <c r="G53" i="1"/>
  <c r="D49" i="1"/>
  <c r="G41" i="1"/>
  <c r="D40" i="1"/>
  <c r="G33" i="1"/>
  <c r="D32" i="1"/>
  <c r="G31" i="1"/>
  <c r="G30" i="1"/>
  <c r="G29" i="1"/>
  <c r="G28" i="1"/>
  <c r="G27" i="1"/>
  <c r="G26" i="1"/>
  <c r="G25" i="1"/>
  <c r="G24" i="1"/>
  <c r="C7" i="1"/>
  <c r="G255" i="1" l="1"/>
  <c r="G256" i="1" s="1"/>
  <c r="G2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8810B46-CBC3-4E50-8270-1E3D1FF2062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E161C57-B7E0-447F-A72E-48CDA0C9E36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<sst xmlns="http://schemas.openxmlformats.org/spreadsheetml/2006/main" count="731" uniqueCount="674">
  <si>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</si>
  <si>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</si>
  <si>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</si>
  <si>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</si>
  <si>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</si>
  <si>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</si>
  <si>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</si>
  <si>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</si>
  <si>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</si>
  <si>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</si>
  <si>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</si>
  <si>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</si>
  <si>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INSTITUCION/CLINICA/HOSPITAL</t>
  </si>
  <si>
    <t>NOTA</t>
  </si>
  <si>
    <t xml:space="preserve"> INQ</t>
  </si>
  <si>
    <t>PUNTO DE LLEGADA</t>
  </si>
  <si>
    <t>AV. ROMEO CASTILLO S/N Y AV. JUAN TANCCA MARENGO</t>
  </si>
  <si>
    <t>MOTIVO DE TRASLADO</t>
  </si>
  <si>
    <t>VENTA -CIRUGÍA</t>
  </si>
  <si>
    <t>FECHA CIRUGÍA</t>
  </si>
  <si>
    <t>HORA  CIRUGIA</t>
  </si>
  <si>
    <t>NOMBRE MÉDICO</t>
  </si>
  <si>
    <t xml:space="preserve">DR. LUZURIAGA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</si>
  <si>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</si>
  <si>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</si>
  <si>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</si>
  <si>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</si>
  <si>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</si>
  <si>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</si>
  <si>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</si>
  <si>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</si>
  <si>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</si>
  <si>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</si>
  <si>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</si>
  <si>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</si>
  <si>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</si>
  <si>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</si>
  <si>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</si>
  <si>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</si>
  <si>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</si>
  <si>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</si>
  <si>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</si>
  <si>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</si>
  <si>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J221215-L054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</si>
  <si>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</si>
  <si>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</si>
  <si>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</si>
  <si>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</si>
  <si>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</si>
  <si>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</si>
  <si>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</si>
  <si>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</si>
  <si>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</si>
  <si>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</si>
  <si>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</si>
  <si>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</si>
  <si>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</si>
  <si>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</si>
  <si>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</si>
  <si>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</si>
  <si>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</si>
  <si>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</si>
  <si>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</si>
  <si>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</si>
  <si>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J221226-L110</t>
  </si>
  <si>
    <t>DISTAL FIBULA PLATE RIGHT 5H</t>
  </si>
  <si>
    <t>35V-DLF2-006-R</t>
  </si>
  <si>
    <t>J200727-L040</t>
  </si>
  <si>
    <t>DISTAL FIBULA PLATE RIGHT 6H</t>
  </si>
  <si>
    <t>J220804-L088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</si>
  <si>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</si>
  <si>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</si>
  <si>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</si>
  <si>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</si>
  <si>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</si>
  <si>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</si>
  <si>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</si>
  <si>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</si>
  <si>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</si>
  <si>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</si>
  <si>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</si>
  <si>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</si>
  <si>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</si>
  <si>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</si>
  <si>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J230120-L014</t>
  </si>
  <si>
    <t>35V-DLF2-006-L</t>
  </si>
  <si>
    <t>J200727-L045</t>
  </si>
  <si>
    <t>DISTAL FIBULA PLATE LEFT 6H</t>
  </si>
  <si>
    <t xml:space="preserve">J220714-L082 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</si>
  <si>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</si>
  <si>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</si>
  <si>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</si>
  <si>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</si>
  <si>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</si>
  <si>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</si>
  <si>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</si>
  <si>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</si>
  <si>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</si>
  <si>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</si>
  <si>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</si>
  <si>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</si>
  <si>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</si>
  <si>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</si>
  <si>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</si>
  <si>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</si>
  <si>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</si>
  <si>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</si>
  <si>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</si>
  <si>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</si>
  <si>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</si>
  <si>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J220907-L086</t>
  </si>
  <si>
    <t>35L-SO-L16-TA</t>
  </si>
  <si>
    <t>J211223-L021</t>
  </si>
  <si>
    <t>LOCKING CORTICAL STARIX GREEN 3.5*16mm</t>
  </si>
  <si>
    <t>J2209016-L041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</si>
  <si>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</si>
  <si>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</si>
  <si>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</si>
  <si>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</si>
  <si>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</si>
  <si>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</si>
  <si>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</si>
  <si>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</si>
  <si>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</si>
  <si>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</si>
  <si>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</si>
  <si>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</si>
  <si>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</si>
  <si>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</si>
  <si>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J211223-L026</t>
  </si>
  <si>
    <t>LOCKING CORTICAL STARIX GREEN 3.5*26mm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</si>
  <si>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</si>
  <si>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</si>
  <si>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</si>
  <si>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</si>
  <si>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</si>
  <si>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</si>
  <si>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</si>
  <si>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J220907-L082</t>
  </si>
  <si>
    <t>Locking Body Screw 2.8*14MM</t>
  </si>
  <si>
    <t>28L-SO-L16-TA</t>
  </si>
  <si>
    <t>J220706-L215</t>
  </si>
  <si>
    <t>Locking Body Screw 2.8*16MM</t>
  </si>
  <si>
    <t>28L-SO-L18-TA</t>
  </si>
  <si>
    <t>J220706-L149</t>
  </si>
  <si>
    <t>Locking Body Screw 2.8*18MM</t>
  </si>
  <si>
    <t>28L-SO-L20-TA</t>
  </si>
  <si>
    <t>Locking Body Screw 2.8*20MM</t>
  </si>
  <si>
    <t>35-SO-L10-T</t>
  </si>
  <si>
    <t>NON LOCKING CORTICAL SILVER STARIX 3.5*10mm</t>
  </si>
  <si>
    <t>35-SO-L12-T</t>
  </si>
  <si>
    <t>J211125-L064</t>
  </si>
  <si>
    <t>NON LOCKING CORTICAL SILVER STARIX 3.5*12mm</t>
  </si>
  <si>
    <t>35-SO-L14-T</t>
  </si>
  <si>
    <t>J230130-L009</t>
  </si>
  <si>
    <t>NON LOCKING CORTICAL SILVER STARIX 3.5*14mm</t>
  </si>
  <si>
    <t>35-SO-L16-T</t>
  </si>
  <si>
    <t>J221215-L028</t>
  </si>
  <si>
    <t>NON LOCKING CORTICAL SILVER STARIX 3.5*16mm</t>
  </si>
  <si>
    <t>35-SO-L18-T</t>
  </si>
  <si>
    <t>J211125-L066</t>
  </si>
  <si>
    <t>NON LOCKING CORTICAL SILVER STARIX 3.5*18mm</t>
  </si>
  <si>
    <t>J221229-L025</t>
  </si>
  <si>
    <t>35-SO-L20-T</t>
  </si>
  <si>
    <t>J211125-L067</t>
  </si>
  <si>
    <t>NON LOCKING CORTICAL SILVER STARIX 3.5*20mm</t>
  </si>
  <si>
    <t>J221215-L029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</si>
  <si>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</si>
  <si>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</si>
  <si>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</si>
  <si>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</si>
  <si>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</si>
  <si>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J221229L028</t>
  </si>
  <si>
    <t>35-SO-L26-T</t>
  </si>
  <si>
    <t>NON LOCKING CORTICAL SILVER STARIX 3.5*26mm</t>
  </si>
  <si>
    <t>J230207-L090</t>
  </si>
  <si>
    <t>35-SO-L28-T</t>
  </si>
  <si>
    <t>J210907-L104</t>
  </si>
  <si>
    <t>NON LOCKING CORTICAL SILVER STARIX 3.5*28mm</t>
  </si>
  <si>
    <t>J220914-L047</t>
  </si>
  <si>
    <t>NON LOCKING CORTICAL SILVER  STARIX 3.5*28mm</t>
  </si>
  <si>
    <t>35-SO-L30-T</t>
  </si>
  <si>
    <t>J210907-L105</t>
  </si>
  <si>
    <t>NON LOCKING CORTICAL SILVER  STARIX 3.5*30mm</t>
  </si>
  <si>
    <t>J220519-L023</t>
  </si>
  <si>
    <t>35-SO-L32-T</t>
  </si>
  <si>
    <t>J210907-L106</t>
  </si>
  <si>
    <t>NON LOCKING CORTICAL SILVER  STARIX 3.5*32mm</t>
  </si>
  <si>
    <t>J221215-L030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</si>
  <si>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</si>
  <si>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</si>
  <si>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</si>
  <si>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</si>
  <si>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</si>
  <si>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</si>
  <si>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</si>
  <si>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</si>
  <si>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</si>
  <si>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</si>
  <si>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</si>
  <si>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</si>
  <si>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</si>
  <si>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</si>
  <si>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</si>
  <si>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 xml:space="preserve">SUBTOTAL </t>
  </si>
  <si>
    <t>IVA 12%</t>
  </si>
  <si>
    <t>TOTAL</t>
  </si>
  <si>
    <t>INSTRUMENTAL ARIX Ankle System 2.8 / 3.5 Lateral Distal Fibula Plate # 2</t>
  </si>
  <si>
    <t>CODIGO</t>
  </si>
  <si>
    <t>DESCRIPCIÓN</t>
  </si>
  <si>
    <t>CANTIDAD</t>
  </si>
  <si>
    <t>111-063</t>
  </si>
  <si>
    <t xml:space="preserve">MANGO DE ATORNILLADOR </t>
  </si>
  <si>
    <t xml:space="preserve">114-009 </t>
  </si>
  <si>
    <t xml:space="preserve">PINZA DE SUJECION </t>
  </si>
  <si>
    <t>111-157</t>
  </si>
  <si>
    <t>MANGO DE GUIA DE ANGULO VARIABLE  2.8</t>
  </si>
  <si>
    <t>111-202</t>
  </si>
  <si>
    <t>GUIA DE ANGULO VARIABLE  2.8</t>
  </si>
  <si>
    <t xml:space="preserve">111-172 </t>
  </si>
  <si>
    <t>GUIA DE ANGULO VARIABLE 3.5</t>
  </si>
  <si>
    <t>MANGO DE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</si>
  <si>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</si>
  <si>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</si>
  <si>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</si>
  <si>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</si>
  <si>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</si>
  <si>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</si>
  <si>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</si>
  <si>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</si>
  <si>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</si>
  <si>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</si>
  <si>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</si>
  <si>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</si>
  <si>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</si>
  <si>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</si>
  <si>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</si>
  <si>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</si>
  <si>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</si>
  <si>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</si>
  <si>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</si>
  <si>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</si>
  <si>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>111-086</t>
  </si>
  <si>
    <t>MEDIDOR DE PROFUNDIDAD</t>
  </si>
  <si>
    <t xml:space="preserve">111-088 </t>
  </si>
  <si>
    <t>DOBLADORAS DE PLACA</t>
  </si>
  <si>
    <t>LLAVE JACOBS</t>
  </si>
  <si>
    <t>INTERCAMBIADOR DE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</si>
  <si>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</si>
  <si>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</si>
  <si>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</si>
  <si>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</si>
  <si>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</si>
  <si>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</si>
  <si>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</si>
  <si>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</si>
  <si>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</si>
  <si>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</si>
  <si>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</si>
  <si>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</si>
  <si>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</si>
  <si>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</si>
  <si>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</si>
  <si>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</si>
  <si>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</si>
  <si>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</si>
  <si>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</si>
  <si>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</si>
  <si>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</si>
  <si>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</si>
  <si>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</si>
  <si>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</si>
  <si>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</si>
  <si>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</si>
  <si>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</si>
  <si>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</si>
  <si>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</si>
  <si>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</si>
  <si>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</si>
  <si>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</si>
  <si>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</si>
  <si>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</si>
  <si>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</si>
  <si>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</si>
  <si>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</si>
  <si>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</si>
  <si>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</si>
  <si>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</si>
  <si>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</si>
  <si>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</si>
  <si>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</si>
  <si>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</si>
  <si>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</si>
  <si>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</si>
  <si>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</si>
  <si>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</si>
  <si>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</si>
  <si>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</si>
  <si>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T50022712</t>
  </si>
  <si>
    <t xml:space="preserve">TORNILLO CORTICAL 2.7*12mm TITANIO 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</si>
  <si>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</si>
  <si>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</si>
  <si>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</si>
  <si>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</si>
  <si>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</si>
  <si>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</si>
  <si>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</si>
  <si>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</si>
  <si>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</si>
  <si>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</si>
  <si>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</si>
  <si>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</si>
  <si>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</si>
  <si>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2200040563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</si>
  <si>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</si>
  <si>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</si>
  <si>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</si>
  <si>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</si>
  <si>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</si>
  <si>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 xml:space="preserve">TORNILLO CORTICAL 2.7*28mm TITANIO </t>
  </si>
  <si>
    <t>T50022730</t>
  </si>
  <si>
    <t>D-8/T-171B/4205</t>
  </si>
  <si>
    <t xml:space="preserve">TORNILLO CORTICAL 2.7*30mm TITANIO </t>
  </si>
  <si>
    <t>TI-SF-100V.206</t>
  </si>
  <si>
    <t xml:space="preserve">TORNILLO DE BLOQUEO  2.4*6mm TITANIO </t>
  </si>
  <si>
    <t>TI-SF-100V.208</t>
  </si>
  <si>
    <t xml:space="preserve">TORNILLO DE BLOQUEO  2.4*8mm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</si>
  <si>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</si>
  <si>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</si>
  <si>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</si>
  <si>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</si>
  <si>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</si>
  <si>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</si>
  <si>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</si>
  <si>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</si>
  <si>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</si>
  <si>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</si>
  <si>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</si>
  <si>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</si>
  <si>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</si>
  <si>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</si>
  <si>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</si>
  <si>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</si>
  <si>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</si>
  <si>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</si>
  <si>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2.7*8mm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</si>
  <si>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</si>
  <si>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</si>
  <si>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</si>
  <si>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</si>
  <si>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</si>
  <si>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</si>
  <si>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</si>
  <si>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</si>
  <si>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</si>
  <si>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</si>
  <si>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</si>
  <si>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</si>
  <si>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</si>
  <si>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</si>
  <si>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</si>
  <si>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</si>
  <si>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</si>
  <si>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</si>
  <si>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</si>
  <si>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</si>
  <si>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</si>
  <si>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2200040568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</si>
  <si>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</si>
  <si>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</si>
  <si>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</si>
  <si>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</si>
  <si>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Tc50102736</t>
  </si>
  <si>
    <t>2100026468</t>
  </si>
  <si>
    <t xml:space="preserve">TORNILLO DE BLOQUEO 2.7*36mm TITANIO </t>
  </si>
  <si>
    <t>Tc50102740</t>
  </si>
  <si>
    <t>2200153510</t>
  </si>
  <si>
    <t xml:space="preserve">TORNILLO DE BLOQUEO 2.7*40mm TITANIO </t>
  </si>
  <si>
    <t>Tc50102745</t>
  </si>
  <si>
    <t>2100021684</t>
  </si>
  <si>
    <t xml:space="preserve">TORNILLO DE BLOQUEO 2.7*45mm TITANIO </t>
  </si>
  <si>
    <t>Tc50102750</t>
  </si>
  <si>
    <t>2200070551</t>
  </si>
  <si>
    <t xml:space="preserve">TORNILLO DE BLOQUEO 2.7*50mm TITANIO </t>
  </si>
  <si>
    <t>Tc50102755</t>
  </si>
  <si>
    <t>2200138042</t>
  </si>
  <si>
    <t xml:space="preserve">TORNILLO DE BLOQUEO 2.7*55mm TITANIO </t>
  </si>
  <si>
    <t>Tc50102760</t>
  </si>
  <si>
    <t>2200154979</t>
  </si>
  <si>
    <t xml:space="preserve">TORNILLO DE BLOQUEO 2.7*60mm TITANIO </t>
  </si>
  <si>
    <t>A93680373</t>
  </si>
  <si>
    <t>2100085109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</si>
  <si>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</si>
  <si>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</si>
  <si>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</si>
  <si>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</si>
  <si>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</si>
  <si>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</si>
  <si>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</si>
  <si>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2200018328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</si>
  <si>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</si>
  <si>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</si>
  <si>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</si>
  <si>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</si>
  <si>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</si>
  <si>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</si>
  <si>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</si>
  <si>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</si>
  <si>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</si>
  <si>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</si>
  <si>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</si>
  <si>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</si>
  <si>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</si>
  <si>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</si>
  <si>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</si>
  <si>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</si>
  <si>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2000096694</t>
  </si>
  <si>
    <t>PLACA BLOQ. PERONE 2.7/3.5mm*3 ORIF. IZQ. TITANIO</t>
  </si>
  <si>
    <t>A93670374</t>
  </si>
  <si>
    <t>1403427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</si>
  <si>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</si>
  <si>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</si>
  <si>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</si>
  <si>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</si>
  <si>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</si>
  <si>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</si>
  <si>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</si>
  <si>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</si>
  <si>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1403430</t>
  </si>
  <si>
    <t>PLACA BLOQ. PERONE 2.7/3.5mm*7 ORIF.   IZQ. TITANIO</t>
  </si>
  <si>
    <t>A93670915</t>
  </si>
  <si>
    <t>1403432</t>
  </si>
  <si>
    <t>PLACA BLOQ. PERONE 2.7/3.5mm*9 ORIF. IZQ. TITANIO</t>
  </si>
  <si>
    <t>A93671117</t>
  </si>
  <si>
    <t>1800057691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</si>
  <si>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</si>
  <si>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</si>
  <si>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</si>
  <si>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</si>
  <si>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</si>
  <si>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</si>
  <si>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</si>
  <si>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</si>
  <si>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</si>
  <si>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</si>
  <si>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</si>
  <si>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</si>
  <si>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</si>
  <si>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</si>
  <si>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</si>
  <si>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</si>
  <si>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</si>
  <si>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</si>
  <si>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</si>
  <si>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</si>
  <si>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</si>
  <si>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</si>
  <si>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</si>
  <si>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</si>
  <si>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</si>
  <si>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</si>
  <si>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2000086742</t>
  </si>
  <si>
    <t>PLACA BLOQ. PERONE ANATOMICA 90mm 3.5*6 ORIF. TIT.</t>
  </si>
  <si>
    <t>T713907114</t>
  </si>
  <si>
    <t>2000084314</t>
  </si>
  <si>
    <t>PLACA BLOQ. PERONE ANATOMICA 114mm 3.5*7  ORIF. TIT.</t>
  </si>
  <si>
    <t>T713908126</t>
  </si>
  <si>
    <t>2000068896</t>
  </si>
  <si>
    <t>PLACA BLOQ. PERONE ANATOMICA 126mm 3.5*8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</si>
  <si>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</si>
  <si>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</si>
  <si>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</si>
  <si>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</si>
  <si>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</si>
  <si>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</si>
  <si>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</si>
  <si>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</si>
  <si>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</si>
  <si>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</si>
  <si>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</si>
  <si>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</si>
  <si>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</si>
  <si>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</si>
  <si>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</si>
  <si>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</si>
  <si>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</si>
  <si>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</si>
  <si>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</si>
  <si>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</si>
  <si>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</si>
  <si>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</si>
  <si>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</si>
  <si>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</si>
  <si>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</si>
  <si>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</si>
  <si>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</si>
  <si>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</si>
  <si>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</si>
  <si>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</si>
  <si>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</si>
  <si>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</si>
  <si>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</si>
  <si>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</si>
  <si>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</si>
  <si>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</si>
  <si>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</si>
  <si>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</si>
  <si>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</si>
  <si>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</si>
  <si>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</si>
  <si>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</si>
  <si>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</si>
  <si>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</si>
  <si>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</si>
  <si>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</si>
  <si>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</si>
  <si>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</si>
  <si>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</si>
  <si>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</si>
  <si>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</si>
  <si>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</si>
  <si>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</si>
  <si>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</si>
  <si>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</si>
  <si>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</si>
  <si>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</si>
  <si>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</si>
  <si>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</si>
  <si>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</si>
  <si>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</si>
  <si>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</si>
  <si>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</si>
  <si>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</si>
  <si>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</si>
  <si>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</si>
  <si>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</si>
  <si>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</si>
  <si>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</si>
  <si>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</si>
  <si>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</si>
  <si>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</si>
  <si>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</si>
  <si>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</si>
  <si>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</si>
  <si>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</si>
  <si>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</si>
  <si>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</si>
  <si>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</si>
  <si>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</si>
  <si>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</si>
  <si>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</si>
  <si>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</si>
  <si>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</si>
  <si>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</si>
  <si>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</si>
  <si>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</si>
  <si>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</si>
  <si>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</si>
  <si>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</si>
  <si>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</si>
  <si>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</si>
  <si>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</si>
  <si>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</si>
  <si>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</si>
  <si>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</si>
  <si>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</si>
  <si>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</si>
  <si>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</si>
  <si>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</si>
  <si>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</si>
  <si>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</si>
  <si>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</si>
  <si>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</si>
  <si>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</si>
  <si>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</si>
  <si>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</si>
  <si>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</si>
  <si>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</si>
  <si>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</si>
  <si>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</si>
  <si>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</si>
  <si>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</si>
  <si>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</si>
  <si>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</si>
  <si>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</si>
  <si>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</si>
  <si>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</si>
  <si>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</si>
  <si>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</si>
  <si>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</si>
  <si>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</si>
  <si>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</si>
  <si>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</si>
  <si>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</si>
  <si>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</si>
  <si>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</si>
  <si>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</si>
  <si>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</si>
  <si>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</si>
  <si>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</si>
  <si>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</si>
  <si>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</si>
  <si>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</si>
  <si>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</si>
  <si>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</si>
  <si>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</si>
  <si>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</si>
  <si>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</si>
  <si>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</si>
  <si>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</si>
  <si>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</si>
  <si>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</si>
  <si>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</si>
  <si>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</si>
  <si>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</si>
  <si>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</si>
  <si>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</si>
  <si>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</si>
  <si>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</si>
  <si>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</si>
  <si>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</si>
  <si>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</si>
  <si>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</si>
  <si>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</si>
  <si>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</si>
  <si>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</si>
  <si>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</si>
  <si>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</si>
  <si>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</si>
  <si>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</si>
  <si>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</si>
  <si>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</si>
  <si>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</si>
  <si>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</si>
  <si>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</si>
  <si>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</si>
  <si>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</si>
  <si>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</si>
  <si>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</si>
  <si>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</si>
  <si>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</si>
  <si>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</si>
  <si>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</si>
  <si>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</si>
  <si>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</si>
  <si>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</si>
  <si>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</si>
  <si>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</si>
  <si>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</si>
  <si>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</si>
  <si>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</si>
  <si>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</si>
  <si>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</si>
  <si>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</si>
  <si>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</si>
  <si>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</si>
  <si>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</si>
  <si>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</si>
  <si>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</si>
  <si>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</si>
  <si>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</si>
  <si>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</si>
  <si>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INSTRUMENTAL ACCESORIO 2.4/2.7</t>
  </si>
  <si>
    <t>MANGO ANCLAJE RAPIDO</t>
  </si>
  <si>
    <t>ADAPTADOR ANCLAJE RAPIDO</t>
  </si>
  <si>
    <t>GUIA BLOQUEO 1.8</t>
  </si>
  <si>
    <t>GUIA BLOQUEO 2.0</t>
  </si>
  <si>
    <t>BROCAS 1.8</t>
  </si>
  <si>
    <t>BROCAS 2.0</t>
  </si>
  <si>
    <t>MOTOR AUXEIN # 1</t>
  </si>
  <si>
    <t>ADAPTADORES ANCLAJE RAPIDO</t>
  </si>
  <si>
    <t>PORTA BATERIA</t>
  </si>
  <si>
    <t>BATERIAS ROJAS #1 # 2</t>
  </si>
  <si>
    <t>8:00AM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</si>
</sst>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  <numFmt numFmtId="168" formatCode="_-&quot;$&quot;\ * #,##0.00_-;\-&quot;$&quot;\ * #,##0.00_-;_-&quot;$&quot;\ * &quot;-&quot;??_-;_-@_-"/>
    <numFmt numFmtId="169" formatCode="#,##0.00_ ;\-#,##0.00\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0" borderId="0"/>
    <xf numFmtId="166" fontId="1" fillId="0" borderId="0" applyFont="0" applyFill="0" applyBorder="0" applyAlignment="0" applyProtection="0"/>
  </cellStyleXfs>
  <cellXfs count="12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0" fillId="0" borderId="0" xfId="2" applyFont="1"/>
    <xf numFmtId="0" fontId="11" fillId="3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164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5" fillId="4" borderId="12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 applyProtection="1">
      <alignment horizontal="center" vertical="center" wrapText="1" readingOrder="1"/>
      <protection locked="0"/>
    </xf>
    <xf numFmtId="0" fontId="4" fillId="0" borderId="12" xfId="0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165" fontId="4" fillId="0" borderId="12" xfId="0" applyNumberFormat="1" applyFont="1" applyBorder="1"/>
    <xf numFmtId="167" fontId="3" fillId="0" borderId="12" xfId="3" applyNumberFormat="1" applyFont="1" applyFill="1" applyBorder="1" applyAlignment="1"/>
    <xf numFmtId="0" fontId="5" fillId="0" borderId="12" xfId="0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49" fontId="17" fillId="0" borderId="12" xfId="0" applyNumberFormat="1" applyFont="1" applyBorder="1" applyAlignment="1">
      <alignment horizontal="left"/>
    </xf>
    <xf numFmtId="1" fontId="16" fillId="0" borderId="14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168" fontId="3" fillId="6" borderId="12" xfId="1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8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5" fillId="0" borderId="0" xfId="2" applyNumberFormat="1" applyFont="1" applyAlignment="1">
      <alignment wrapText="1"/>
    </xf>
    <xf numFmtId="165" fontId="5" fillId="0" borderId="15" xfId="1" applyNumberFormat="1" applyFont="1" applyBorder="1" applyAlignment="1">
      <alignment horizontal="right"/>
    </xf>
    <xf numFmtId="165" fontId="5" fillId="0" borderId="12" xfId="1" applyNumberFormat="1" applyFont="1" applyBorder="1" applyAlignment="1">
      <alignment horizontal="right"/>
    </xf>
    <xf numFmtId="0" fontId="19" fillId="0" borderId="0" xfId="0" applyFont="1"/>
    <xf numFmtId="49" fontId="0" fillId="0" borderId="0" xfId="0" applyNumberFormat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2" xfId="0" applyFont="1" applyBorder="1"/>
    <xf numFmtId="0" fontId="21" fillId="0" borderId="0" xfId="0" applyFont="1" applyAlignment="1">
      <alignment horizontal="left"/>
    </xf>
    <xf numFmtId="0" fontId="21" fillId="0" borderId="0" xfId="0" applyFont="1" applyAlignment="1">
      <alignment wrapText="1"/>
    </xf>
    <xf numFmtId="0" fontId="21" fillId="0" borderId="0" xfId="2" applyFont="1" applyAlignment="1">
      <alignment horizontal="center"/>
    </xf>
    <xf numFmtId="0" fontId="21" fillId="0" borderId="0" xfId="2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22" fillId="0" borderId="0" xfId="0" applyFont="1"/>
    <xf numFmtId="0" fontId="23" fillId="0" borderId="0" xfId="0" applyFont="1"/>
    <xf numFmtId="0" fontId="12" fillId="0" borderId="0" xfId="0" applyFont="1"/>
    <xf numFmtId="0" fontId="4" fillId="0" borderId="16" xfId="0" applyFont="1" applyBorder="1"/>
    <xf numFmtId="0" fontId="3" fillId="0" borderId="12" xfId="0" applyFont="1" applyBorder="1" applyAlignment="1" applyProtection="1">
      <alignment horizontal="center" wrapText="1" readingOrder="1"/>
      <protection locked="0"/>
    </xf>
    <xf numFmtId="0" fontId="3" fillId="0" borderId="12" xfId="0" applyFont="1" applyBorder="1" applyAlignment="1">
      <alignment horizontal="center" readingOrder="1"/>
    </xf>
    <xf numFmtId="0" fontId="3" fillId="0" borderId="12" xfId="0" applyFont="1" applyBorder="1" applyAlignment="1" applyProtection="1">
      <alignment horizontal="left" readingOrder="1"/>
      <protection locked="0"/>
    </xf>
    <xf numFmtId="0" fontId="4" fillId="0" borderId="12" xfId="2" applyFont="1" applyBorder="1" applyAlignment="1">
      <alignment horizontal="center"/>
    </xf>
    <xf numFmtId="4" fontId="4" fillId="0" borderId="12" xfId="1" applyNumberFormat="1" applyFont="1" applyBorder="1" applyAlignment="1">
      <alignment horizontal="right"/>
    </xf>
    <xf numFmtId="0" fontId="5" fillId="0" borderId="12" xfId="2" applyFont="1" applyBorder="1" applyAlignment="1">
      <alignment horizontal="center"/>
    </xf>
    <xf numFmtId="0" fontId="17" fillId="0" borderId="12" xfId="2" applyFont="1" applyBorder="1" applyAlignment="1">
      <alignment horizontal="center"/>
    </xf>
    <xf numFmtId="0" fontId="17" fillId="0" borderId="14" xfId="2" applyFont="1" applyBorder="1" applyAlignment="1">
      <alignment horizontal="center"/>
    </xf>
    <xf numFmtId="0" fontId="17" fillId="0" borderId="17" xfId="2" applyFont="1" applyBorder="1" applyAlignment="1">
      <alignment horizontal="center"/>
    </xf>
    <xf numFmtId="0" fontId="17" fillId="0" borderId="18" xfId="2" applyFont="1" applyBorder="1" applyAlignment="1">
      <alignment horizontal="center"/>
    </xf>
    <xf numFmtId="0" fontId="3" fillId="0" borderId="14" xfId="0" applyFont="1" applyBorder="1" applyAlignment="1">
      <alignment horizontal="center" readingOrder="1"/>
    </xf>
    <xf numFmtId="0" fontId="3" fillId="0" borderId="18" xfId="0" applyFont="1" applyBorder="1" applyAlignment="1">
      <alignment horizontal="center" readingOrder="1"/>
    </xf>
    <xf numFmtId="0" fontId="3" fillId="0" borderId="12" xfId="0" applyFont="1" applyBorder="1" applyAlignment="1" applyProtection="1">
      <alignment horizontal="left" wrapText="1" readingOrder="1"/>
      <protection locked="0"/>
    </xf>
    <xf numFmtId="0" fontId="3" fillId="0" borderId="12" xfId="0" applyFont="1" applyBorder="1" applyAlignment="1">
      <alignment horizontal="left" readingOrder="1"/>
    </xf>
    <xf numFmtId="0" fontId="3" fillId="0" borderId="12" xfId="0" applyFont="1" applyBorder="1" applyAlignment="1" applyProtection="1">
      <alignment wrapText="1" readingOrder="1"/>
      <protection locked="0"/>
    </xf>
    <xf numFmtId="0" fontId="3" fillId="0" borderId="12" xfId="0" applyFont="1" applyBorder="1" applyAlignment="1" applyProtection="1">
      <alignment horizontal="center" vertical="top" wrapText="1" readingOrder="1"/>
      <protection locked="0"/>
    </xf>
    <xf numFmtId="0" fontId="3" fillId="0" borderId="12" xfId="0" applyFont="1" applyBorder="1" applyAlignment="1" applyProtection="1">
      <alignment horizontal="left" vertical="top" readingOrder="1"/>
      <protection locked="0"/>
    </xf>
    <xf numFmtId="0" fontId="16" fillId="0" borderId="12" xfId="0" applyFont="1" applyBorder="1" applyAlignment="1">
      <alignment horizontal="center" readingOrder="1"/>
    </xf>
    <xf numFmtId="0" fontId="5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wrapText="1"/>
    </xf>
    <xf numFmtId="1" fontId="5" fillId="0" borderId="12" xfId="2" applyNumberFormat="1" applyFont="1" applyBorder="1" applyAlignment="1">
      <alignment horizontal="center"/>
    </xf>
    <xf numFmtId="0" fontId="3" fillId="0" borderId="12" xfId="0" applyFont="1" applyBorder="1"/>
    <xf numFmtId="0" fontId="16" fillId="0" borderId="12" xfId="0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4" fontId="4" fillId="0" borderId="12" xfId="0" applyNumberFormat="1" applyFont="1" applyBorder="1"/>
    <xf numFmtId="1" fontId="16" fillId="0" borderId="12" xfId="0" applyNumberFormat="1" applyFont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49" fontId="4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/>
    <xf numFmtId="0" fontId="22" fillId="0" borderId="12" xfId="0" applyFont="1" applyBorder="1"/>
    <xf numFmtId="0" fontId="23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17" fillId="0" borderId="19" xfId="0" applyFont="1" applyBorder="1" applyAlignment="1">
      <alignment horizontal="left"/>
    </xf>
    <xf numFmtId="4" fontId="3" fillId="8" borderId="12" xfId="0" applyNumberFormat="1" applyFont="1" applyFill="1" applyBorder="1" applyAlignment="1" applyProtection="1">
      <alignment horizontal="right" vertical="center" wrapText="1" readingOrder="1"/>
      <protection locked="0"/>
    </xf>
    <xf numFmtId="0" fontId="4" fillId="0" borderId="12" xfId="2" applyFont="1" applyBorder="1" applyAlignment="1">
      <alignment wrapText="1"/>
    </xf>
    <xf numFmtId="169" fontId="4" fillId="0" borderId="12" xfId="1" applyNumberFormat="1" applyFont="1" applyBorder="1" applyAlignment="1"/>
    <xf numFmtId="0" fontId="13" fillId="2" borderId="12" xfId="0" applyFont="1" applyFill="1" applyBorder="1" applyAlignment="1">
      <alignment horizontal="left" vertical="center"/>
    </xf>
    <xf numFmtId="0" fontId="20" fillId="7" borderId="0" xfId="0" applyFont="1" applyFill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</cellXfs>
  <cellStyles count="4">
    <cellStyle name="Moneda" xfId="1" builtinId="4"/>
    <cellStyle name="Moneda [0] 2" xfId="3" xr:uid="{3905FF6D-0ED3-4B9F-BED1-B305612201D5}"/>
    <cellStyle name="Normal" xfId="0" builtinId="0"/>
    <cellStyle name="Normal 2" xfId="2" xr:uid="{519DF2D6-9452-4BC1-B3A7-5446E11A60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31C3695-647E-4D7D-8C19-40FE772889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34FF-A6C7-44C4-A282-56124AC367C3}">
  <dimension ref="A1:G382"/>
  <sheetViews>
    <sheetView tabSelected="1" view="pageBreakPreview" topLeftCell="A332" zoomScaleNormal="100" zoomScaleSheetLayoutView="100" workbookViewId="0">
      <selection activeCell="C343" sqref="C343"/>
    </sheetView>
  </sheetViews>
  <sheetFormatPr baseColWidth="10" defaultColWidth="17.5703125" defaultRowHeight="24.95" customHeight="1" x14ac:dyDescent="0.2"/>
  <cols>
    <col min="1" max="1" width="30.5703125" style="4" customWidth="1"/>
    <col min="2" max="2" width="21.28515625" style="4" customWidth="1"/>
    <col min="3" max="3" width="80.28515625" style="4" customWidth="1"/>
    <col min="4" max="4" width="21.7109375" style="52" customWidth="1"/>
    <col min="5" max="5" width="21" style="52" customWidth="1"/>
    <col min="6" max="6" width="17.5703125" style="4"/>
    <col min="7" max="7" width="23.42578125" style="4" customWidth="1"/>
    <col min="8" max="8" width="6.7109375" style="4" customWidth="1"/>
    <col min="9" max="16384" width="17.5703125" style="4"/>
  </cols>
  <sheetData>
    <row r="1" spans="1:5" ht="24.95" customHeight="1" thickBot="1" x14ac:dyDescent="0.25">
      <c r="A1" s="1"/>
      <c r="B1" s="2"/>
      <c r="C1" s="3"/>
      <c r="D1" s="3"/>
      <c r="E1" s="3"/>
    </row>
    <row r="2" spans="1:5" ht="24.95" customHeight="1" thickBot="1" x14ac:dyDescent="0.3">
      <c r="A2" s="5"/>
      <c r="B2" s="6"/>
      <c r="C2" s="111" t="s">
        <v>0</v>
      </c>
      <c r="D2" s="113" t="s">
        <v>1</v>
      </c>
      <c r="E2" s="114"/>
    </row>
    <row r="3" spans="1:5" ht="24.95" customHeight="1" thickBot="1" x14ac:dyDescent="0.3">
      <c r="A3" s="7"/>
      <c r="B3" s="8"/>
      <c r="C3" s="112"/>
      <c r="D3" s="9" t="s">
        <v>2</v>
      </c>
      <c r="E3" s="10"/>
    </row>
    <row r="4" spans="1:5" ht="24.95" customHeight="1" thickBot="1" x14ac:dyDescent="0.3">
      <c r="A4" s="7"/>
      <c r="B4" s="8"/>
      <c r="C4" s="115" t="s">
        <v>3</v>
      </c>
      <c r="D4" s="117" t="s">
        <v>4</v>
      </c>
      <c r="E4" s="118"/>
    </row>
    <row r="5" spans="1:5" ht="24.95" customHeight="1" thickBot="1" x14ac:dyDescent="0.3">
      <c r="A5" s="11"/>
      <c r="B5" s="12"/>
      <c r="C5" s="116"/>
      <c r="D5" s="119" t="s">
        <v>5</v>
      </c>
      <c r="E5" s="120"/>
    </row>
    <row r="6" spans="1:5" ht="24.95" customHeight="1" x14ac:dyDescent="0.25">
      <c r="A6" s="13"/>
      <c r="B6" s="13"/>
      <c r="C6" s="13"/>
      <c r="D6" s="13"/>
      <c r="E6" s="13"/>
    </row>
    <row r="7" spans="1:5" ht="24.95" customHeight="1" x14ac:dyDescent="0.2">
      <c r="A7" s="14" t="s">
        <v>6</v>
      </c>
      <c r="B7" s="14"/>
      <c r="C7" s="21">
        <f ca="1">NOW()</f>
        <v>45195.786792476851</v>
      </c>
      <c r="D7" s="14" t="s">
        <v>7</v>
      </c>
      <c r="E7" s="109">
        <v>20230901395</v>
      </c>
    </row>
    <row r="8" spans="1:5" ht="24.95" customHeight="1" x14ac:dyDescent="0.25">
      <c r="A8" s="15"/>
      <c r="B8" s="15"/>
      <c r="C8" s="15"/>
      <c r="D8" s="15"/>
      <c r="E8" s="15"/>
    </row>
    <row r="9" spans="1:5" ht="24.95" customHeight="1" x14ac:dyDescent="0.2">
      <c r="A9" s="14" t="s">
        <v>8</v>
      </c>
      <c r="B9" s="14"/>
      <c r="C9" s="16" t="s">
        <v>9</v>
      </c>
      <c r="D9" s="17" t="s">
        <v>10</v>
      </c>
      <c r="E9" s="18" t="s">
        <v>11</v>
      </c>
    </row>
    <row r="10" spans="1:5" ht="24.95" customHeight="1" x14ac:dyDescent="0.25">
      <c r="A10" s="15"/>
      <c r="B10" s="15"/>
      <c r="C10" s="15"/>
      <c r="D10" s="15"/>
      <c r="E10" s="15"/>
    </row>
    <row r="11" spans="1:5" ht="24.95" customHeight="1" x14ac:dyDescent="0.2">
      <c r="A11" s="121" t="s">
        <v>12</v>
      </c>
      <c r="B11" s="122"/>
      <c r="C11" s="16" t="s">
        <v>9</v>
      </c>
      <c r="D11" s="17" t="s">
        <v>13</v>
      </c>
      <c r="E11" s="19" t="s">
        <v>14</v>
      </c>
    </row>
    <row r="12" spans="1:5" ht="24.95" customHeight="1" x14ac:dyDescent="0.25">
      <c r="A12" s="15"/>
      <c r="B12" s="15"/>
      <c r="C12" s="15"/>
      <c r="D12" s="15"/>
      <c r="E12" s="15"/>
    </row>
    <row r="13" spans="1:5" ht="24.95" customHeight="1" x14ac:dyDescent="0.2">
      <c r="A13" s="14" t="s">
        <v>15</v>
      </c>
      <c r="B13" s="14"/>
      <c r="C13" s="20" t="s">
        <v>16</v>
      </c>
      <c r="D13" s="17" t="s">
        <v>17</v>
      </c>
      <c r="E13" s="16" t="s">
        <v>18</v>
      </c>
    </row>
    <row r="14" spans="1:5" ht="24.95" customHeight="1" x14ac:dyDescent="0.25">
      <c r="A14" s="15"/>
      <c r="B14" s="15"/>
      <c r="C14" s="15"/>
      <c r="D14" s="15"/>
      <c r="E14" s="15"/>
    </row>
    <row r="15" spans="1:5" ht="24.95" customHeight="1" x14ac:dyDescent="0.2">
      <c r="A15" s="14" t="s">
        <v>19</v>
      </c>
      <c r="B15" s="14"/>
      <c r="C15" s="21">
        <v>45196</v>
      </c>
      <c r="D15" s="17" t="s">
        <v>20</v>
      </c>
      <c r="E15" s="22" t="s">
        <v>673</v>
      </c>
    </row>
    <row r="16" spans="1:5" ht="24.95" customHeight="1" x14ac:dyDescent="0.25">
      <c r="A16" s="15"/>
      <c r="B16" s="15"/>
      <c r="C16" s="15"/>
      <c r="D16" s="15"/>
      <c r="E16" s="15"/>
    </row>
    <row r="17" spans="1:7" ht="24.95" customHeight="1" x14ac:dyDescent="0.2">
      <c r="A17" s="14" t="s">
        <v>21</v>
      </c>
      <c r="B17" s="14"/>
      <c r="C17" s="16" t="s">
        <v>22</v>
      </c>
      <c r="D17" s="23"/>
      <c r="E17" s="24"/>
    </row>
    <row r="18" spans="1:7" ht="24.95" customHeight="1" x14ac:dyDescent="0.25">
      <c r="A18" s="15"/>
      <c r="B18" s="15"/>
      <c r="C18" s="15"/>
      <c r="D18" s="15"/>
      <c r="E18" s="15"/>
    </row>
    <row r="19" spans="1:7" ht="24.95" customHeight="1" x14ac:dyDescent="0.2">
      <c r="A19" s="14" t="s">
        <v>23</v>
      </c>
      <c r="B19" s="14"/>
      <c r="C19" s="16"/>
      <c r="D19" s="17" t="s">
        <v>24</v>
      </c>
      <c r="E19" s="22"/>
    </row>
    <row r="20" spans="1:7" ht="24.95" customHeight="1" x14ac:dyDescent="0.25">
      <c r="A20" s="15"/>
      <c r="B20" s="15"/>
      <c r="C20" s="15"/>
      <c r="D20" s="15"/>
      <c r="E20" s="15"/>
    </row>
    <row r="21" spans="1:7" ht="24.95" customHeight="1" x14ac:dyDescent="0.2">
      <c r="A21" s="14" t="s">
        <v>25</v>
      </c>
      <c r="B21" s="14"/>
      <c r="C21" s="25"/>
      <c r="D21" s="26"/>
      <c r="E21" s="27"/>
    </row>
    <row r="23" spans="1:7" s="1" customFormat="1" ht="28.9" customHeight="1" x14ac:dyDescent="0.2">
      <c r="A23" s="28" t="s">
        <v>26</v>
      </c>
      <c r="B23" s="28" t="s">
        <v>27</v>
      </c>
      <c r="C23" s="28" t="s">
        <v>28</v>
      </c>
      <c r="D23" s="28" t="s">
        <v>29</v>
      </c>
      <c r="E23" s="29" t="s">
        <v>30</v>
      </c>
      <c r="F23" s="30" t="s">
        <v>31</v>
      </c>
      <c r="G23" s="30" t="s">
        <v>32</v>
      </c>
    </row>
    <row r="24" spans="1:7" ht="24.95" customHeight="1" x14ac:dyDescent="0.2">
      <c r="A24" s="31" t="s">
        <v>33</v>
      </c>
      <c r="B24" s="32" t="s">
        <v>34</v>
      </c>
      <c r="C24" s="33" t="s">
        <v>35</v>
      </c>
      <c r="D24" s="32">
        <v>1</v>
      </c>
      <c r="E24" s="32"/>
      <c r="F24" s="34">
        <v>756</v>
      </c>
      <c r="G24" s="35">
        <f t="shared" ref="G24:G87" si="0">D24*F24</f>
        <v>756</v>
      </c>
    </row>
    <row r="25" spans="1:7" ht="24.95" customHeight="1" x14ac:dyDescent="0.2">
      <c r="A25" s="31" t="s">
        <v>36</v>
      </c>
      <c r="B25" s="32" t="s">
        <v>37</v>
      </c>
      <c r="C25" s="33" t="s">
        <v>38</v>
      </c>
      <c r="D25" s="32">
        <v>1</v>
      </c>
      <c r="E25" s="32"/>
      <c r="F25" s="34">
        <v>756</v>
      </c>
      <c r="G25" s="35">
        <f t="shared" si="0"/>
        <v>756</v>
      </c>
    </row>
    <row r="26" spans="1:7" ht="24.95" customHeight="1" x14ac:dyDescent="0.2">
      <c r="A26" s="31" t="s">
        <v>39</v>
      </c>
      <c r="B26" s="32" t="s">
        <v>40</v>
      </c>
      <c r="C26" s="33" t="s">
        <v>41</v>
      </c>
      <c r="D26" s="32">
        <v>1</v>
      </c>
      <c r="E26" s="32"/>
      <c r="F26" s="34">
        <v>756</v>
      </c>
      <c r="G26" s="35">
        <f t="shared" si="0"/>
        <v>756</v>
      </c>
    </row>
    <row r="27" spans="1:7" ht="24.95" customHeight="1" x14ac:dyDescent="0.2">
      <c r="A27" s="31" t="s">
        <v>42</v>
      </c>
      <c r="B27" s="32" t="s">
        <v>43</v>
      </c>
      <c r="C27" s="33" t="s">
        <v>44</v>
      </c>
      <c r="D27" s="32">
        <v>1</v>
      </c>
      <c r="E27" s="32"/>
      <c r="F27" s="34">
        <v>756</v>
      </c>
      <c r="G27" s="35">
        <f t="shared" si="0"/>
        <v>756</v>
      </c>
    </row>
    <row r="28" spans="1:7" ht="24.95" customHeight="1" x14ac:dyDescent="0.2">
      <c r="A28" s="31" t="s">
        <v>45</v>
      </c>
      <c r="B28" s="32" t="s">
        <v>46</v>
      </c>
      <c r="C28" s="33" t="s">
        <v>47</v>
      </c>
      <c r="D28" s="32">
        <v>1</v>
      </c>
      <c r="E28" s="32"/>
      <c r="F28" s="34">
        <v>756</v>
      </c>
      <c r="G28" s="35">
        <f t="shared" si="0"/>
        <v>756</v>
      </c>
    </row>
    <row r="29" spans="1:7" ht="24.95" customHeight="1" x14ac:dyDescent="0.2">
      <c r="A29" s="31" t="s">
        <v>48</v>
      </c>
      <c r="B29" s="32" t="s">
        <v>49</v>
      </c>
      <c r="C29" s="33" t="s">
        <v>50</v>
      </c>
      <c r="D29" s="32">
        <v>1</v>
      </c>
      <c r="E29" s="32"/>
      <c r="F29" s="34">
        <v>756</v>
      </c>
      <c r="G29" s="35">
        <f t="shared" si="0"/>
        <v>756</v>
      </c>
    </row>
    <row r="30" spans="1:7" ht="24.95" customHeight="1" x14ac:dyDescent="0.2">
      <c r="A30" s="31" t="s">
        <v>51</v>
      </c>
      <c r="B30" s="32" t="s">
        <v>52</v>
      </c>
      <c r="C30" s="33" t="s">
        <v>53</v>
      </c>
      <c r="D30" s="32">
        <v>1</v>
      </c>
      <c r="E30" s="32"/>
      <c r="F30" s="34">
        <v>756</v>
      </c>
      <c r="G30" s="35">
        <f t="shared" si="0"/>
        <v>756</v>
      </c>
    </row>
    <row r="31" spans="1:7" ht="24.95" customHeight="1" x14ac:dyDescent="0.2">
      <c r="A31" s="31" t="s">
        <v>54</v>
      </c>
      <c r="B31" s="32" t="s">
        <v>55</v>
      </c>
      <c r="C31" s="33" t="s">
        <v>56</v>
      </c>
      <c r="D31" s="32">
        <v>1</v>
      </c>
      <c r="E31" s="32"/>
      <c r="F31" s="34">
        <v>756</v>
      </c>
      <c r="G31" s="35">
        <f t="shared" si="0"/>
        <v>756</v>
      </c>
    </row>
    <row r="32" spans="1:7" ht="24.95" customHeight="1" x14ac:dyDescent="0.25">
      <c r="A32" s="31"/>
      <c r="B32" s="32"/>
      <c r="C32" s="33"/>
      <c r="D32" s="36">
        <f>SUM(D24:D31)</f>
        <v>8</v>
      </c>
      <c r="E32" s="32"/>
      <c r="F32" s="34"/>
      <c r="G32" s="35"/>
    </row>
    <row r="33" spans="1:7" ht="24.95" customHeight="1" x14ac:dyDescent="0.2">
      <c r="A33" s="31" t="s">
        <v>57</v>
      </c>
      <c r="B33" s="32" t="s">
        <v>58</v>
      </c>
      <c r="C33" s="33" t="s">
        <v>59</v>
      </c>
      <c r="D33" s="32">
        <v>2</v>
      </c>
      <c r="E33" s="32"/>
      <c r="F33" s="34">
        <v>1134</v>
      </c>
      <c r="G33" s="35">
        <f t="shared" si="0"/>
        <v>2268</v>
      </c>
    </row>
    <row r="34" spans="1:7" ht="24.95" customHeight="1" x14ac:dyDescent="0.2">
      <c r="A34" s="31" t="s">
        <v>60</v>
      </c>
      <c r="B34" s="32" t="s">
        <v>61</v>
      </c>
      <c r="C34" s="33" t="s">
        <v>62</v>
      </c>
      <c r="D34" s="32">
        <v>2</v>
      </c>
      <c r="E34" s="32"/>
      <c r="F34" s="34">
        <v>1134</v>
      </c>
      <c r="G34" s="35">
        <f t="shared" si="0"/>
        <v>2268</v>
      </c>
    </row>
    <row r="35" spans="1:7" ht="24.95" customHeight="1" x14ac:dyDescent="0.2">
      <c r="A35" s="31" t="s">
        <v>63</v>
      </c>
      <c r="B35" s="32" t="s">
        <v>64</v>
      </c>
      <c r="C35" s="33" t="s">
        <v>65</v>
      </c>
      <c r="D35" s="32">
        <v>1</v>
      </c>
      <c r="E35" s="32"/>
      <c r="F35" s="34">
        <v>1134</v>
      </c>
      <c r="G35" s="35">
        <f t="shared" si="0"/>
        <v>1134</v>
      </c>
    </row>
    <row r="36" spans="1:7" ht="24.95" customHeight="1" x14ac:dyDescent="0.2">
      <c r="A36" s="31" t="s">
        <v>66</v>
      </c>
      <c r="B36" s="32" t="s">
        <v>67</v>
      </c>
      <c r="C36" s="33" t="s">
        <v>68</v>
      </c>
      <c r="D36" s="32">
        <v>1</v>
      </c>
      <c r="E36" s="32"/>
      <c r="F36" s="34">
        <v>1134</v>
      </c>
      <c r="G36" s="35">
        <f t="shared" si="0"/>
        <v>1134</v>
      </c>
    </row>
    <row r="37" spans="1:7" ht="24.95" customHeight="1" x14ac:dyDescent="0.2">
      <c r="A37" s="31" t="s">
        <v>66</v>
      </c>
      <c r="B37" s="32" t="s">
        <v>69</v>
      </c>
      <c r="C37" s="33" t="s">
        <v>68</v>
      </c>
      <c r="D37" s="32">
        <v>1</v>
      </c>
      <c r="E37" s="32"/>
      <c r="F37" s="34">
        <v>1134</v>
      </c>
      <c r="G37" s="35">
        <f t="shared" si="0"/>
        <v>1134</v>
      </c>
    </row>
    <row r="38" spans="1:7" ht="24.95" customHeight="1" x14ac:dyDescent="0.2">
      <c r="A38" s="31" t="s">
        <v>70</v>
      </c>
      <c r="B38" s="32" t="s">
        <v>71</v>
      </c>
      <c r="C38" s="33" t="s">
        <v>72</v>
      </c>
      <c r="D38" s="32">
        <v>2</v>
      </c>
      <c r="E38" s="32"/>
      <c r="F38" s="34">
        <v>1134</v>
      </c>
      <c r="G38" s="35">
        <f t="shared" si="0"/>
        <v>2268</v>
      </c>
    </row>
    <row r="39" spans="1:7" ht="24.95" customHeight="1" x14ac:dyDescent="0.2">
      <c r="A39" s="31" t="s">
        <v>73</v>
      </c>
      <c r="B39" s="32" t="s">
        <v>71</v>
      </c>
      <c r="C39" s="33" t="s">
        <v>74</v>
      </c>
      <c r="D39" s="32">
        <v>2</v>
      </c>
      <c r="E39" s="32"/>
      <c r="F39" s="34">
        <v>1134</v>
      </c>
      <c r="G39" s="35">
        <f t="shared" si="0"/>
        <v>2268</v>
      </c>
    </row>
    <row r="40" spans="1:7" ht="24.95" customHeight="1" x14ac:dyDescent="0.25">
      <c r="A40" s="31"/>
      <c r="B40" s="32"/>
      <c r="C40" s="33"/>
      <c r="D40" s="36">
        <f>SUM(D33:D39)</f>
        <v>11</v>
      </c>
      <c r="E40" s="32"/>
      <c r="F40" s="34"/>
      <c r="G40" s="35"/>
    </row>
    <row r="41" spans="1:7" ht="24.95" customHeight="1" x14ac:dyDescent="0.2">
      <c r="A41" s="31" t="s">
        <v>75</v>
      </c>
      <c r="B41" s="32" t="s">
        <v>76</v>
      </c>
      <c r="C41" s="33" t="s">
        <v>77</v>
      </c>
      <c r="D41" s="32">
        <v>2</v>
      </c>
      <c r="E41" s="32"/>
      <c r="F41" s="34">
        <v>1134</v>
      </c>
      <c r="G41" s="35">
        <f t="shared" si="0"/>
        <v>2268</v>
      </c>
    </row>
    <row r="42" spans="1:7" ht="24.95" customHeight="1" x14ac:dyDescent="0.2">
      <c r="A42" s="31" t="s">
        <v>78</v>
      </c>
      <c r="B42" s="32" t="s">
        <v>79</v>
      </c>
      <c r="C42" s="33" t="s">
        <v>80</v>
      </c>
      <c r="D42" s="32">
        <v>2</v>
      </c>
      <c r="E42" s="32"/>
      <c r="F42" s="34">
        <v>1134</v>
      </c>
      <c r="G42" s="35">
        <f t="shared" si="0"/>
        <v>2268</v>
      </c>
    </row>
    <row r="43" spans="1:7" ht="24.95" customHeight="1" x14ac:dyDescent="0.2">
      <c r="A43" s="31" t="s">
        <v>81</v>
      </c>
      <c r="B43" s="32" t="s">
        <v>82</v>
      </c>
      <c r="C43" s="33" t="s">
        <v>83</v>
      </c>
      <c r="D43" s="32">
        <v>1</v>
      </c>
      <c r="E43" s="32"/>
      <c r="F43" s="34">
        <v>1134</v>
      </c>
      <c r="G43" s="35">
        <f t="shared" si="0"/>
        <v>1134</v>
      </c>
    </row>
    <row r="44" spans="1:7" ht="24.95" customHeight="1" x14ac:dyDescent="0.2">
      <c r="A44" s="31" t="s">
        <v>81</v>
      </c>
      <c r="B44" s="32" t="s">
        <v>84</v>
      </c>
      <c r="C44" s="33" t="s">
        <v>83</v>
      </c>
      <c r="D44" s="32">
        <v>1</v>
      </c>
      <c r="E44" s="32"/>
      <c r="F44" s="34">
        <v>1134</v>
      </c>
      <c r="G44" s="35">
        <f t="shared" si="0"/>
        <v>1134</v>
      </c>
    </row>
    <row r="45" spans="1:7" ht="24.95" customHeight="1" x14ac:dyDescent="0.2">
      <c r="A45" s="31" t="s">
        <v>85</v>
      </c>
      <c r="B45" s="32" t="s">
        <v>86</v>
      </c>
      <c r="C45" s="33" t="s">
        <v>87</v>
      </c>
      <c r="D45" s="32">
        <v>1</v>
      </c>
      <c r="E45" s="32"/>
      <c r="F45" s="34">
        <v>1134</v>
      </c>
      <c r="G45" s="35">
        <f t="shared" si="0"/>
        <v>1134</v>
      </c>
    </row>
    <row r="46" spans="1:7" ht="24.95" customHeight="1" x14ac:dyDescent="0.2">
      <c r="A46" s="31" t="s">
        <v>85</v>
      </c>
      <c r="B46" s="32" t="s">
        <v>88</v>
      </c>
      <c r="C46" s="33" t="s">
        <v>87</v>
      </c>
      <c r="D46" s="32">
        <v>1</v>
      </c>
      <c r="E46" s="32"/>
      <c r="F46" s="34">
        <v>1134</v>
      </c>
      <c r="G46" s="35">
        <f t="shared" si="0"/>
        <v>1134</v>
      </c>
    </row>
    <row r="47" spans="1:7" ht="24.95" customHeight="1" x14ac:dyDescent="0.2">
      <c r="A47" s="31" t="s">
        <v>89</v>
      </c>
      <c r="B47" s="32" t="s">
        <v>90</v>
      </c>
      <c r="C47" s="33" t="s">
        <v>91</v>
      </c>
      <c r="D47" s="32">
        <v>2</v>
      </c>
      <c r="E47" s="32"/>
      <c r="F47" s="34">
        <v>1134</v>
      </c>
      <c r="G47" s="35">
        <f t="shared" si="0"/>
        <v>2268</v>
      </c>
    </row>
    <row r="48" spans="1:7" ht="24.95" customHeight="1" x14ac:dyDescent="0.2">
      <c r="A48" s="31" t="s">
        <v>92</v>
      </c>
      <c r="B48" s="32" t="s">
        <v>93</v>
      </c>
      <c r="C48" s="33" t="s">
        <v>94</v>
      </c>
      <c r="D48" s="32">
        <v>2</v>
      </c>
      <c r="E48" s="32"/>
      <c r="F48" s="34">
        <v>1134</v>
      </c>
      <c r="G48" s="35">
        <f t="shared" si="0"/>
        <v>2268</v>
      </c>
    </row>
    <row r="49" spans="1:7" ht="24.95" customHeight="1" x14ac:dyDescent="0.25">
      <c r="A49" s="31"/>
      <c r="B49" s="32"/>
      <c r="C49" s="33"/>
      <c r="D49" s="36">
        <f>SUM(D41:D48)</f>
        <v>12</v>
      </c>
      <c r="E49" s="32"/>
      <c r="F49" s="34"/>
      <c r="G49" s="35"/>
    </row>
    <row r="50" spans="1:7" ht="24.95" customHeight="1" x14ac:dyDescent="0.2">
      <c r="A50" s="37" t="s">
        <v>95</v>
      </c>
      <c r="B50" s="37" t="s">
        <v>96</v>
      </c>
      <c r="C50" s="38" t="s">
        <v>97</v>
      </c>
      <c r="D50" s="39">
        <v>1</v>
      </c>
      <c r="E50" s="32"/>
      <c r="F50" s="34">
        <v>1134</v>
      </c>
      <c r="G50" s="35">
        <f t="shared" ref="G50:G51" si="1">D50*F50</f>
        <v>1134</v>
      </c>
    </row>
    <row r="51" spans="1:7" ht="24.95" customHeight="1" x14ac:dyDescent="0.2">
      <c r="A51" s="40" t="s">
        <v>98</v>
      </c>
      <c r="B51" s="32" t="s">
        <v>99</v>
      </c>
      <c r="C51" s="38" t="s">
        <v>100</v>
      </c>
      <c r="D51" s="39">
        <v>1</v>
      </c>
      <c r="E51" s="32"/>
      <c r="F51" s="34">
        <v>1134</v>
      </c>
      <c r="G51" s="35">
        <f t="shared" si="1"/>
        <v>1134</v>
      </c>
    </row>
    <row r="52" spans="1:7" ht="24.95" customHeight="1" x14ac:dyDescent="0.25">
      <c r="A52" s="41"/>
      <c r="B52" s="32"/>
      <c r="C52" s="38"/>
      <c r="D52" s="42">
        <v>2</v>
      </c>
      <c r="E52" s="32"/>
      <c r="F52" s="34"/>
      <c r="G52" s="35"/>
    </row>
    <row r="53" spans="1:7" ht="24.95" customHeight="1" x14ac:dyDescent="0.2">
      <c r="A53" s="43" t="s">
        <v>101</v>
      </c>
      <c r="B53" s="43" t="s">
        <v>102</v>
      </c>
      <c r="C53" s="44" t="s">
        <v>103</v>
      </c>
      <c r="D53" s="32">
        <v>8</v>
      </c>
      <c r="E53" s="32"/>
      <c r="F53" s="34">
        <v>88.2</v>
      </c>
      <c r="G53" s="35">
        <f t="shared" si="0"/>
        <v>705.6</v>
      </c>
    </row>
    <row r="54" spans="1:7" ht="24.95" customHeight="1" x14ac:dyDescent="0.2">
      <c r="A54" s="43" t="s">
        <v>104</v>
      </c>
      <c r="B54" s="43" t="s">
        <v>105</v>
      </c>
      <c r="C54" s="44" t="s">
        <v>106</v>
      </c>
      <c r="D54" s="32">
        <v>5</v>
      </c>
      <c r="E54" s="32"/>
      <c r="F54" s="34">
        <v>88.2</v>
      </c>
      <c r="G54" s="35">
        <f t="shared" si="0"/>
        <v>441</v>
      </c>
    </row>
    <row r="55" spans="1:7" ht="24.95" customHeight="1" x14ac:dyDescent="0.2">
      <c r="A55" s="43" t="s">
        <v>107</v>
      </c>
      <c r="B55" s="43" t="s">
        <v>108</v>
      </c>
      <c r="C55" s="44" t="s">
        <v>109</v>
      </c>
      <c r="D55" s="32">
        <v>6</v>
      </c>
      <c r="E55" s="32"/>
      <c r="F55" s="34">
        <v>88.2</v>
      </c>
      <c r="G55" s="35">
        <f t="shared" si="0"/>
        <v>529.20000000000005</v>
      </c>
    </row>
    <row r="56" spans="1:7" ht="24.95" customHeight="1" x14ac:dyDescent="0.2">
      <c r="A56" s="43" t="s">
        <v>107</v>
      </c>
      <c r="B56" s="43" t="s">
        <v>110</v>
      </c>
      <c r="C56" s="44" t="s">
        <v>109</v>
      </c>
      <c r="D56" s="32">
        <v>9</v>
      </c>
      <c r="E56" s="32"/>
      <c r="F56" s="34">
        <v>88.2</v>
      </c>
      <c r="G56" s="35">
        <f t="shared" si="0"/>
        <v>793.80000000000007</v>
      </c>
    </row>
    <row r="57" spans="1:7" ht="24.95" customHeight="1" x14ac:dyDescent="0.2">
      <c r="A57" s="43" t="s">
        <v>111</v>
      </c>
      <c r="B57" s="45" t="s">
        <v>112</v>
      </c>
      <c r="C57" s="44" t="s">
        <v>113</v>
      </c>
      <c r="D57" s="32">
        <v>1</v>
      </c>
      <c r="E57" s="32"/>
      <c r="F57" s="34">
        <v>88.2</v>
      </c>
      <c r="G57" s="35">
        <f t="shared" si="0"/>
        <v>88.2</v>
      </c>
    </row>
    <row r="58" spans="1:7" ht="24.95" customHeight="1" x14ac:dyDescent="0.2">
      <c r="A58" s="43" t="s">
        <v>111</v>
      </c>
      <c r="B58" s="45" t="s">
        <v>114</v>
      </c>
      <c r="C58" s="44" t="s">
        <v>113</v>
      </c>
      <c r="D58" s="32">
        <v>14</v>
      </c>
      <c r="E58" s="32"/>
      <c r="F58" s="34">
        <v>88.2</v>
      </c>
      <c r="G58" s="35">
        <f t="shared" si="0"/>
        <v>1234.8</v>
      </c>
    </row>
    <row r="59" spans="1:7" ht="24.95" customHeight="1" x14ac:dyDescent="0.2">
      <c r="A59" s="43" t="s">
        <v>115</v>
      </c>
      <c r="B59" s="46" t="s">
        <v>116</v>
      </c>
      <c r="C59" s="44" t="s">
        <v>117</v>
      </c>
      <c r="D59" s="32">
        <v>6</v>
      </c>
      <c r="E59" s="32"/>
      <c r="F59" s="34">
        <v>88.2</v>
      </c>
      <c r="G59" s="35">
        <f t="shared" si="0"/>
        <v>529.20000000000005</v>
      </c>
    </row>
    <row r="60" spans="1:7" ht="24.95" customHeight="1" x14ac:dyDescent="0.2">
      <c r="A60" s="43" t="s">
        <v>115</v>
      </c>
      <c r="B60" s="46" t="s">
        <v>118</v>
      </c>
      <c r="C60" s="44" t="s">
        <v>117</v>
      </c>
      <c r="D60" s="32">
        <v>4</v>
      </c>
      <c r="E60" s="32"/>
      <c r="F60" s="34">
        <v>88.2</v>
      </c>
      <c r="G60" s="35">
        <f t="shared" si="0"/>
        <v>352.8</v>
      </c>
    </row>
    <row r="61" spans="1:7" ht="24.95" customHeight="1" x14ac:dyDescent="0.2">
      <c r="A61" s="43" t="s">
        <v>119</v>
      </c>
      <c r="B61" s="47" t="s">
        <v>120</v>
      </c>
      <c r="C61" s="44" t="s">
        <v>121</v>
      </c>
      <c r="D61" s="32">
        <v>10</v>
      </c>
      <c r="E61" s="32"/>
      <c r="F61" s="34">
        <v>88.2</v>
      </c>
      <c r="G61" s="35">
        <f t="shared" si="0"/>
        <v>882</v>
      </c>
    </row>
    <row r="62" spans="1:7" ht="24.95" customHeight="1" x14ac:dyDescent="0.2">
      <c r="A62" s="43" t="s">
        <v>122</v>
      </c>
      <c r="B62" s="46" t="s">
        <v>123</v>
      </c>
      <c r="C62" s="44" t="s">
        <v>124</v>
      </c>
      <c r="D62" s="32">
        <v>10</v>
      </c>
      <c r="E62" s="32"/>
      <c r="F62" s="34">
        <v>88.2</v>
      </c>
      <c r="G62" s="35">
        <f t="shared" si="0"/>
        <v>882</v>
      </c>
    </row>
    <row r="63" spans="1:7" ht="24.95" customHeight="1" x14ac:dyDescent="0.2">
      <c r="A63" s="43" t="s">
        <v>125</v>
      </c>
      <c r="B63" s="47" t="s">
        <v>126</v>
      </c>
      <c r="C63" s="44" t="s">
        <v>127</v>
      </c>
      <c r="D63" s="32">
        <v>10</v>
      </c>
      <c r="E63" s="32"/>
      <c r="F63" s="34">
        <v>88.2</v>
      </c>
      <c r="G63" s="35">
        <f t="shared" si="0"/>
        <v>882</v>
      </c>
    </row>
    <row r="64" spans="1:7" ht="24.95" customHeight="1" x14ac:dyDescent="0.2">
      <c r="A64" s="43" t="s">
        <v>128</v>
      </c>
      <c r="B64" s="46" t="s">
        <v>129</v>
      </c>
      <c r="C64" s="44" t="s">
        <v>130</v>
      </c>
      <c r="D64" s="32">
        <v>10</v>
      </c>
      <c r="E64" s="32"/>
      <c r="F64" s="34">
        <v>88.2</v>
      </c>
      <c r="G64" s="35">
        <f t="shared" si="0"/>
        <v>882</v>
      </c>
    </row>
    <row r="65" spans="1:7" ht="24.95" customHeight="1" x14ac:dyDescent="0.25">
      <c r="A65" s="43"/>
      <c r="B65" s="46"/>
      <c r="C65" s="44"/>
      <c r="D65" s="36">
        <f>SUM(D53:D64)</f>
        <v>93</v>
      </c>
      <c r="E65" s="32"/>
      <c r="F65" s="34"/>
      <c r="G65" s="35"/>
    </row>
    <row r="66" spans="1:7" ht="24.95" customHeight="1" x14ac:dyDescent="0.2">
      <c r="A66" s="31" t="s">
        <v>131</v>
      </c>
      <c r="B66" s="32" t="s">
        <v>132</v>
      </c>
      <c r="C66" s="33" t="s">
        <v>133</v>
      </c>
      <c r="D66" s="32">
        <v>10</v>
      </c>
      <c r="E66" s="32"/>
      <c r="F66" s="34">
        <v>88.2</v>
      </c>
      <c r="G66" s="35">
        <f t="shared" si="0"/>
        <v>882</v>
      </c>
    </row>
    <row r="67" spans="1:7" ht="24.95" customHeight="1" x14ac:dyDescent="0.2">
      <c r="A67" s="31" t="s">
        <v>134</v>
      </c>
      <c r="B67" s="32" t="s">
        <v>135</v>
      </c>
      <c r="C67" s="33" t="s">
        <v>136</v>
      </c>
      <c r="D67" s="32">
        <v>10</v>
      </c>
      <c r="E67" s="32"/>
      <c r="F67" s="34">
        <v>88.2</v>
      </c>
      <c r="G67" s="35">
        <f t="shared" si="0"/>
        <v>882</v>
      </c>
    </row>
    <row r="68" spans="1:7" ht="24.95" customHeight="1" x14ac:dyDescent="0.2">
      <c r="A68" s="31" t="s">
        <v>137</v>
      </c>
      <c r="B68" s="32" t="s">
        <v>138</v>
      </c>
      <c r="C68" s="33" t="s">
        <v>139</v>
      </c>
      <c r="D68" s="32">
        <v>6</v>
      </c>
      <c r="E68" s="32"/>
      <c r="F68" s="34">
        <v>88.2</v>
      </c>
      <c r="G68" s="35">
        <f t="shared" si="0"/>
        <v>529.20000000000005</v>
      </c>
    </row>
    <row r="69" spans="1:7" ht="24.95" customHeight="1" x14ac:dyDescent="0.2">
      <c r="A69" s="31" t="s">
        <v>140</v>
      </c>
      <c r="B69" s="32" t="s">
        <v>141</v>
      </c>
      <c r="C69" s="33" t="s">
        <v>142</v>
      </c>
      <c r="D69" s="32">
        <v>0</v>
      </c>
      <c r="E69" s="32"/>
      <c r="F69" s="34">
        <v>88.2</v>
      </c>
      <c r="G69" s="35">
        <f t="shared" si="0"/>
        <v>0</v>
      </c>
    </row>
    <row r="70" spans="1:7" ht="24.95" customHeight="1" x14ac:dyDescent="0.2">
      <c r="A70" s="31" t="s">
        <v>143</v>
      </c>
      <c r="B70" s="32" t="s">
        <v>144</v>
      </c>
      <c r="C70" s="33" t="s">
        <v>145</v>
      </c>
      <c r="D70" s="32">
        <v>9</v>
      </c>
      <c r="E70" s="32"/>
      <c r="F70" s="34">
        <v>88.2</v>
      </c>
      <c r="G70" s="35">
        <f t="shared" si="0"/>
        <v>793.80000000000007</v>
      </c>
    </row>
    <row r="71" spans="1:7" ht="24.95" customHeight="1" x14ac:dyDescent="0.2">
      <c r="A71" s="31" t="s">
        <v>146</v>
      </c>
      <c r="B71" s="32" t="s">
        <v>144</v>
      </c>
      <c r="C71" s="33" t="s">
        <v>147</v>
      </c>
      <c r="D71" s="32">
        <v>2</v>
      </c>
      <c r="E71" s="32"/>
      <c r="F71" s="34">
        <v>88.2</v>
      </c>
      <c r="G71" s="35">
        <f t="shared" si="0"/>
        <v>176.4</v>
      </c>
    </row>
    <row r="72" spans="1:7" ht="24.95" customHeight="1" x14ac:dyDescent="0.25">
      <c r="A72" s="31"/>
      <c r="B72" s="32"/>
      <c r="C72" s="33"/>
      <c r="D72" s="36">
        <f>SUM(D66:D71)</f>
        <v>37</v>
      </c>
      <c r="E72" s="32"/>
      <c r="F72" s="34"/>
      <c r="G72" s="35"/>
    </row>
    <row r="73" spans="1:7" ht="24.95" customHeight="1" x14ac:dyDescent="0.2">
      <c r="A73" s="47" t="s">
        <v>148</v>
      </c>
      <c r="B73" s="47" t="s">
        <v>102</v>
      </c>
      <c r="C73" s="44" t="s">
        <v>149</v>
      </c>
      <c r="D73" s="32">
        <v>4</v>
      </c>
      <c r="E73" s="32"/>
      <c r="F73" s="34">
        <v>75.599999999999994</v>
      </c>
      <c r="G73" s="35">
        <f t="shared" si="0"/>
        <v>302.39999999999998</v>
      </c>
    </row>
    <row r="74" spans="1:7" ht="24.95" customHeight="1" x14ac:dyDescent="0.2">
      <c r="A74" s="46" t="s">
        <v>150</v>
      </c>
      <c r="B74" s="46" t="s">
        <v>151</v>
      </c>
      <c r="C74" s="44" t="s">
        <v>152</v>
      </c>
      <c r="D74" s="32">
        <v>2</v>
      </c>
      <c r="E74" s="32"/>
      <c r="F74" s="34">
        <v>75.599999999999994</v>
      </c>
      <c r="G74" s="35">
        <f t="shared" si="0"/>
        <v>151.19999999999999</v>
      </c>
    </row>
    <row r="75" spans="1:7" ht="24.95" customHeight="1" x14ac:dyDescent="0.2">
      <c r="A75" s="47" t="s">
        <v>153</v>
      </c>
      <c r="B75" s="47" t="s">
        <v>154</v>
      </c>
      <c r="C75" s="44" t="s">
        <v>155</v>
      </c>
      <c r="D75" s="32">
        <v>3</v>
      </c>
      <c r="E75" s="32"/>
      <c r="F75" s="34">
        <v>75.599999999999994</v>
      </c>
      <c r="G75" s="35">
        <f t="shared" si="0"/>
        <v>226.79999999999998</v>
      </c>
    </row>
    <row r="76" spans="1:7" ht="24.95" customHeight="1" x14ac:dyDescent="0.2">
      <c r="A76" s="46" t="s">
        <v>156</v>
      </c>
      <c r="B76" s="46" t="s">
        <v>157</v>
      </c>
      <c r="C76" s="44" t="s">
        <v>158</v>
      </c>
      <c r="D76" s="32">
        <v>3</v>
      </c>
      <c r="E76" s="32"/>
      <c r="F76" s="34">
        <v>75.599999999999994</v>
      </c>
      <c r="G76" s="35">
        <f t="shared" si="0"/>
        <v>226.79999999999998</v>
      </c>
    </row>
    <row r="77" spans="1:7" ht="24.95" customHeight="1" x14ac:dyDescent="0.2">
      <c r="A77" s="47" t="s">
        <v>159</v>
      </c>
      <c r="B77" s="47" t="s">
        <v>160</v>
      </c>
      <c r="C77" s="44" t="s">
        <v>161</v>
      </c>
      <c r="D77" s="32">
        <v>1</v>
      </c>
      <c r="E77" s="32"/>
      <c r="F77" s="34">
        <v>75.599999999999994</v>
      </c>
      <c r="G77" s="35">
        <f t="shared" si="0"/>
        <v>75.599999999999994</v>
      </c>
    </row>
    <row r="78" spans="1:7" ht="24.95" customHeight="1" x14ac:dyDescent="0.2">
      <c r="A78" s="47" t="s">
        <v>159</v>
      </c>
      <c r="B78" s="47" t="s">
        <v>162</v>
      </c>
      <c r="C78" s="44" t="s">
        <v>161</v>
      </c>
      <c r="D78" s="32">
        <v>3</v>
      </c>
      <c r="E78" s="32"/>
      <c r="F78" s="34">
        <v>75.599999999999994</v>
      </c>
      <c r="G78" s="35">
        <f t="shared" si="0"/>
        <v>226.79999999999998</v>
      </c>
    </row>
    <row r="79" spans="1:7" ht="24.95" customHeight="1" x14ac:dyDescent="0.2">
      <c r="A79" s="46" t="s">
        <v>163</v>
      </c>
      <c r="B79" s="46" t="s">
        <v>164</v>
      </c>
      <c r="C79" s="44" t="s">
        <v>165</v>
      </c>
      <c r="D79" s="32">
        <v>3</v>
      </c>
      <c r="E79" s="32"/>
      <c r="F79" s="34">
        <v>75.599999999999994</v>
      </c>
      <c r="G79" s="35">
        <f t="shared" si="0"/>
        <v>226.79999999999998</v>
      </c>
    </row>
    <row r="80" spans="1:7" ht="24.95" customHeight="1" x14ac:dyDescent="0.2">
      <c r="A80" s="46" t="s">
        <v>163</v>
      </c>
      <c r="B80" s="46" t="s">
        <v>166</v>
      </c>
      <c r="C80" s="44" t="s">
        <v>165</v>
      </c>
      <c r="D80" s="32">
        <v>1</v>
      </c>
      <c r="E80" s="32"/>
      <c r="F80" s="34">
        <v>75.599999999999994</v>
      </c>
      <c r="G80" s="35">
        <f t="shared" si="0"/>
        <v>75.599999999999994</v>
      </c>
    </row>
    <row r="81" spans="1:7" ht="24.95" customHeight="1" x14ac:dyDescent="0.2">
      <c r="A81" s="47" t="s">
        <v>167</v>
      </c>
      <c r="B81" s="47" t="s">
        <v>168</v>
      </c>
      <c r="C81" s="44" t="s">
        <v>169</v>
      </c>
      <c r="D81" s="32">
        <v>4</v>
      </c>
      <c r="E81" s="32"/>
      <c r="F81" s="34">
        <v>75.599999999999994</v>
      </c>
      <c r="G81" s="35">
        <f t="shared" si="0"/>
        <v>302.39999999999998</v>
      </c>
    </row>
    <row r="82" spans="1:7" ht="24.95" customHeight="1" x14ac:dyDescent="0.2">
      <c r="A82" s="46" t="s">
        <v>170</v>
      </c>
      <c r="B82" s="46" t="s">
        <v>168</v>
      </c>
      <c r="C82" s="44" t="s">
        <v>171</v>
      </c>
      <c r="D82" s="32">
        <v>2</v>
      </c>
      <c r="E82" s="32"/>
      <c r="F82" s="34">
        <v>75.599999999999994</v>
      </c>
      <c r="G82" s="35">
        <f t="shared" si="0"/>
        <v>151.19999999999999</v>
      </c>
    </row>
    <row r="83" spans="1:7" ht="24.95" customHeight="1" x14ac:dyDescent="0.2">
      <c r="A83" s="46" t="s">
        <v>170</v>
      </c>
      <c r="B83" s="46" t="s">
        <v>172</v>
      </c>
      <c r="C83" s="44" t="s">
        <v>171</v>
      </c>
      <c r="D83" s="32">
        <v>2</v>
      </c>
      <c r="E83" s="32"/>
      <c r="F83" s="34">
        <v>75.599999999999994</v>
      </c>
      <c r="G83" s="35">
        <f t="shared" si="0"/>
        <v>151.19999999999999</v>
      </c>
    </row>
    <row r="84" spans="1:7" ht="24.95" customHeight="1" x14ac:dyDescent="0.2">
      <c r="A84" s="46" t="s">
        <v>173</v>
      </c>
      <c r="B84" s="46" t="s">
        <v>168</v>
      </c>
      <c r="C84" s="44" t="s">
        <v>174</v>
      </c>
      <c r="D84" s="32">
        <v>2</v>
      </c>
      <c r="E84" s="32"/>
      <c r="F84" s="34">
        <v>75.599999999999994</v>
      </c>
      <c r="G84" s="35">
        <f t="shared" si="0"/>
        <v>151.19999999999999</v>
      </c>
    </row>
    <row r="85" spans="1:7" ht="24.95" customHeight="1" x14ac:dyDescent="0.2">
      <c r="A85" s="46" t="s">
        <v>173</v>
      </c>
      <c r="B85" s="43" t="s">
        <v>175</v>
      </c>
      <c r="C85" s="44" t="s">
        <v>174</v>
      </c>
      <c r="D85" s="32">
        <v>2</v>
      </c>
      <c r="E85" s="32"/>
      <c r="F85" s="34">
        <v>75.599999999999994</v>
      </c>
      <c r="G85" s="35">
        <f t="shared" si="0"/>
        <v>151.19999999999999</v>
      </c>
    </row>
    <row r="86" spans="1:7" ht="24.95" customHeight="1" x14ac:dyDescent="0.2">
      <c r="A86" s="46" t="s">
        <v>176</v>
      </c>
      <c r="B86" s="46" t="s">
        <v>177</v>
      </c>
      <c r="C86" s="44" t="s">
        <v>178</v>
      </c>
      <c r="D86" s="32">
        <v>2</v>
      </c>
      <c r="E86" s="32"/>
      <c r="F86" s="34">
        <v>75.599999999999994</v>
      </c>
      <c r="G86" s="35">
        <f t="shared" si="0"/>
        <v>151.19999999999999</v>
      </c>
    </row>
    <row r="87" spans="1:7" ht="24.95" customHeight="1" x14ac:dyDescent="0.2">
      <c r="A87" s="46" t="s">
        <v>176</v>
      </c>
      <c r="B87" s="46" t="s">
        <v>179</v>
      </c>
      <c r="C87" s="44" t="s">
        <v>180</v>
      </c>
      <c r="D87" s="32">
        <v>2</v>
      </c>
      <c r="E87" s="32"/>
      <c r="F87" s="34">
        <v>75.599999999999994</v>
      </c>
      <c r="G87" s="35">
        <f t="shared" si="0"/>
        <v>151.19999999999999</v>
      </c>
    </row>
    <row r="88" spans="1:7" ht="24.95" customHeight="1" x14ac:dyDescent="0.2">
      <c r="A88" s="46" t="s">
        <v>181</v>
      </c>
      <c r="B88" s="46" t="s">
        <v>182</v>
      </c>
      <c r="C88" s="44" t="s">
        <v>183</v>
      </c>
      <c r="D88" s="32">
        <v>2</v>
      </c>
      <c r="E88" s="32"/>
      <c r="F88" s="34">
        <v>75.599999999999994</v>
      </c>
      <c r="G88" s="35">
        <f t="shared" ref="G88:G96" si="2">D88*F88</f>
        <v>151.19999999999999</v>
      </c>
    </row>
    <row r="89" spans="1:7" ht="24.95" customHeight="1" x14ac:dyDescent="0.2">
      <c r="A89" s="46" t="s">
        <v>181</v>
      </c>
      <c r="B89" s="46" t="s">
        <v>184</v>
      </c>
      <c r="C89" s="44" t="s">
        <v>183</v>
      </c>
      <c r="D89" s="32">
        <v>2</v>
      </c>
      <c r="E89" s="32"/>
      <c r="F89" s="34">
        <v>75.599999999999994</v>
      </c>
      <c r="G89" s="35">
        <f t="shared" si="2"/>
        <v>151.19999999999999</v>
      </c>
    </row>
    <row r="90" spans="1:7" ht="24.95" customHeight="1" x14ac:dyDescent="0.2">
      <c r="A90" s="46" t="s">
        <v>185</v>
      </c>
      <c r="B90" s="46" t="s">
        <v>186</v>
      </c>
      <c r="C90" s="44" t="s">
        <v>187</v>
      </c>
      <c r="D90" s="32">
        <v>2</v>
      </c>
      <c r="E90" s="32"/>
      <c r="F90" s="34">
        <v>75.599999999999994</v>
      </c>
      <c r="G90" s="35">
        <f t="shared" si="2"/>
        <v>151.19999999999999</v>
      </c>
    </row>
    <row r="91" spans="1:7" ht="24.95" customHeight="1" x14ac:dyDescent="0.2">
      <c r="A91" s="46" t="s">
        <v>185</v>
      </c>
      <c r="B91" s="46" t="s">
        <v>188</v>
      </c>
      <c r="C91" s="44" t="s">
        <v>187</v>
      </c>
      <c r="D91" s="32">
        <v>2</v>
      </c>
      <c r="E91" s="32"/>
      <c r="F91" s="34">
        <v>75.599999999999994</v>
      </c>
      <c r="G91" s="35">
        <f t="shared" si="2"/>
        <v>151.19999999999999</v>
      </c>
    </row>
    <row r="92" spans="1:7" ht="24.95" customHeight="1" x14ac:dyDescent="0.2">
      <c r="A92" s="31" t="s">
        <v>189</v>
      </c>
      <c r="B92" s="32" t="s">
        <v>190</v>
      </c>
      <c r="C92" s="44" t="s">
        <v>191</v>
      </c>
      <c r="D92" s="32">
        <v>2</v>
      </c>
      <c r="E92" s="32"/>
      <c r="F92" s="34">
        <v>75.599999999999994</v>
      </c>
      <c r="G92" s="35">
        <f t="shared" si="2"/>
        <v>151.19999999999999</v>
      </c>
    </row>
    <row r="93" spans="1:7" ht="24.95" customHeight="1" x14ac:dyDescent="0.2">
      <c r="A93" s="31" t="s">
        <v>192</v>
      </c>
      <c r="B93" s="32" t="s">
        <v>193</v>
      </c>
      <c r="C93" s="44" t="s">
        <v>194</v>
      </c>
      <c r="D93" s="32">
        <v>4</v>
      </c>
      <c r="E93" s="32"/>
      <c r="F93" s="34">
        <v>75.599999999999994</v>
      </c>
      <c r="G93" s="35">
        <f t="shared" si="2"/>
        <v>302.39999999999998</v>
      </c>
    </row>
    <row r="94" spans="1:7" ht="24.95" customHeight="1" x14ac:dyDescent="0.2">
      <c r="A94" s="31" t="s">
        <v>195</v>
      </c>
      <c r="B94" s="32" t="s">
        <v>196</v>
      </c>
      <c r="C94" s="44" t="s">
        <v>197</v>
      </c>
      <c r="D94" s="32">
        <v>4</v>
      </c>
      <c r="E94" s="32"/>
      <c r="F94" s="34">
        <v>75.599999999999994</v>
      </c>
      <c r="G94" s="35">
        <f t="shared" si="2"/>
        <v>302.39999999999998</v>
      </c>
    </row>
    <row r="95" spans="1:7" ht="24.95" customHeight="1" x14ac:dyDescent="0.2">
      <c r="A95" s="31" t="s">
        <v>198</v>
      </c>
      <c r="B95" s="32" t="s">
        <v>199</v>
      </c>
      <c r="C95" s="44" t="s">
        <v>200</v>
      </c>
      <c r="D95" s="32">
        <v>4</v>
      </c>
      <c r="E95" s="32"/>
      <c r="F95" s="34">
        <v>75.599999999999994</v>
      </c>
      <c r="G95" s="35">
        <f t="shared" si="2"/>
        <v>302.39999999999998</v>
      </c>
    </row>
    <row r="96" spans="1:7" ht="24.95" customHeight="1" x14ac:dyDescent="0.2">
      <c r="A96" s="31" t="s">
        <v>201</v>
      </c>
      <c r="B96" s="32" t="s">
        <v>202</v>
      </c>
      <c r="C96" s="44" t="s">
        <v>203</v>
      </c>
      <c r="D96" s="32">
        <v>4</v>
      </c>
      <c r="E96" s="32"/>
      <c r="F96" s="34">
        <v>75.599999999999994</v>
      </c>
      <c r="G96" s="35">
        <f t="shared" si="2"/>
        <v>302.39999999999998</v>
      </c>
    </row>
    <row r="97" spans="1:7" ht="24.95" customHeight="1" x14ac:dyDescent="0.25">
      <c r="A97" s="31"/>
      <c r="B97" s="32"/>
      <c r="C97" s="33"/>
      <c r="D97" s="36">
        <f>SUM(D73:D96)</f>
        <v>62</v>
      </c>
      <c r="E97" s="32"/>
      <c r="F97" s="34"/>
      <c r="G97" s="35"/>
    </row>
    <row r="98" spans="1:7" ht="24.95" customHeight="1" x14ac:dyDescent="0.2">
      <c r="A98" s="32" t="s">
        <v>390</v>
      </c>
      <c r="B98" s="32" t="s">
        <v>391</v>
      </c>
      <c r="C98" s="59" t="s">
        <v>392</v>
      </c>
      <c r="D98" s="71">
        <v>0</v>
      </c>
      <c r="E98" s="88"/>
      <c r="F98" s="34">
        <v>604.79999999999995</v>
      </c>
      <c r="G98" s="35">
        <f t="shared" ref="G98:G106" si="3">D98*F98</f>
        <v>0</v>
      </c>
    </row>
    <row r="99" spans="1:7" ht="24.95" customHeight="1" x14ac:dyDescent="0.2">
      <c r="A99" s="32" t="s">
        <v>393</v>
      </c>
      <c r="B99" s="32" t="s">
        <v>391</v>
      </c>
      <c r="C99" s="59" t="s">
        <v>394</v>
      </c>
      <c r="D99" s="71">
        <v>0</v>
      </c>
      <c r="E99" s="88"/>
      <c r="F99" s="34">
        <v>604.79999999999995</v>
      </c>
      <c r="G99" s="35">
        <f t="shared" si="3"/>
        <v>0</v>
      </c>
    </row>
    <row r="100" spans="1:7" ht="24.95" customHeight="1" x14ac:dyDescent="0.2">
      <c r="A100" s="32" t="s">
        <v>395</v>
      </c>
      <c r="B100" s="32" t="s">
        <v>396</v>
      </c>
      <c r="C100" s="59" t="s">
        <v>397</v>
      </c>
      <c r="D100" s="71">
        <v>0</v>
      </c>
      <c r="E100" s="88"/>
      <c r="F100" s="34">
        <v>604.79999999999995</v>
      </c>
      <c r="G100" s="35">
        <f t="shared" si="3"/>
        <v>0</v>
      </c>
    </row>
    <row r="101" spans="1:7" ht="24.95" customHeight="1" x14ac:dyDescent="0.2">
      <c r="A101" s="32" t="s">
        <v>398</v>
      </c>
      <c r="B101" s="32" t="s">
        <v>399</v>
      </c>
      <c r="C101" s="59" t="s">
        <v>400</v>
      </c>
      <c r="D101" s="71">
        <v>1</v>
      </c>
      <c r="E101" s="88"/>
      <c r="F101" s="34">
        <v>604.79999999999995</v>
      </c>
      <c r="G101" s="35">
        <f t="shared" si="3"/>
        <v>604.79999999999995</v>
      </c>
    </row>
    <row r="102" spans="1:7" ht="24.95" customHeight="1" x14ac:dyDescent="0.2">
      <c r="A102" s="32" t="s">
        <v>401</v>
      </c>
      <c r="B102" s="32" t="s">
        <v>402</v>
      </c>
      <c r="C102" s="59" t="s">
        <v>403</v>
      </c>
      <c r="D102" s="71">
        <v>1</v>
      </c>
      <c r="E102" s="88"/>
      <c r="F102" s="34">
        <v>604.79999999999995</v>
      </c>
      <c r="G102" s="35">
        <f t="shared" si="3"/>
        <v>604.79999999999995</v>
      </c>
    </row>
    <row r="103" spans="1:7" ht="24.95" customHeight="1" x14ac:dyDescent="0.2">
      <c r="A103" s="32" t="s">
        <v>404</v>
      </c>
      <c r="B103" s="32">
        <v>1800053333</v>
      </c>
      <c r="C103" s="59" t="s">
        <v>405</v>
      </c>
      <c r="D103" s="71">
        <v>1</v>
      </c>
      <c r="E103" s="88"/>
      <c r="F103" s="34">
        <v>604.79999999999995</v>
      </c>
      <c r="G103" s="35">
        <f t="shared" si="3"/>
        <v>604.79999999999995</v>
      </c>
    </row>
    <row r="104" spans="1:7" ht="24.95" customHeight="1" x14ac:dyDescent="0.2">
      <c r="A104" s="32" t="s">
        <v>406</v>
      </c>
      <c r="B104" s="32" t="s">
        <v>407</v>
      </c>
      <c r="C104" s="59" t="s">
        <v>408</v>
      </c>
      <c r="D104" s="71">
        <v>1</v>
      </c>
      <c r="E104" s="89"/>
      <c r="F104" s="34">
        <v>604.79999999999995</v>
      </c>
      <c r="G104" s="35">
        <f t="shared" si="3"/>
        <v>604.79999999999995</v>
      </c>
    </row>
    <row r="105" spans="1:7" ht="24.95" customHeight="1" x14ac:dyDescent="0.2">
      <c r="A105" s="32" t="s">
        <v>409</v>
      </c>
      <c r="B105" s="32" t="s">
        <v>410</v>
      </c>
      <c r="C105" s="59" t="s">
        <v>411</v>
      </c>
      <c r="D105" s="71">
        <v>1</v>
      </c>
      <c r="E105" s="89"/>
      <c r="F105" s="34">
        <v>604.79999999999995</v>
      </c>
      <c r="G105" s="35">
        <f t="shared" si="3"/>
        <v>604.79999999999995</v>
      </c>
    </row>
    <row r="106" spans="1:7" ht="24.95" customHeight="1" x14ac:dyDescent="0.2">
      <c r="A106" s="32" t="s">
        <v>412</v>
      </c>
      <c r="B106" s="32" t="s">
        <v>413</v>
      </c>
      <c r="C106" s="59" t="s">
        <v>414</v>
      </c>
      <c r="D106" s="71">
        <v>1</v>
      </c>
      <c r="E106" s="89"/>
      <c r="F106" s="34">
        <v>604.79999999999995</v>
      </c>
      <c r="G106" s="35">
        <f t="shared" si="3"/>
        <v>604.79999999999995</v>
      </c>
    </row>
    <row r="107" spans="1:7" ht="24.95" customHeight="1" x14ac:dyDescent="0.25">
      <c r="A107" s="32"/>
      <c r="B107" s="32"/>
      <c r="C107" s="59"/>
      <c r="D107" s="90">
        <v>5</v>
      </c>
      <c r="E107" s="89"/>
      <c r="F107" s="34"/>
      <c r="G107" s="35"/>
    </row>
    <row r="108" spans="1:7" ht="24.95" customHeight="1" x14ac:dyDescent="0.2">
      <c r="A108" s="32" t="s">
        <v>415</v>
      </c>
      <c r="B108" s="32" t="s">
        <v>416</v>
      </c>
      <c r="C108" s="59" t="s">
        <v>417</v>
      </c>
      <c r="D108" s="71">
        <v>1</v>
      </c>
      <c r="E108" s="89"/>
      <c r="F108" s="34">
        <v>604.79999999999995</v>
      </c>
      <c r="G108" s="35">
        <f t="shared" ref="G108:G116" si="4">D108*F108</f>
        <v>604.79999999999995</v>
      </c>
    </row>
    <row r="109" spans="1:7" ht="24.95" customHeight="1" x14ac:dyDescent="0.2">
      <c r="A109" s="32" t="s">
        <v>418</v>
      </c>
      <c r="B109" s="32" t="s">
        <v>419</v>
      </c>
      <c r="C109" s="59" t="s">
        <v>420</v>
      </c>
      <c r="D109" s="71">
        <v>1</v>
      </c>
      <c r="E109" s="89"/>
      <c r="F109" s="34">
        <v>604.79999999999995</v>
      </c>
      <c r="G109" s="35">
        <f t="shared" si="4"/>
        <v>604.79999999999995</v>
      </c>
    </row>
    <row r="110" spans="1:7" ht="24.95" customHeight="1" x14ac:dyDescent="0.2">
      <c r="A110" s="32" t="s">
        <v>421</v>
      </c>
      <c r="B110" s="32" t="s">
        <v>422</v>
      </c>
      <c r="C110" s="59" t="s">
        <v>423</v>
      </c>
      <c r="D110" s="71">
        <v>1</v>
      </c>
      <c r="E110" s="89"/>
      <c r="F110" s="34">
        <v>604.79999999999995</v>
      </c>
      <c r="G110" s="35">
        <f t="shared" si="4"/>
        <v>604.79999999999995</v>
      </c>
    </row>
    <row r="111" spans="1:7" ht="24.95" customHeight="1" x14ac:dyDescent="0.2">
      <c r="A111" s="32" t="s">
        <v>424</v>
      </c>
      <c r="B111" s="32" t="s">
        <v>425</v>
      </c>
      <c r="C111" s="59" t="s">
        <v>426</v>
      </c>
      <c r="D111" s="71">
        <v>1</v>
      </c>
      <c r="E111" s="89"/>
      <c r="F111" s="34">
        <v>604.79999999999995</v>
      </c>
      <c r="G111" s="35">
        <f t="shared" si="4"/>
        <v>604.79999999999995</v>
      </c>
    </row>
    <row r="112" spans="1:7" ht="24.95" customHeight="1" x14ac:dyDescent="0.2">
      <c r="A112" s="32" t="s">
        <v>427</v>
      </c>
      <c r="B112" s="32" t="s">
        <v>428</v>
      </c>
      <c r="C112" s="59" t="s">
        <v>429</v>
      </c>
      <c r="D112" s="71">
        <v>1</v>
      </c>
      <c r="E112" s="89"/>
      <c r="F112" s="34">
        <v>604.79999999999995</v>
      </c>
      <c r="G112" s="35">
        <f t="shared" si="4"/>
        <v>604.79999999999995</v>
      </c>
    </row>
    <row r="113" spans="1:7" ht="24.95" customHeight="1" x14ac:dyDescent="0.2">
      <c r="A113" s="32" t="s">
        <v>430</v>
      </c>
      <c r="B113" s="32" t="s">
        <v>431</v>
      </c>
      <c r="C113" s="59" t="s">
        <v>432</v>
      </c>
      <c r="D113" s="71">
        <v>1</v>
      </c>
      <c r="E113" s="89"/>
      <c r="F113" s="34">
        <v>604.79999999999995</v>
      </c>
      <c r="G113" s="35">
        <f t="shared" si="4"/>
        <v>604.79999999999995</v>
      </c>
    </row>
    <row r="114" spans="1:7" ht="24.95" customHeight="1" x14ac:dyDescent="0.2">
      <c r="A114" s="32" t="s">
        <v>433</v>
      </c>
      <c r="B114" s="32" t="s">
        <v>434</v>
      </c>
      <c r="C114" s="59" t="s">
        <v>435</v>
      </c>
      <c r="D114" s="71">
        <v>1</v>
      </c>
      <c r="E114" s="89"/>
      <c r="F114" s="34">
        <v>604.79999999999995</v>
      </c>
      <c r="G114" s="35">
        <f t="shared" si="4"/>
        <v>604.79999999999995</v>
      </c>
    </row>
    <row r="115" spans="1:7" ht="24.95" customHeight="1" x14ac:dyDescent="0.2">
      <c r="A115" s="32" t="s">
        <v>390</v>
      </c>
      <c r="B115" s="32" t="s">
        <v>436</v>
      </c>
      <c r="C115" s="59" t="s">
        <v>437</v>
      </c>
      <c r="D115" s="71">
        <v>1</v>
      </c>
      <c r="E115" s="89"/>
      <c r="F115" s="34">
        <v>604.79999999999995</v>
      </c>
      <c r="G115" s="35">
        <f t="shared" si="4"/>
        <v>604.79999999999995</v>
      </c>
    </row>
    <row r="116" spans="1:7" ht="24.95" customHeight="1" x14ac:dyDescent="0.2">
      <c r="A116" s="32" t="s">
        <v>393</v>
      </c>
      <c r="B116" s="32" t="s">
        <v>438</v>
      </c>
      <c r="C116" s="59" t="s">
        <v>439</v>
      </c>
      <c r="D116" s="71">
        <v>1</v>
      </c>
      <c r="E116" s="89"/>
      <c r="F116" s="34">
        <v>604.79999999999995</v>
      </c>
      <c r="G116" s="35">
        <f t="shared" si="4"/>
        <v>604.79999999999995</v>
      </c>
    </row>
    <row r="117" spans="1:7" ht="24.95" customHeight="1" x14ac:dyDescent="0.25">
      <c r="A117" s="32"/>
      <c r="B117" s="32"/>
      <c r="C117" s="59"/>
      <c r="D117" s="87">
        <v>9</v>
      </c>
      <c r="E117" s="89"/>
      <c r="F117" s="34"/>
      <c r="G117" s="35"/>
    </row>
    <row r="118" spans="1:7" ht="24.95" customHeight="1" x14ac:dyDescent="0.2">
      <c r="A118" s="32" t="s">
        <v>440</v>
      </c>
      <c r="B118" s="32">
        <v>14033433</v>
      </c>
      <c r="C118" s="59" t="s">
        <v>441</v>
      </c>
      <c r="D118" s="71">
        <v>1</v>
      </c>
      <c r="E118" s="89"/>
      <c r="F118" s="34">
        <v>882</v>
      </c>
      <c r="G118" s="35">
        <f t="shared" ref="G118:G122" si="5">D118*F118</f>
        <v>882</v>
      </c>
    </row>
    <row r="119" spans="1:7" ht="24.95" customHeight="1" x14ac:dyDescent="0.2">
      <c r="A119" s="32" t="s">
        <v>442</v>
      </c>
      <c r="B119" s="32">
        <v>16104024</v>
      </c>
      <c r="C119" s="59" t="s">
        <v>443</v>
      </c>
      <c r="D119" s="71">
        <v>1</v>
      </c>
      <c r="E119" s="89"/>
      <c r="F119" s="34">
        <v>882</v>
      </c>
      <c r="G119" s="35">
        <f t="shared" si="5"/>
        <v>882</v>
      </c>
    </row>
    <row r="120" spans="1:7" ht="24.95" customHeight="1" x14ac:dyDescent="0.2">
      <c r="A120" s="32" t="s">
        <v>444</v>
      </c>
      <c r="B120" s="32">
        <v>19094090</v>
      </c>
      <c r="C120" s="59" t="s">
        <v>445</v>
      </c>
      <c r="D120" s="71">
        <v>1</v>
      </c>
      <c r="E120" s="89"/>
      <c r="F120" s="34">
        <v>882</v>
      </c>
      <c r="G120" s="35">
        <f t="shared" si="5"/>
        <v>882</v>
      </c>
    </row>
    <row r="121" spans="1:7" ht="24.95" customHeight="1" x14ac:dyDescent="0.2">
      <c r="A121" s="32" t="s">
        <v>446</v>
      </c>
      <c r="B121" s="32">
        <v>19094091</v>
      </c>
      <c r="C121" s="59" t="s">
        <v>447</v>
      </c>
      <c r="D121" s="71">
        <v>1</v>
      </c>
      <c r="E121" s="89"/>
      <c r="F121" s="34">
        <v>882</v>
      </c>
      <c r="G121" s="35">
        <f t="shared" si="5"/>
        <v>882</v>
      </c>
    </row>
    <row r="122" spans="1:7" ht="24.95" customHeight="1" x14ac:dyDescent="0.2">
      <c r="A122" s="32" t="s">
        <v>448</v>
      </c>
      <c r="B122" s="32">
        <v>17124101</v>
      </c>
      <c r="C122" s="59" t="s">
        <v>449</v>
      </c>
      <c r="D122" s="71">
        <v>1</v>
      </c>
      <c r="E122" s="89"/>
      <c r="F122" s="34">
        <v>882</v>
      </c>
      <c r="G122" s="35">
        <f t="shared" si="5"/>
        <v>882</v>
      </c>
    </row>
    <row r="123" spans="1:7" ht="24.95" customHeight="1" x14ac:dyDescent="0.25">
      <c r="A123" s="32"/>
      <c r="B123" s="32"/>
      <c r="C123" s="59"/>
      <c r="D123" s="87">
        <v>5</v>
      </c>
      <c r="E123" s="89"/>
      <c r="F123" s="34"/>
      <c r="G123" s="35"/>
    </row>
    <row r="124" spans="1:7" ht="24.95" customHeight="1" x14ac:dyDescent="0.2">
      <c r="A124" s="32" t="s">
        <v>450</v>
      </c>
      <c r="B124" s="32">
        <v>1403426</v>
      </c>
      <c r="C124" s="59" t="s">
        <v>451</v>
      </c>
      <c r="D124" s="71">
        <v>1</v>
      </c>
      <c r="E124" s="89"/>
      <c r="F124" s="34">
        <v>882</v>
      </c>
      <c r="G124" s="35">
        <f t="shared" ref="G124:G128" si="6">D124*F124</f>
        <v>882</v>
      </c>
    </row>
    <row r="125" spans="1:7" ht="24.95" customHeight="1" x14ac:dyDescent="0.2">
      <c r="A125" s="32" t="s">
        <v>452</v>
      </c>
      <c r="B125" s="32">
        <v>1403427</v>
      </c>
      <c r="C125" s="59" t="s">
        <v>453</v>
      </c>
      <c r="D125" s="71">
        <v>1</v>
      </c>
      <c r="E125" s="89"/>
      <c r="F125" s="34">
        <v>882</v>
      </c>
      <c r="G125" s="35">
        <f t="shared" si="6"/>
        <v>882</v>
      </c>
    </row>
    <row r="126" spans="1:7" ht="24.95" customHeight="1" x14ac:dyDescent="0.2">
      <c r="A126" s="32" t="s">
        <v>454</v>
      </c>
      <c r="B126" s="32">
        <v>19024007</v>
      </c>
      <c r="C126" s="59" t="s">
        <v>455</v>
      </c>
      <c r="D126" s="71">
        <v>1</v>
      </c>
      <c r="E126" s="89"/>
      <c r="F126" s="34">
        <v>882</v>
      </c>
      <c r="G126" s="35">
        <f t="shared" si="6"/>
        <v>882</v>
      </c>
    </row>
    <row r="127" spans="1:7" ht="24.95" customHeight="1" x14ac:dyDescent="0.2">
      <c r="A127" s="32" t="s">
        <v>456</v>
      </c>
      <c r="B127" s="32">
        <v>17124093</v>
      </c>
      <c r="C127" s="59" t="s">
        <v>457</v>
      </c>
      <c r="D127" s="71">
        <v>1</v>
      </c>
      <c r="E127" s="89"/>
      <c r="F127" s="34">
        <v>882</v>
      </c>
      <c r="G127" s="35">
        <f t="shared" si="6"/>
        <v>882</v>
      </c>
    </row>
    <row r="128" spans="1:7" ht="24.95" customHeight="1" x14ac:dyDescent="0.2">
      <c r="A128" s="32" t="s">
        <v>458</v>
      </c>
      <c r="B128" s="32">
        <v>1403432</v>
      </c>
      <c r="C128" s="59" t="s">
        <v>459</v>
      </c>
      <c r="D128" s="71">
        <v>1</v>
      </c>
      <c r="E128" s="89"/>
      <c r="F128" s="34">
        <v>882</v>
      </c>
      <c r="G128" s="35">
        <f t="shared" si="6"/>
        <v>882</v>
      </c>
    </row>
    <row r="129" spans="1:7" ht="24.95" customHeight="1" x14ac:dyDescent="0.25">
      <c r="A129" s="32"/>
      <c r="B129" s="32"/>
      <c r="C129" s="59"/>
      <c r="D129" s="87">
        <v>5</v>
      </c>
      <c r="E129" s="89"/>
      <c r="F129" s="34"/>
      <c r="G129" s="35"/>
    </row>
    <row r="130" spans="1:7" ht="24.95" customHeight="1" x14ac:dyDescent="0.2">
      <c r="A130" s="31" t="s">
        <v>460</v>
      </c>
      <c r="B130" s="32" t="s">
        <v>461</v>
      </c>
      <c r="C130" s="33" t="s">
        <v>462</v>
      </c>
      <c r="D130" s="32">
        <v>0</v>
      </c>
      <c r="E130" s="89"/>
      <c r="F130" s="34">
        <v>604.79999999999995</v>
      </c>
      <c r="G130" s="35">
        <f t="shared" ref="G130:G132" si="7">D130*F130</f>
        <v>0</v>
      </c>
    </row>
    <row r="131" spans="1:7" ht="24.95" customHeight="1" x14ac:dyDescent="0.2">
      <c r="A131" s="31" t="s">
        <v>463</v>
      </c>
      <c r="B131" s="32" t="s">
        <v>464</v>
      </c>
      <c r="C131" s="33" t="s">
        <v>465</v>
      </c>
      <c r="D131" s="32">
        <v>1</v>
      </c>
      <c r="E131" s="89"/>
      <c r="F131" s="34">
        <v>604.79999999999995</v>
      </c>
      <c r="G131" s="35">
        <f t="shared" si="7"/>
        <v>604.79999999999995</v>
      </c>
    </row>
    <row r="132" spans="1:7" ht="24.95" customHeight="1" x14ac:dyDescent="0.2">
      <c r="A132" s="31" t="s">
        <v>466</v>
      </c>
      <c r="B132" s="32" t="s">
        <v>467</v>
      </c>
      <c r="C132" s="33" t="s">
        <v>468</v>
      </c>
      <c r="D132" s="32">
        <v>1</v>
      </c>
      <c r="E132" s="89"/>
      <c r="F132" s="34">
        <v>604.79999999999995</v>
      </c>
      <c r="G132" s="35">
        <f t="shared" si="7"/>
        <v>604.79999999999995</v>
      </c>
    </row>
    <row r="133" spans="1:7" ht="24.95" customHeight="1" x14ac:dyDescent="0.25">
      <c r="A133" s="91"/>
      <c r="B133" s="91"/>
      <c r="C133" s="91"/>
      <c r="D133" s="92">
        <f>SUM(D130:D132)</f>
        <v>2</v>
      </c>
      <c r="E133" s="89"/>
      <c r="F133" s="34"/>
      <c r="G133" s="35"/>
    </row>
    <row r="134" spans="1:7" ht="24.95" customHeight="1" x14ac:dyDescent="0.2">
      <c r="A134" s="70" t="s">
        <v>262</v>
      </c>
      <c r="B134" s="71" t="s">
        <v>263</v>
      </c>
      <c r="C134" s="72" t="s">
        <v>264</v>
      </c>
      <c r="D134" s="73">
        <v>1</v>
      </c>
      <c r="E134" s="71"/>
      <c r="F134" s="106">
        <v>45.36</v>
      </c>
      <c r="G134" s="106">
        <f t="shared" ref="G134:G186" si="8">+D134*F134</f>
        <v>45.36</v>
      </c>
    </row>
    <row r="135" spans="1:7" ht="24.95" customHeight="1" x14ac:dyDescent="0.2">
      <c r="A135" s="70" t="s">
        <v>265</v>
      </c>
      <c r="B135" s="71" t="s">
        <v>266</v>
      </c>
      <c r="C135" s="72" t="s">
        <v>267</v>
      </c>
      <c r="D135" s="73">
        <v>4</v>
      </c>
      <c r="E135" s="71"/>
      <c r="F135" s="106">
        <v>45.36</v>
      </c>
      <c r="G135" s="106">
        <f t="shared" si="8"/>
        <v>181.44</v>
      </c>
    </row>
    <row r="136" spans="1:7" ht="24.95" customHeight="1" x14ac:dyDescent="0.2">
      <c r="A136" s="70" t="s">
        <v>268</v>
      </c>
      <c r="B136" s="71" t="s">
        <v>269</v>
      </c>
      <c r="C136" s="72" t="s">
        <v>270</v>
      </c>
      <c r="D136" s="73">
        <v>6</v>
      </c>
      <c r="E136" s="71"/>
      <c r="F136" s="106">
        <v>45.36</v>
      </c>
      <c r="G136" s="106">
        <f t="shared" si="8"/>
        <v>272.15999999999997</v>
      </c>
    </row>
    <row r="137" spans="1:7" ht="24.95" customHeight="1" x14ac:dyDescent="0.2">
      <c r="A137" s="70" t="s">
        <v>271</v>
      </c>
      <c r="B137" s="71" t="s">
        <v>272</v>
      </c>
      <c r="C137" s="72" t="s">
        <v>273</v>
      </c>
      <c r="D137" s="73">
        <v>3</v>
      </c>
      <c r="E137" s="71"/>
      <c r="F137" s="106">
        <v>45.36</v>
      </c>
      <c r="G137" s="106">
        <f t="shared" si="8"/>
        <v>136.07999999999998</v>
      </c>
    </row>
    <row r="138" spans="1:7" ht="24.95" customHeight="1" x14ac:dyDescent="0.2">
      <c r="A138" s="70" t="s">
        <v>274</v>
      </c>
      <c r="B138" s="71" t="s">
        <v>275</v>
      </c>
      <c r="C138" s="72" t="s">
        <v>276</v>
      </c>
      <c r="D138" s="73">
        <v>4</v>
      </c>
      <c r="E138" s="71"/>
      <c r="F138" s="106">
        <v>45.36</v>
      </c>
      <c r="G138" s="106">
        <f t="shared" si="8"/>
        <v>181.44</v>
      </c>
    </row>
    <row r="139" spans="1:7" ht="24.95" customHeight="1" x14ac:dyDescent="0.2">
      <c r="A139" s="70" t="s">
        <v>277</v>
      </c>
      <c r="B139" s="71" t="s">
        <v>278</v>
      </c>
      <c r="C139" s="72" t="s">
        <v>279</v>
      </c>
      <c r="D139" s="73">
        <v>1</v>
      </c>
      <c r="E139" s="71"/>
      <c r="F139" s="106">
        <v>45.36</v>
      </c>
      <c r="G139" s="106">
        <f t="shared" si="8"/>
        <v>45.36</v>
      </c>
    </row>
    <row r="140" spans="1:7" ht="24.95" customHeight="1" x14ac:dyDescent="0.2">
      <c r="A140" s="70" t="s">
        <v>280</v>
      </c>
      <c r="B140" s="71" t="s">
        <v>281</v>
      </c>
      <c r="C140" s="72" t="s">
        <v>282</v>
      </c>
      <c r="D140" s="73">
        <v>4</v>
      </c>
      <c r="E140" s="71"/>
      <c r="F140" s="106">
        <v>45.36</v>
      </c>
      <c r="G140" s="106">
        <f t="shared" si="8"/>
        <v>181.44</v>
      </c>
    </row>
    <row r="141" spans="1:7" ht="24.95" customHeight="1" x14ac:dyDescent="0.2">
      <c r="A141" s="70" t="s">
        <v>283</v>
      </c>
      <c r="B141" s="71" t="s">
        <v>284</v>
      </c>
      <c r="C141" s="72" t="s">
        <v>285</v>
      </c>
      <c r="D141" s="73">
        <v>4</v>
      </c>
      <c r="E141" s="71"/>
      <c r="F141" s="106">
        <v>45.36</v>
      </c>
      <c r="G141" s="106">
        <f t="shared" si="8"/>
        <v>181.44</v>
      </c>
    </row>
    <row r="142" spans="1:7" ht="24.95" customHeight="1" x14ac:dyDescent="0.2">
      <c r="A142" s="70" t="s">
        <v>286</v>
      </c>
      <c r="B142" s="71" t="s">
        <v>287</v>
      </c>
      <c r="C142" s="72" t="s">
        <v>288</v>
      </c>
      <c r="D142" s="73">
        <v>4</v>
      </c>
      <c r="E142" s="71"/>
      <c r="F142" s="106">
        <v>45.36</v>
      </c>
      <c r="G142" s="106">
        <f t="shared" si="8"/>
        <v>181.44</v>
      </c>
    </row>
    <row r="143" spans="1:7" ht="24.95" customHeight="1" x14ac:dyDescent="0.2">
      <c r="A143" s="70" t="s">
        <v>289</v>
      </c>
      <c r="B143" s="71" t="s">
        <v>290</v>
      </c>
      <c r="C143" s="72" t="s">
        <v>291</v>
      </c>
      <c r="D143" s="73">
        <v>4</v>
      </c>
      <c r="E143" s="71"/>
      <c r="F143" s="106">
        <v>45.36</v>
      </c>
      <c r="G143" s="106">
        <f t="shared" si="8"/>
        <v>181.44</v>
      </c>
    </row>
    <row r="144" spans="1:7" ht="24.95" customHeight="1" x14ac:dyDescent="0.2">
      <c r="A144" s="70" t="s">
        <v>292</v>
      </c>
      <c r="B144" s="71" t="s">
        <v>293</v>
      </c>
      <c r="C144" s="72" t="s">
        <v>294</v>
      </c>
      <c r="D144" s="73">
        <v>4</v>
      </c>
      <c r="E144" s="71"/>
      <c r="F144" s="106">
        <v>45.36</v>
      </c>
      <c r="G144" s="106">
        <f t="shared" si="8"/>
        <v>181.44</v>
      </c>
    </row>
    <row r="145" spans="1:7" ht="24.95" customHeight="1" x14ac:dyDescent="0.2">
      <c r="A145" s="70" t="s">
        <v>295</v>
      </c>
      <c r="B145" s="71" t="s">
        <v>296</v>
      </c>
      <c r="C145" s="72" t="s">
        <v>297</v>
      </c>
      <c r="D145" s="73">
        <v>4</v>
      </c>
      <c r="E145" s="71"/>
      <c r="F145" s="106">
        <v>45.36</v>
      </c>
      <c r="G145" s="106">
        <f t="shared" si="8"/>
        <v>181.44</v>
      </c>
    </row>
    <row r="146" spans="1:7" ht="24.95" customHeight="1" x14ac:dyDescent="0.25">
      <c r="A146" s="70"/>
      <c r="B146" s="71"/>
      <c r="C146" s="72"/>
      <c r="D146" s="75">
        <f>SUM(D134:D145)</f>
        <v>43</v>
      </c>
      <c r="E146" s="71"/>
      <c r="F146" s="74"/>
      <c r="G146" s="106"/>
    </row>
    <row r="147" spans="1:7" ht="24.95" customHeight="1" x14ac:dyDescent="0.2">
      <c r="A147" s="70" t="s">
        <v>298</v>
      </c>
      <c r="B147" s="71">
        <v>2200111512</v>
      </c>
      <c r="C147" s="72" t="s">
        <v>299</v>
      </c>
      <c r="D147" s="73">
        <v>4</v>
      </c>
      <c r="E147" s="71"/>
      <c r="F147" s="106">
        <v>45.36</v>
      </c>
      <c r="G147" s="106">
        <f t="shared" ref="G147:G155" si="9">+D147*F147</f>
        <v>181.44</v>
      </c>
    </row>
    <row r="148" spans="1:7" ht="24.95" customHeight="1" x14ac:dyDescent="0.2">
      <c r="A148" s="70" t="s">
        <v>300</v>
      </c>
      <c r="B148" s="71" t="s">
        <v>301</v>
      </c>
      <c r="C148" s="72" t="s">
        <v>302</v>
      </c>
      <c r="D148" s="73">
        <v>0</v>
      </c>
      <c r="E148" s="71"/>
      <c r="F148" s="106">
        <v>45.36</v>
      </c>
      <c r="G148" s="106">
        <f t="shared" si="9"/>
        <v>0</v>
      </c>
    </row>
    <row r="149" spans="1:7" ht="24.95" customHeight="1" x14ac:dyDescent="0.2">
      <c r="A149" s="70" t="s">
        <v>303</v>
      </c>
      <c r="B149" s="71" t="s">
        <v>304</v>
      </c>
      <c r="C149" s="72" t="s">
        <v>305</v>
      </c>
      <c r="D149" s="73">
        <v>4</v>
      </c>
      <c r="E149" s="71"/>
      <c r="F149" s="106">
        <v>45.36</v>
      </c>
      <c r="G149" s="106">
        <f t="shared" si="9"/>
        <v>181.44</v>
      </c>
    </row>
    <row r="150" spans="1:7" ht="24.95" customHeight="1" x14ac:dyDescent="0.2">
      <c r="A150" s="70" t="s">
        <v>306</v>
      </c>
      <c r="B150" s="71" t="s">
        <v>307</v>
      </c>
      <c r="C150" s="72" t="s">
        <v>308</v>
      </c>
      <c r="D150" s="73">
        <v>4</v>
      </c>
      <c r="E150" s="71"/>
      <c r="F150" s="106">
        <v>45.36</v>
      </c>
      <c r="G150" s="106">
        <f t="shared" si="9"/>
        <v>181.44</v>
      </c>
    </row>
    <row r="151" spans="1:7" ht="24.95" customHeight="1" x14ac:dyDescent="0.2">
      <c r="A151" s="70" t="s">
        <v>309</v>
      </c>
      <c r="B151" s="71" t="s">
        <v>310</v>
      </c>
      <c r="C151" s="72" t="s">
        <v>311</v>
      </c>
      <c r="D151" s="73">
        <v>4</v>
      </c>
      <c r="E151" s="71"/>
      <c r="F151" s="106">
        <v>45.36</v>
      </c>
      <c r="G151" s="106">
        <f t="shared" si="9"/>
        <v>181.44</v>
      </c>
    </row>
    <row r="152" spans="1:7" ht="24.95" customHeight="1" x14ac:dyDescent="0.2">
      <c r="A152" s="70" t="s">
        <v>312</v>
      </c>
      <c r="B152" s="71" t="s">
        <v>313</v>
      </c>
      <c r="C152" s="72" t="s">
        <v>314</v>
      </c>
      <c r="D152" s="73">
        <v>4</v>
      </c>
      <c r="E152" s="71"/>
      <c r="F152" s="106">
        <v>45.36</v>
      </c>
      <c r="G152" s="106">
        <f t="shared" si="9"/>
        <v>181.44</v>
      </c>
    </row>
    <row r="153" spans="1:7" ht="24.95" customHeight="1" x14ac:dyDescent="0.2">
      <c r="A153" s="76" t="s">
        <v>315</v>
      </c>
      <c r="B153" s="71" t="s">
        <v>316</v>
      </c>
      <c r="C153" s="72" t="s">
        <v>317</v>
      </c>
      <c r="D153" s="73">
        <v>4</v>
      </c>
      <c r="E153" s="71"/>
      <c r="F153" s="106">
        <v>45.36</v>
      </c>
      <c r="G153" s="106">
        <f t="shared" si="9"/>
        <v>181.44</v>
      </c>
    </row>
    <row r="154" spans="1:7" ht="24.95" customHeight="1" x14ac:dyDescent="0.2">
      <c r="A154" s="76" t="s">
        <v>318</v>
      </c>
      <c r="B154" s="71" t="s">
        <v>313</v>
      </c>
      <c r="C154" s="72" t="s">
        <v>319</v>
      </c>
      <c r="D154" s="73">
        <v>4</v>
      </c>
      <c r="E154" s="71"/>
      <c r="F154" s="106">
        <v>45.36</v>
      </c>
      <c r="G154" s="106">
        <f t="shared" si="9"/>
        <v>181.44</v>
      </c>
    </row>
    <row r="155" spans="1:7" ht="24.95" customHeight="1" x14ac:dyDescent="0.2">
      <c r="A155" s="76" t="s">
        <v>320</v>
      </c>
      <c r="B155" s="71" t="s">
        <v>321</v>
      </c>
      <c r="C155" s="72" t="s">
        <v>322</v>
      </c>
      <c r="D155" s="73">
        <v>4</v>
      </c>
      <c r="E155" s="71"/>
      <c r="F155" s="106">
        <v>45.36</v>
      </c>
      <c r="G155" s="106">
        <f t="shared" si="9"/>
        <v>181.44</v>
      </c>
    </row>
    <row r="156" spans="1:7" ht="24.95" customHeight="1" x14ac:dyDescent="0.25">
      <c r="A156" s="77"/>
      <c r="B156" s="78"/>
      <c r="C156" s="79"/>
      <c r="D156" s="75">
        <f>SUM(D147:D155)</f>
        <v>32</v>
      </c>
      <c r="E156" s="80"/>
      <c r="F156" s="81"/>
      <c r="G156" s="106"/>
    </row>
    <row r="157" spans="1:7" ht="24.95" customHeight="1" x14ac:dyDescent="0.2">
      <c r="A157" s="76" t="s">
        <v>323</v>
      </c>
      <c r="B157" s="71">
        <v>2100038727</v>
      </c>
      <c r="C157" s="72" t="s">
        <v>324</v>
      </c>
      <c r="D157" s="73">
        <v>0</v>
      </c>
      <c r="E157" s="71"/>
      <c r="F157" s="74">
        <v>60.48</v>
      </c>
      <c r="G157" s="106">
        <f t="shared" ref="G157:G167" si="10">+D157*F157</f>
        <v>0</v>
      </c>
    </row>
    <row r="158" spans="1:7" ht="24.95" customHeight="1" x14ac:dyDescent="0.2">
      <c r="A158" s="76" t="s">
        <v>325</v>
      </c>
      <c r="B158" s="71">
        <v>2100038727</v>
      </c>
      <c r="C158" s="72" t="s">
        <v>326</v>
      </c>
      <c r="D158" s="73">
        <v>3</v>
      </c>
      <c r="E158" s="71"/>
      <c r="F158" s="74">
        <v>60.48</v>
      </c>
      <c r="G158" s="106">
        <f t="shared" si="10"/>
        <v>181.44</v>
      </c>
    </row>
    <row r="159" spans="1:7" ht="24.95" customHeight="1" x14ac:dyDescent="0.2">
      <c r="A159" s="76" t="s">
        <v>327</v>
      </c>
      <c r="B159" s="71">
        <v>2100038807</v>
      </c>
      <c r="C159" s="72" t="s">
        <v>328</v>
      </c>
      <c r="D159" s="73">
        <v>6</v>
      </c>
      <c r="E159" s="71"/>
      <c r="F159" s="74">
        <v>60.48</v>
      </c>
      <c r="G159" s="106">
        <f t="shared" si="10"/>
        <v>362.88</v>
      </c>
    </row>
    <row r="160" spans="1:7" ht="24.95" customHeight="1" x14ac:dyDescent="0.2">
      <c r="A160" s="76" t="s">
        <v>329</v>
      </c>
      <c r="B160" s="71">
        <v>200316799</v>
      </c>
      <c r="C160" s="72" t="s">
        <v>330</v>
      </c>
      <c r="D160" s="73">
        <v>6</v>
      </c>
      <c r="E160" s="71"/>
      <c r="F160" s="74">
        <v>60.48</v>
      </c>
      <c r="G160" s="106">
        <f t="shared" si="10"/>
        <v>362.88</v>
      </c>
    </row>
    <row r="161" spans="1:7" ht="24.95" customHeight="1" x14ac:dyDescent="0.2">
      <c r="A161" s="76" t="s">
        <v>331</v>
      </c>
      <c r="B161" s="71">
        <v>200316800</v>
      </c>
      <c r="C161" s="72" t="s">
        <v>332</v>
      </c>
      <c r="D161" s="73">
        <v>6</v>
      </c>
      <c r="E161" s="71"/>
      <c r="F161" s="74">
        <v>60.48</v>
      </c>
      <c r="G161" s="106">
        <f t="shared" si="10"/>
        <v>362.88</v>
      </c>
    </row>
    <row r="162" spans="1:7" ht="24.95" customHeight="1" x14ac:dyDescent="0.2">
      <c r="A162" s="76" t="s">
        <v>333</v>
      </c>
      <c r="B162" s="71">
        <v>2200067735</v>
      </c>
      <c r="C162" s="72" t="s">
        <v>334</v>
      </c>
      <c r="D162" s="73">
        <v>6</v>
      </c>
      <c r="E162" s="71"/>
      <c r="F162" s="74">
        <v>60.48</v>
      </c>
      <c r="G162" s="106">
        <f t="shared" si="10"/>
        <v>362.88</v>
      </c>
    </row>
    <row r="163" spans="1:7" ht="24.95" customHeight="1" x14ac:dyDescent="0.2">
      <c r="A163" s="70" t="s">
        <v>335</v>
      </c>
      <c r="B163" s="71">
        <v>200316801</v>
      </c>
      <c r="C163" s="72" t="s">
        <v>336</v>
      </c>
      <c r="D163" s="73">
        <v>4</v>
      </c>
      <c r="E163" s="71"/>
      <c r="F163" s="74">
        <v>60.48</v>
      </c>
      <c r="G163" s="106">
        <f t="shared" si="10"/>
        <v>241.92</v>
      </c>
    </row>
    <row r="164" spans="1:7" ht="24.95" customHeight="1" x14ac:dyDescent="0.2">
      <c r="A164" s="70" t="s">
        <v>337</v>
      </c>
      <c r="B164" s="71">
        <v>220344114</v>
      </c>
      <c r="C164" s="72" t="s">
        <v>338</v>
      </c>
      <c r="D164" s="73">
        <v>6</v>
      </c>
      <c r="E164" s="71"/>
      <c r="F164" s="74">
        <v>60.48</v>
      </c>
      <c r="G164" s="106">
        <f t="shared" si="10"/>
        <v>362.88</v>
      </c>
    </row>
    <row r="165" spans="1:7" ht="24.95" customHeight="1" x14ac:dyDescent="0.2">
      <c r="A165" s="76" t="s">
        <v>339</v>
      </c>
      <c r="B165" s="71">
        <v>2200100917</v>
      </c>
      <c r="C165" s="72" t="s">
        <v>340</v>
      </c>
      <c r="D165" s="73">
        <v>6</v>
      </c>
      <c r="E165" s="71"/>
      <c r="F165" s="74">
        <v>60.48</v>
      </c>
      <c r="G165" s="106">
        <f t="shared" si="10"/>
        <v>362.88</v>
      </c>
    </row>
    <row r="166" spans="1:7" ht="24.95" customHeight="1" x14ac:dyDescent="0.2">
      <c r="A166" s="76" t="s">
        <v>341</v>
      </c>
      <c r="B166" s="71">
        <v>200316805</v>
      </c>
      <c r="C166" s="72" t="s">
        <v>342</v>
      </c>
      <c r="D166" s="73">
        <v>6</v>
      </c>
      <c r="E166" s="71"/>
      <c r="F166" s="74">
        <v>60.48</v>
      </c>
      <c r="G166" s="106">
        <f t="shared" si="10"/>
        <v>362.88</v>
      </c>
    </row>
    <row r="167" spans="1:7" ht="24.95" customHeight="1" x14ac:dyDescent="0.2">
      <c r="A167" s="70" t="s">
        <v>343</v>
      </c>
      <c r="B167" s="71">
        <v>220316806</v>
      </c>
      <c r="C167" s="72" t="s">
        <v>344</v>
      </c>
      <c r="D167" s="73">
        <v>6</v>
      </c>
      <c r="E167" s="71"/>
      <c r="F167" s="74">
        <v>60.48</v>
      </c>
      <c r="G167" s="106">
        <f t="shared" si="10"/>
        <v>362.88</v>
      </c>
    </row>
    <row r="168" spans="1:7" ht="24.95" customHeight="1" x14ac:dyDescent="0.25">
      <c r="A168" s="82"/>
      <c r="B168" s="83"/>
      <c r="C168" s="72"/>
      <c r="D168" s="75">
        <f>SUM(D158:D167)</f>
        <v>55</v>
      </c>
      <c r="E168" s="71"/>
      <c r="F168" s="74"/>
      <c r="G168" s="106"/>
    </row>
    <row r="169" spans="1:7" ht="24.95" customHeight="1" x14ac:dyDescent="0.2">
      <c r="A169" s="70">
        <v>50102108</v>
      </c>
      <c r="B169" s="71">
        <v>2000083713</v>
      </c>
      <c r="C169" s="72" t="s">
        <v>345</v>
      </c>
      <c r="D169" s="73">
        <v>6</v>
      </c>
      <c r="E169" s="71"/>
      <c r="F169" s="74">
        <v>60.48</v>
      </c>
      <c r="G169" s="106">
        <f t="shared" si="8"/>
        <v>362.88</v>
      </c>
    </row>
    <row r="170" spans="1:7" ht="24.95" customHeight="1" x14ac:dyDescent="0.2">
      <c r="A170" s="70" t="s">
        <v>346</v>
      </c>
      <c r="B170" s="71">
        <v>2100022697</v>
      </c>
      <c r="C170" s="72" t="s">
        <v>347</v>
      </c>
      <c r="D170" s="73">
        <v>6</v>
      </c>
      <c r="E170" s="71"/>
      <c r="F170" s="74">
        <v>60.48</v>
      </c>
      <c r="G170" s="106">
        <f t="shared" si="8"/>
        <v>362.88</v>
      </c>
    </row>
    <row r="171" spans="1:7" ht="24.95" customHeight="1" x14ac:dyDescent="0.2">
      <c r="A171" s="70" t="s">
        <v>348</v>
      </c>
      <c r="B171" s="71">
        <v>2100022698</v>
      </c>
      <c r="C171" s="72" t="s">
        <v>349</v>
      </c>
      <c r="D171" s="73">
        <v>6</v>
      </c>
      <c r="E171" s="71"/>
      <c r="F171" s="74">
        <v>60.48</v>
      </c>
      <c r="G171" s="106">
        <f t="shared" si="8"/>
        <v>362.88</v>
      </c>
    </row>
    <row r="172" spans="1:7" ht="24.95" customHeight="1" x14ac:dyDescent="0.2">
      <c r="A172" s="70" t="s">
        <v>350</v>
      </c>
      <c r="B172" s="71">
        <v>2100028611</v>
      </c>
      <c r="C172" s="72" t="s">
        <v>351</v>
      </c>
      <c r="D172" s="73">
        <v>4</v>
      </c>
      <c r="E172" s="71"/>
      <c r="F172" s="74">
        <v>60.48</v>
      </c>
      <c r="G172" s="106">
        <f t="shared" si="8"/>
        <v>241.92</v>
      </c>
    </row>
    <row r="173" spans="1:7" ht="24.95" customHeight="1" x14ac:dyDescent="0.2">
      <c r="A173" s="70" t="s">
        <v>352</v>
      </c>
      <c r="B173" s="71" t="s">
        <v>353</v>
      </c>
      <c r="C173" s="72" t="s">
        <v>354</v>
      </c>
      <c r="D173" s="73">
        <v>6</v>
      </c>
      <c r="E173" s="71"/>
      <c r="F173" s="74">
        <v>60.48</v>
      </c>
      <c r="G173" s="106">
        <f t="shared" si="8"/>
        <v>362.88</v>
      </c>
    </row>
    <row r="174" spans="1:7" ht="24.95" customHeight="1" x14ac:dyDescent="0.2">
      <c r="A174" s="70" t="s">
        <v>355</v>
      </c>
      <c r="B174" s="71">
        <v>2100010645</v>
      </c>
      <c r="C174" s="72" t="s">
        <v>356</v>
      </c>
      <c r="D174" s="73">
        <v>6</v>
      </c>
      <c r="E174" s="71"/>
      <c r="F174" s="74">
        <v>60.48</v>
      </c>
      <c r="G174" s="106">
        <f t="shared" si="8"/>
        <v>362.88</v>
      </c>
    </row>
    <row r="175" spans="1:7" ht="24.95" customHeight="1" x14ac:dyDescent="0.2">
      <c r="A175" s="70" t="s">
        <v>357</v>
      </c>
      <c r="B175" s="71">
        <v>2100007516</v>
      </c>
      <c r="C175" s="72" t="s">
        <v>358</v>
      </c>
      <c r="D175" s="73">
        <v>1</v>
      </c>
      <c r="E175" s="71"/>
      <c r="F175" s="74">
        <v>60.48</v>
      </c>
      <c r="G175" s="106">
        <f t="shared" si="8"/>
        <v>60.48</v>
      </c>
    </row>
    <row r="176" spans="1:7" ht="24.95" customHeight="1" x14ac:dyDescent="0.2">
      <c r="A176" s="70" t="s">
        <v>359</v>
      </c>
      <c r="B176" s="71" t="s">
        <v>360</v>
      </c>
      <c r="C176" s="72" t="s">
        <v>361</v>
      </c>
      <c r="D176" s="73">
        <v>6</v>
      </c>
      <c r="E176" s="71"/>
      <c r="F176" s="74">
        <v>60.48</v>
      </c>
      <c r="G176" s="106">
        <f t="shared" si="8"/>
        <v>362.88</v>
      </c>
    </row>
    <row r="177" spans="1:7" ht="24.95" customHeight="1" x14ac:dyDescent="0.2">
      <c r="A177" s="70" t="s">
        <v>362</v>
      </c>
      <c r="B177" s="71" t="s">
        <v>363</v>
      </c>
      <c r="C177" s="72" t="s">
        <v>364</v>
      </c>
      <c r="D177" s="73">
        <v>6</v>
      </c>
      <c r="E177" s="71"/>
      <c r="F177" s="74">
        <v>60.48</v>
      </c>
      <c r="G177" s="106">
        <f t="shared" si="8"/>
        <v>362.88</v>
      </c>
    </row>
    <row r="178" spans="1:7" ht="24.95" customHeight="1" x14ac:dyDescent="0.2">
      <c r="A178" s="70" t="s">
        <v>365</v>
      </c>
      <c r="B178" s="71">
        <v>2100023365</v>
      </c>
      <c r="C178" s="72" t="s">
        <v>366</v>
      </c>
      <c r="D178" s="73">
        <v>6</v>
      </c>
      <c r="E178" s="71"/>
      <c r="F178" s="74">
        <v>60.48</v>
      </c>
      <c r="G178" s="106">
        <f t="shared" si="8"/>
        <v>362.88</v>
      </c>
    </row>
    <row r="179" spans="1:7" ht="24.95" customHeight="1" x14ac:dyDescent="0.2">
      <c r="A179" s="70">
        <v>50102128</v>
      </c>
      <c r="B179" s="70" t="s">
        <v>367</v>
      </c>
      <c r="C179" s="84" t="s">
        <v>368</v>
      </c>
      <c r="D179" s="73">
        <v>6</v>
      </c>
      <c r="E179" s="71"/>
      <c r="F179" s="74">
        <v>60.48</v>
      </c>
      <c r="G179" s="106">
        <f t="shared" si="8"/>
        <v>362.88</v>
      </c>
    </row>
    <row r="180" spans="1:7" ht="24.95" customHeight="1" x14ac:dyDescent="0.2">
      <c r="A180" s="70" t="s">
        <v>369</v>
      </c>
      <c r="B180" s="70" t="s">
        <v>370</v>
      </c>
      <c r="C180" s="84" t="s">
        <v>371</v>
      </c>
      <c r="D180" s="73">
        <v>6</v>
      </c>
      <c r="E180" s="71"/>
      <c r="F180" s="74">
        <v>60.48</v>
      </c>
      <c r="G180" s="106">
        <f t="shared" si="8"/>
        <v>362.88</v>
      </c>
    </row>
    <row r="181" spans="1:7" ht="24.95" customHeight="1" x14ac:dyDescent="0.2">
      <c r="A181" s="70" t="s">
        <v>372</v>
      </c>
      <c r="B181" s="70" t="s">
        <v>373</v>
      </c>
      <c r="C181" s="84" t="s">
        <v>374</v>
      </c>
      <c r="D181" s="73">
        <v>6</v>
      </c>
      <c r="E181" s="71"/>
      <c r="F181" s="74">
        <v>60.48</v>
      </c>
      <c r="G181" s="106">
        <f t="shared" si="8"/>
        <v>362.88</v>
      </c>
    </row>
    <row r="182" spans="1:7" ht="24.95" customHeight="1" x14ac:dyDescent="0.2">
      <c r="A182" s="70" t="s">
        <v>375</v>
      </c>
      <c r="B182" s="70" t="s">
        <v>376</v>
      </c>
      <c r="C182" s="84" t="s">
        <v>377</v>
      </c>
      <c r="D182" s="73">
        <v>6</v>
      </c>
      <c r="E182" s="71"/>
      <c r="F182" s="74">
        <v>60.48</v>
      </c>
      <c r="G182" s="106">
        <f t="shared" si="8"/>
        <v>362.88</v>
      </c>
    </row>
    <row r="183" spans="1:7" ht="24.95" customHeight="1" x14ac:dyDescent="0.2">
      <c r="A183" s="70" t="s">
        <v>378</v>
      </c>
      <c r="B183" s="70" t="s">
        <v>379</v>
      </c>
      <c r="C183" s="84" t="s">
        <v>380</v>
      </c>
      <c r="D183" s="73">
        <v>6</v>
      </c>
      <c r="E183" s="71"/>
      <c r="F183" s="74">
        <v>60.48</v>
      </c>
      <c r="G183" s="106">
        <f t="shared" si="8"/>
        <v>362.88</v>
      </c>
    </row>
    <row r="184" spans="1:7" ht="24.95" customHeight="1" x14ac:dyDescent="0.2">
      <c r="A184" s="70" t="s">
        <v>381</v>
      </c>
      <c r="B184" s="70" t="s">
        <v>382</v>
      </c>
      <c r="C184" s="84" t="s">
        <v>383</v>
      </c>
      <c r="D184" s="73">
        <v>6</v>
      </c>
      <c r="E184" s="71"/>
      <c r="F184" s="74">
        <v>60.48</v>
      </c>
      <c r="G184" s="106">
        <f t="shared" si="8"/>
        <v>362.88</v>
      </c>
    </row>
    <row r="185" spans="1:7" ht="24.95" customHeight="1" x14ac:dyDescent="0.2">
      <c r="A185" s="70" t="s">
        <v>384</v>
      </c>
      <c r="B185" s="70" t="s">
        <v>385</v>
      </c>
      <c r="C185" s="84" t="s">
        <v>386</v>
      </c>
      <c r="D185" s="73">
        <v>6</v>
      </c>
      <c r="E185" s="71"/>
      <c r="F185" s="74">
        <v>60.48</v>
      </c>
      <c r="G185" s="106">
        <f t="shared" si="8"/>
        <v>362.88</v>
      </c>
    </row>
    <row r="186" spans="1:7" ht="24.95" customHeight="1" x14ac:dyDescent="0.2">
      <c r="A186" s="70" t="s">
        <v>387</v>
      </c>
      <c r="B186" s="70" t="s">
        <v>388</v>
      </c>
      <c r="C186" s="84" t="s">
        <v>389</v>
      </c>
      <c r="D186" s="73">
        <v>6</v>
      </c>
      <c r="E186" s="71"/>
      <c r="F186" s="74">
        <v>60.48</v>
      </c>
      <c r="G186" s="106">
        <f t="shared" si="8"/>
        <v>362.88</v>
      </c>
    </row>
    <row r="187" spans="1:7" ht="24.95" customHeight="1" x14ac:dyDescent="0.25">
      <c r="A187" s="71"/>
      <c r="B187" s="85"/>
      <c r="C187" s="86"/>
      <c r="D187" s="87">
        <f>SUM(D169:D186)</f>
        <v>101</v>
      </c>
      <c r="E187" s="71"/>
      <c r="F187" s="107"/>
      <c r="G187" s="108"/>
    </row>
    <row r="188" spans="1:7" ht="24.95" customHeight="1" x14ac:dyDescent="0.2">
      <c r="A188" s="40" t="s">
        <v>469</v>
      </c>
      <c r="B188" s="32">
        <v>200112210</v>
      </c>
      <c r="C188" s="93" t="s">
        <v>470</v>
      </c>
      <c r="D188" s="94">
        <v>2</v>
      </c>
      <c r="E188" s="59"/>
      <c r="F188" s="95">
        <v>60.48</v>
      </c>
      <c r="G188" s="95">
        <f>+D188*F188</f>
        <v>120.96</v>
      </c>
    </row>
    <row r="189" spans="1:7" ht="24.95" customHeight="1" x14ac:dyDescent="0.2">
      <c r="A189" s="40" t="s">
        <v>471</v>
      </c>
      <c r="B189" s="32">
        <v>200112210</v>
      </c>
      <c r="C189" s="93" t="s">
        <v>472</v>
      </c>
      <c r="D189" s="94">
        <v>1</v>
      </c>
      <c r="E189" s="59"/>
      <c r="F189" s="95">
        <v>60.48</v>
      </c>
      <c r="G189" s="95">
        <f t="shared" ref="G189:G215" si="11">+D189*F189</f>
        <v>60.48</v>
      </c>
    </row>
    <row r="190" spans="1:7" ht="24.95" customHeight="1" x14ac:dyDescent="0.2">
      <c r="A190" s="40" t="s">
        <v>471</v>
      </c>
      <c r="B190" s="32">
        <v>220647543</v>
      </c>
      <c r="C190" s="93" t="s">
        <v>472</v>
      </c>
      <c r="D190" s="94">
        <v>3</v>
      </c>
      <c r="E190" s="59"/>
      <c r="F190" s="95">
        <v>60.48</v>
      </c>
      <c r="G190" s="95">
        <f t="shared" si="11"/>
        <v>181.44</v>
      </c>
    </row>
    <row r="191" spans="1:7" ht="24.95" customHeight="1" x14ac:dyDescent="0.2">
      <c r="A191" s="40" t="s">
        <v>473</v>
      </c>
      <c r="B191" s="32">
        <v>2300020057</v>
      </c>
      <c r="C191" s="93" t="s">
        <v>474</v>
      </c>
      <c r="D191" s="94">
        <v>4</v>
      </c>
      <c r="E191" s="59"/>
      <c r="F191" s="95">
        <v>60.48</v>
      </c>
      <c r="G191" s="95">
        <f t="shared" si="11"/>
        <v>241.92</v>
      </c>
    </row>
    <row r="192" spans="1:7" ht="24.95" customHeight="1" x14ac:dyDescent="0.2">
      <c r="A192" s="40" t="s">
        <v>475</v>
      </c>
      <c r="B192" s="32">
        <v>200112212</v>
      </c>
      <c r="C192" s="93" t="s">
        <v>476</v>
      </c>
      <c r="D192" s="94">
        <v>4</v>
      </c>
      <c r="E192" s="59"/>
      <c r="F192" s="95">
        <v>60.48</v>
      </c>
      <c r="G192" s="95">
        <f t="shared" si="11"/>
        <v>241.92</v>
      </c>
    </row>
    <row r="193" spans="1:7" ht="24.95" customHeight="1" x14ac:dyDescent="0.2">
      <c r="A193" s="40" t="s">
        <v>477</v>
      </c>
      <c r="B193" s="32">
        <v>200112212</v>
      </c>
      <c r="C193" s="93" t="s">
        <v>478</v>
      </c>
      <c r="D193" s="94">
        <v>4</v>
      </c>
      <c r="E193" s="59"/>
      <c r="F193" s="95">
        <v>60.48</v>
      </c>
      <c r="G193" s="95">
        <f t="shared" si="11"/>
        <v>241.92</v>
      </c>
    </row>
    <row r="194" spans="1:7" ht="24.95" customHeight="1" x14ac:dyDescent="0.2">
      <c r="A194" s="40" t="s">
        <v>479</v>
      </c>
      <c r="B194" s="32">
        <v>200112213</v>
      </c>
      <c r="C194" s="93" t="s">
        <v>480</v>
      </c>
      <c r="D194" s="94">
        <v>4</v>
      </c>
      <c r="E194" s="59"/>
      <c r="F194" s="95">
        <v>60.48</v>
      </c>
      <c r="G194" s="95">
        <f t="shared" si="11"/>
        <v>241.92</v>
      </c>
    </row>
    <row r="195" spans="1:7" ht="24.95" customHeight="1" x14ac:dyDescent="0.2">
      <c r="A195" s="40" t="s">
        <v>481</v>
      </c>
      <c r="B195" s="32">
        <v>200112214</v>
      </c>
      <c r="C195" s="93" t="s">
        <v>482</v>
      </c>
      <c r="D195" s="94">
        <v>4</v>
      </c>
      <c r="E195" s="59"/>
      <c r="F195" s="95">
        <v>60.48</v>
      </c>
      <c r="G195" s="95">
        <f t="shared" si="11"/>
        <v>241.92</v>
      </c>
    </row>
    <row r="196" spans="1:7" ht="24.95" customHeight="1" x14ac:dyDescent="0.2">
      <c r="A196" s="40" t="s">
        <v>483</v>
      </c>
      <c r="B196" s="32">
        <v>191211231</v>
      </c>
      <c r="C196" s="93" t="s">
        <v>484</v>
      </c>
      <c r="D196" s="94">
        <v>2</v>
      </c>
      <c r="E196" s="59"/>
      <c r="F196" s="95">
        <v>60.48</v>
      </c>
      <c r="G196" s="95">
        <f t="shared" si="11"/>
        <v>120.96</v>
      </c>
    </row>
    <row r="197" spans="1:7" ht="24.95" customHeight="1" x14ac:dyDescent="0.2">
      <c r="A197" s="40" t="s">
        <v>483</v>
      </c>
      <c r="B197" s="32">
        <v>2300038499</v>
      </c>
      <c r="C197" s="93" t="s">
        <v>484</v>
      </c>
      <c r="D197" s="94">
        <v>2</v>
      </c>
      <c r="E197" s="59"/>
      <c r="F197" s="95">
        <v>60.48</v>
      </c>
      <c r="G197" s="95">
        <f t="shared" si="11"/>
        <v>120.96</v>
      </c>
    </row>
    <row r="198" spans="1:7" ht="24.95" customHeight="1" x14ac:dyDescent="0.2">
      <c r="A198" s="40" t="s">
        <v>485</v>
      </c>
      <c r="B198" s="32">
        <v>200112216</v>
      </c>
      <c r="C198" s="93" t="s">
        <v>486</v>
      </c>
      <c r="D198" s="94">
        <v>4</v>
      </c>
      <c r="E198" s="59"/>
      <c r="F198" s="95">
        <v>60.48</v>
      </c>
      <c r="G198" s="95">
        <f t="shared" si="11"/>
        <v>241.92</v>
      </c>
    </row>
    <row r="199" spans="1:7" ht="24.95" customHeight="1" x14ac:dyDescent="0.2">
      <c r="A199" s="40" t="s">
        <v>487</v>
      </c>
      <c r="B199" s="32">
        <v>200112216</v>
      </c>
      <c r="C199" s="93" t="s">
        <v>488</v>
      </c>
      <c r="D199" s="94">
        <v>3</v>
      </c>
      <c r="E199" s="59"/>
      <c r="F199" s="95">
        <v>60.48</v>
      </c>
      <c r="G199" s="95">
        <f t="shared" si="11"/>
        <v>181.44</v>
      </c>
    </row>
    <row r="200" spans="1:7" ht="24.95" customHeight="1" x14ac:dyDescent="0.2">
      <c r="A200" s="40" t="s">
        <v>487</v>
      </c>
      <c r="B200" s="32">
        <v>220243166</v>
      </c>
      <c r="C200" s="93" t="s">
        <v>488</v>
      </c>
      <c r="D200" s="94">
        <v>1</v>
      </c>
      <c r="E200" s="59"/>
      <c r="F200" s="95">
        <v>60.48</v>
      </c>
      <c r="G200" s="95">
        <f t="shared" si="11"/>
        <v>60.48</v>
      </c>
    </row>
    <row r="201" spans="1:7" ht="24.95" customHeight="1" x14ac:dyDescent="0.2">
      <c r="A201" s="40" t="s">
        <v>489</v>
      </c>
      <c r="B201" s="32">
        <v>200112217</v>
      </c>
      <c r="C201" s="93" t="s">
        <v>490</v>
      </c>
      <c r="D201" s="94">
        <v>4</v>
      </c>
      <c r="E201" s="59"/>
      <c r="F201" s="95">
        <v>60.48</v>
      </c>
      <c r="G201" s="95">
        <f t="shared" si="11"/>
        <v>241.92</v>
      </c>
    </row>
    <row r="202" spans="1:7" ht="24.95" customHeight="1" x14ac:dyDescent="0.2">
      <c r="A202" s="40" t="s">
        <v>491</v>
      </c>
      <c r="B202" s="32">
        <v>200112217</v>
      </c>
      <c r="C202" s="93" t="s">
        <v>492</v>
      </c>
      <c r="D202" s="94">
        <v>4</v>
      </c>
      <c r="E202" s="59"/>
      <c r="F202" s="95">
        <v>60.48</v>
      </c>
      <c r="G202" s="95">
        <f t="shared" si="11"/>
        <v>241.92</v>
      </c>
    </row>
    <row r="203" spans="1:7" ht="24.95" customHeight="1" x14ac:dyDescent="0.2">
      <c r="A203" s="40" t="s">
        <v>493</v>
      </c>
      <c r="B203" s="32">
        <v>200112217</v>
      </c>
      <c r="C203" s="93" t="s">
        <v>494</v>
      </c>
      <c r="D203" s="94">
        <v>3</v>
      </c>
      <c r="E203" s="59"/>
      <c r="F203" s="95">
        <v>60.48</v>
      </c>
      <c r="G203" s="95">
        <f t="shared" si="11"/>
        <v>181.44</v>
      </c>
    </row>
    <row r="204" spans="1:7" ht="24.95" customHeight="1" x14ac:dyDescent="0.2">
      <c r="A204" s="40" t="s">
        <v>493</v>
      </c>
      <c r="B204" s="32">
        <v>2300059818</v>
      </c>
      <c r="C204" s="93" t="s">
        <v>494</v>
      </c>
      <c r="D204" s="94">
        <v>1</v>
      </c>
      <c r="E204" s="59"/>
      <c r="F204" s="95">
        <v>60.48</v>
      </c>
      <c r="G204" s="95">
        <f t="shared" si="11"/>
        <v>60.48</v>
      </c>
    </row>
    <row r="205" spans="1:7" ht="24.95" customHeight="1" x14ac:dyDescent="0.2">
      <c r="A205" s="40" t="s">
        <v>495</v>
      </c>
      <c r="B205" s="32">
        <v>200112217</v>
      </c>
      <c r="C205" s="93" t="s">
        <v>496</v>
      </c>
      <c r="D205" s="94">
        <v>4</v>
      </c>
      <c r="E205" s="59"/>
      <c r="F205" s="95">
        <v>60.48</v>
      </c>
      <c r="G205" s="95">
        <f t="shared" si="11"/>
        <v>241.92</v>
      </c>
    </row>
    <row r="206" spans="1:7" ht="24.95" customHeight="1" x14ac:dyDescent="0.2">
      <c r="A206" s="40" t="s">
        <v>497</v>
      </c>
      <c r="B206" s="32">
        <v>200112217</v>
      </c>
      <c r="C206" s="93" t="s">
        <v>498</v>
      </c>
      <c r="D206" s="94">
        <v>4</v>
      </c>
      <c r="E206" s="59"/>
      <c r="F206" s="95">
        <v>60.48</v>
      </c>
      <c r="G206" s="95">
        <f t="shared" si="11"/>
        <v>241.92</v>
      </c>
    </row>
    <row r="207" spans="1:7" ht="24.95" customHeight="1" x14ac:dyDescent="0.2">
      <c r="A207" s="40" t="s">
        <v>499</v>
      </c>
      <c r="B207" s="32">
        <v>220647532</v>
      </c>
      <c r="C207" s="93" t="s">
        <v>500</v>
      </c>
      <c r="D207" s="94">
        <v>2</v>
      </c>
      <c r="E207" s="59"/>
      <c r="F207" s="95">
        <v>60.48</v>
      </c>
      <c r="G207" s="95">
        <f t="shared" si="11"/>
        <v>120.96</v>
      </c>
    </row>
    <row r="208" spans="1:7" ht="24.95" customHeight="1" x14ac:dyDescent="0.2">
      <c r="A208" s="40" t="s">
        <v>501</v>
      </c>
      <c r="B208" s="32">
        <v>200112216</v>
      </c>
      <c r="C208" s="93" t="s">
        <v>502</v>
      </c>
      <c r="D208" s="94">
        <v>2</v>
      </c>
      <c r="E208" s="59"/>
      <c r="F208" s="95">
        <v>60.48</v>
      </c>
      <c r="G208" s="95">
        <f t="shared" si="11"/>
        <v>120.96</v>
      </c>
    </row>
    <row r="209" spans="1:7" ht="24.95" customHeight="1" x14ac:dyDescent="0.2">
      <c r="A209" s="40" t="s">
        <v>503</v>
      </c>
      <c r="B209" s="32">
        <v>200112216</v>
      </c>
      <c r="C209" s="93" t="s">
        <v>504</v>
      </c>
      <c r="D209" s="94">
        <v>2</v>
      </c>
      <c r="E209" s="59"/>
      <c r="F209" s="95">
        <v>60.48</v>
      </c>
      <c r="G209" s="95">
        <f t="shared" si="11"/>
        <v>120.96</v>
      </c>
    </row>
    <row r="210" spans="1:7" ht="24.95" customHeight="1" x14ac:dyDescent="0.2">
      <c r="A210" s="40" t="s">
        <v>505</v>
      </c>
      <c r="B210" s="32" t="s">
        <v>506</v>
      </c>
      <c r="C210" s="93" t="s">
        <v>507</v>
      </c>
      <c r="D210" s="94">
        <v>2</v>
      </c>
      <c r="E210" s="59"/>
      <c r="F210" s="95">
        <v>60.48</v>
      </c>
      <c r="G210" s="95">
        <f t="shared" si="11"/>
        <v>120.96</v>
      </c>
    </row>
    <row r="211" spans="1:7" ht="24.95" customHeight="1" x14ac:dyDescent="0.2">
      <c r="A211" s="40" t="s">
        <v>508</v>
      </c>
      <c r="B211" s="32">
        <v>220242605</v>
      </c>
      <c r="C211" s="93" t="s">
        <v>509</v>
      </c>
      <c r="D211" s="94">
        <v>2</v>
      </c>
      <c r="E211" s="59"/>
      <c r="F211" s="95">
        <v>60.48</v>
      </c>
      <c r="G211" s="95">
        <f t="shared" si="11"/>
        <v>120.96</v>
      </c>
    </row>
    <row r="212" spans="1:7" ht="24.95" customHeight="1" x14ac:dyDescent="0.2">
      <c r="A212" s="40" t="s">
        <v>510</v>
      </c>
      <c r="B212" s="32" t="s">
        <v>511</v>
      </c>
      <c r="C212" s="93" t="s">
        <v>512</v>
      </c>
      <c r="D212" s="94">
        <v>4</v>
      </c>
      <c r="E212" s="59"/>
      <c r="F212" s="95">
        <v>60.48</v>
      </c>
      <c r="G212" s="95">
        <f t="shared" si="11"/>
        <v>241.92</v>
      </c>
    </row>
    <row r="213" spans="1:7" ht="24.95" customHeight="1" x14ac:dyDescent="0.2">
      <c r="A213" s="40" t="s">
        <v>513</v>
      </c>
      <c r="B213" s="32" t="s">
        <v>514</v>
      </c>
      <c r="C213" s="93" t="s">
        <v>515</v>
      </c>
      <c r="D213" s="94">
        <v>4</v>
      </c>
      <c r="E213" s="59"/>
      <c r="F213" s="95">
        <v>60.48</v>
      </c>
      <c r="G213" s="95">
        <f t="shared" si="11"/>
        <v>241.92</v>
      </c>
    </row>
    <row r="214" spans="1:7" ht="24.95" customHeight="1" x14ac:dyDescent="0.2">
      <c r="A214" s="40" t="s">
        <v>516</v>
      </c>
      <c r="B214" s="32" t="s">
        <v>517</v>
      </c>
      <c r="C214" s="93" t="s">
        <v>518</v>
      </c>
      <c r="D214" s="94">
        <v>4</v>
      </c>
      <c r="E214" s="59"/>
      <c r="F214" s="95">
        <v>60.48</v>
      </c>
      <c r="G214" s="95">
        <f t="shared" si="11"/>
        <v>241.92</v>
      </c>
    </row>
    <row r="215" spans="1:7" ht="24.95" customHeight="1" x14ac:dyDescent="0.2">
      <c r="A215" s="40" t="s">
        <v>519</v>
      </c>
      <c r="B215" s="32" t="s">
        <v>520</v>
      </c>
      <c r="C215" s="93" t="s">
        <v>521</v>
      </c>
      <c r="D215" s="94">
        <v>4</v>
      </c>
      <c r="E215" s="59"/>
      <c r="F215" s="95">
        <v>60.48</v>
      </c>
      <c r="G215" s="95">
        <f t="shared" si="11"/>
        <v>241.92</v>
      </c>
    </row>
    <row r="216" spans="1:7" ht="24.95" customHeight="1" x14ac:dyDescent="0.25">
      <c r="A216" s="40"/>
      <c r="B216" s="32"/>
      <c r="C216" s="93"/>
      <c r="D216" s="96">
        <f>SUM(D188:D215)</f>
        <v>84</v>
      </c>
      <c r="E216" s="59"/>
      <c r="F216" s="95"/>
      <c r="G216" s="95"/>
    </row>
    <row r="217" spans="1:7" ht="24.95" customHeight="1" x14ac:dyDescent="0.2">
      <c r="A217" s="97" t="s">
        <v>522</v>
      </c>
      <c r="B217" s="97">
        <v>2100004807</v>
      </c>
      <c r="C217" s="98" t="s">
        <v>523</v>
      </c>
      <c r="D217" s="94">
        <v>4</v>
      </c>
      <c r="E217" s="59"/>
      <c r="F217" s="95">
        <v>75.599999999999994</v>
      </c>
      <c r="G217" s="95">
        <f t="shared" ref="G217:G254" si="12">+D217*F217</f>
        <v>302.39999999999998</v>
      </c>
    </row>
    <row r="218" spans="1:7" ht="24.95" customHeight="1" x14ac:dyDescent="0.2">
      <c r="A218" s="99" t="s">
        <v>524</v>
      </c>
      <c r="B218" s="99">
        <v>2100010641</v>
      </c>
      <c r="C218" s="100" t="s">
        <v>525</v>
      </c>
      <c r="D218" s="94">
        <v>6</v>
      </c>
      <c r="E218" s="59"/>
      <c r="F218" s="95">
        <v>75.599999999999994</v>
      </c>
      <c r="G218" s="95">
        <f t="shared" si="12"/>
        <v>453.59999999999997</v>
      </c>
    </row>
    <row r="219" spans="1:7" ht="24.95" customHeight="1" x14ac:dyDescent="0.2">
      <c r="A219" s="97" t="s">
        <v>526</v>
      </c>
      <c r="B219" s="97">
        <v>2100017399</v>
      </c>
      <c r="C219" s="98" t="s">
        <v>527</v>
      </c>
      <c r="D219" s="94">
        <v>6</v>
      </c>
      <c r="E219" s="59"/>
      <c r="F219" s="95">
        <v>75.599999999999994</v>
      </c>
      <c r="G219" s="95">
        <f t="shared" si="12"/>
        <v>453.59999999999997</v>
      </c>
    </row>
    <row r="220" spans="1:7" ht="24.95" customHeight="1" x14ac:dyDescent="0.2">
      <c r="A220" s="99" t="s">
        <v>528</v>
      </c>
      <c r="B220" s="99" t="s">
        <v>529</v>
      </c>
      <c r="C220" s="100" t="s">
        <v>530</v>
      </c>
      <c r="D220" s="94">
        <v>6</v>
      </c>
      <c r="E220" s="59"/>
      <c r="F220" s="95">
        <v>75.599999999999994</v>
      </c>
      <c r="G220" s="95">
        <f t="shared" si="12"/>
        <v>453.59999999999997</v>
      </c>
    </row>
    <row r="221" spans="1:7" ht="24.95" customHeight="1" x14ac:dyDescent="0.2">
      <c r="A221" s="97" t="s">
        <v>531</v>
      </c>
      <c r="B221" s="97">
        <v>2100017484</v>
      </c>
      <c r="C221" s="98" t="s">
        <v>532</v>
      </c>
      <c r="D221" s="94">
        <v>6</v>
      </c>
      <c r="E221" s="59"/>
      <c r="F221" s="95">
        <v>75.599999999999994</v>
      </c>
      <c r="G221" s="95">
        <f t="shared" si="12"/>
        <v>453.59999999999997</v>
      </c>
    </row>
    <row r="222" spans="1:7" ht="24.95" customHeight="1" x14ac:dyDescent="0.2">
      <c r="A222" s="99" t="s">
        <v>533</v>
      </c>
      <c r="B222" s="99" t="s">
        <v>534</v>
      </c>
      <c r="C222" s="100" t="s">
        <v>535</v>
      </c>
      <c r="D222" s="94">
        <v>6</v>
      </c>
      <c r="E222" s="59"/>
      <c r="F222" s="95">
        <v>75.599999999999994</v>
      </c>
      <c r="G222" s="95">
        <f t="shared" si="12"/>
        <v>453.59999999999997</v>
      </c>
    </row>
    <row r="223" spans="1:7" ht="24.95" customHeight="1" x14ac:dyDescent="0.2">
      <c r="A223" s="97" t="s">
        <v>536</v>
      </c>
      <c r="B223" s="97" t="s">
        <v>534</v>
      </c>
      <c r="C223" s="98" t="s">
        <v>537</v>
      </c>
      <c r="D223" s="94">
        <v>6</v>
      </c>
      <c r="E223" s="59"/>
      <c r="F223" s="95">
        <v>75.599999999999994</v>
      </c>
      <c r="G223" s="95">
        <f t="shared" si="12"/>
        <v>453.59999999999997</v>
      </c>
    </row>
    <row r="224" spans="1:7" ht="24.95" customHeight="1" x14ac:dyDescent="0.2">
      <c r="A224" s="99" t="s">
        <v>538</v>
      </c>
      <c r="B224" s="99" t="s">
        <v>539</v>
      </c>
      <c r="C224" s="100" t="s">
        <v>540</v>
      </c>
      <c r="D224" s="94">
        <v>6</v>
      </c>
      <c r="E224" s="59"/>
      <c r="F224" s="95">
        <v>75.599999999999994</v>
      </c>
      <c r="G224" s="95">
        <f t="shared" si="12"/>
        <v>453.59999999999997</v>
      </c>
    </row>
    <row r="225" spans="1:7" ht="24.95" customHeight="1" x14ac:dyDescent="0.2">
      <c r="A225" s="97" t="s">
        <v>541</v>
      </c>
      <c r="B225" s="97" t="s">
        <v>542</v>
      </c>
      <c r="C225" s="98" t="s">
        <v>543</v>
      </c>
      <c r="D225" s="94">
        <v>6</v>
      </c>
      <c r="E225" s="59"/>
      <c r="F225" s="95">
        <v>75.599999999999994</v>
      </c>
      <c r="G225" s="95">
        <f t="shared" si="12"/>
        <v>453.59999999999997</v>
      </c>
    </row>
    <row r="226" spans="1:7" ht="24.95" customHeight="1" x14ac:dyDescent="0.2">
      <c r="A226" s="99" t="s">
        <v>544</v>
      </c>
      <c r="B226" s="99" t="s">
        <v>545</v>
      </c>
      <c r="C226" s="100" t="s">
        <v>546</v>
      </c>
      <c r="D226" s="94">
        <v>6</v>
      </c>
      <c r="E226" s="59"/>
      <c r="F226" s="95">
        <v>75.599999999999994</v>
      </c>
      <c r="G226" s="95">
        <f t="shared" si="12"/>
        <v>453.59999999999997</v>
      </c>
    </row>
    <row r="227" spans="1:7" ht="24.95" customHeight="1" x14ac:dyDescent="0.2">
      <c r="A227" s="97" t="s">
        <v>547</v>
      </c>
      <c r="B227" s="97" t="s">
        <v>548</v>
      </c>
      <c r="C227" s="98" t="s">
        <v>549</v>
      </c>
      <c r="D227" s="94">
        <v>6</v>
      </c>
      <c r="E227" s="59"/>
      <c r="F227" s="95">
        <v>75.599999999999994</v>
      </c>
      <c r="G227" s="95">
        <f t="shared" si="12"/>
        <v>453.59999999999997</v>
      </c>
    </row>
    <row r="228" spans="1:7" ht="24.95" customHeight="1" x14ac:dyDescent="0.2">
      <c r="A228" s="99" t="s">
        <v>550</v>
      </c>
      <c r="B228" s="99" t="s">
        <v>551</v>
      </c>
      <c r="C228" s="100" t="s">
        <v>552</v>
      </c>
      <c r="D228" s="94">
        <v>6</v>
      </c>
      <c r="E228" s="59"/>
      <c r="F228" s="95">
        <v>75.599999999999994</v>
      </c>
      <c r="G228" s="95">
        <f t="shared" si="12"/>
        <v>453.59999999999997</v>
      </c>
    </row>
    <row r="229" spans="1:7" ht="24.95" customHeight="1" x14ac:dyDescent="0.2">
      <c r="A229" s="97" t="s">
        <v>553</v>
      </c>
      <c r="B229" s="97" t="s">
        <v>554</v>
      </c>
      <c r="C229" s="98" t="s">
        <v>555</v>
      </c>
      <c r="D229" s="94">
        <v>5</v>
      </c>
      <c r="E229" s="59"/>
      <c r="F229" s="95">
        <v>75.599999999999994</v>
      </c>
      <c r="G229" s="95">
        <f t="shared" si="12"/>
        <v>378</v>
      </c>
    </row>
    <row r="230" spans="1:7" ht="24.95" customHeight="1" x14ac:dyDescent="0.2">
      <c r="A230" s="97" t="s">
        <v>553</v>
      </c>
      <c r="B230" s="97" t="s">
        <v>556</v>
      </c>
      <c r="C230" s="98" t="s">
        <v>555</v>
      </c>
      <c r="D230" s="94">
        <v>1</v>
      </c>
      <c r="E230" s="59"/>
      <c r="F230" s="95">
        <v>75.599999999999994</v>
      </c>
      <c r="G230" s="95">
        <f t="shared" si="12"/>
        <v>75.599999999999994</v>
      </c>
    </row>
    <row r="231" spans="1:7" ht="24.95" customHeight="1" x14ac:dyDescent="0.2">
      <c r="A231" s="99" t="s">
        <v>557</v>
      </c>
      <c r="B231" s="99" t="s">
        <v>558</v>
      </c>
      <c r="C231" s="100" t="s">
        <v>559</v>
      </c>
      <c r="D231" s="94">
        <v>6</v>
      </c>
      <c r="E231" s="59"/>
      <c r="F231" s="95">
        <v>75.599999999999994</v>
      </c>
      <c r="G231" s="95">
        <f t="shared" si="12"/>
        <v>453.59999999999997</v>
      </c>
    </row>
    <row r="232" spans="1:7" ht="24.95" customHeight="1" x14ac:dyDescent="0.2">
      <c r="A232" s="97" t="s">
        <v>560</v>
      </c>
      <c r="B232" s="97" t="s">
        <v>561</v>
      </c>
      <c r="C232" s="98" t="s">
        <v>562</v>
      </c>
      <c r="D232" s="94">
        <v>2</v>
      </c>
      <c r="E232" s="59"/>
      <c r="F232" s="95">
        <v>75.599999999999994</v>
      </c>
      <c r="G232" s="95">
        <f t="shared" si="12"/>
        <v>151.19999999999999</v>
      </c>
    </row>
    <row r="233" spans="1:7" ht="24.95" customHeight="1" x14ac:dyDescent="0.2">
      <c r="A233" s="97" t="s">
        <v>560</v>
      </c>
      <c r="B233" s="97" t="s">
        <v>563</v>
      </c>
      <c r="C233" s="98" t="s">
        <v>562</v>
      </c>
      <c r="D233" s="94">
        <v>4</v>
      </c>
      <c r="E233" s="59"/>
      <c r="F233" s="95">
        <v>75.599999999999994</v>
      </c>
      <c r="G233" s="95">
        <f t="shared" si="12"/>
        <v>302.39999999999998</v>
      </c>
    </row>
    <row r="234" spans="1:7" ht="24.95" customHeight="1" x14ac:dyDescent="0.2">
      <c r="A234" s="99" t="s">
        <v>564</v>
      </c>
      <c r="B234" s="99" t="s">
        <v>565</v>
      </c>
      <c r="C234" s="100" t="s">
        <v>566</v>
      </c>
      <c r="D234" s="94">
        <v>2</v>
      </c>
      <c r="E234" s="59"/>
      <c r="F234" s="95">
        <v>75.599999999999994</v>
      </c>
      <c r="G234" s="95">
        <f t="shared" si="12"/>
        <v>151.19999999999999</v>
      </c>
    </row>
    <row r="235" spans="1:7" ht="24.95" customHeight="1" x14ac:dyDescent="0.2">
      <c r="A235" s="97" t="s">
        <v>567</v>
      </c>
      <c r="B235" s="97" t="s">
        <v>568</v>
      </c>
      <c r="C235" s="98" t="s">
        <v>569</v>
      </c>
      <c r="D235" s="94">
        <v>2</v>
      </c>
      <c r="E235" s="59"/>
      <c r="F235" s="95">
        <v>75.599999999999994</v>
      </c>
      <c r="G235" s="95">
        <f t="shared" si="12"/>
        <v>151.19999999999999</v>
      </c>
    </row>
    <row r="236" spans="1:7" ht="24.95" customHeight="1" x14ac:dyDescent="0.2">
      <c r="A236" s="99" t="s">
        <v>570</v>
      </c>
      <c r="B236" s="99" t="s">
        <v>571</v>
      </c>
      <c r="C236" s="100" t="s">
        <v>572</v>
      </c>
      <c r="D236" s="94">
        <v>8</v>
      </c>
      <c r="E236" s="59"/>
      <c r="F236" s="95">
        <v>75.599999999999994</v>
      </c>
      <c r="G236" s="95">
        <f t="shared" si="12"/>
        <v>604.79999999999995</v>
      </c>
    </row>
    <row r="237" spans="1:7" ht="24.95" customHeight="1" x14ac:dyDescent="0.2">
      <c r="A237" s="97" t="s">
        <v>573</v>
      </c>
      <c r="B237" s="97" t="s">
        <v>574</v>
      </c>
      <c r="C237" s="98" t="s">
        <v>575</v>
      </c>
      <c r="D237" s="94">
        <v>2</v>
      </c>
      <c r="E237" s="59"/>
      <c r="F237" s="95">
        <v>75.599999999999994</v>
      </c>
      <c r="G237" s="95">
        <f t="shared" si="12"/>
        <v>151.19999999999999</v>
      </c>
    </row>
    <row r="238" spans="1:7" ht="24.95" customHeight="1" x14ac:dyDescent="0.2">
      <c r="A238" s="99" t="s">
        <v>576</v>
      </c>
      <c r="B238" s="99" t="s">
        <v>577</v>
      </c>
      <c r="C238" s="100" t="s">
        <v>578</v>
      </c>
      <c r="D238" s="94">
        <v>6</v>
      </c>
      <c r="E238" s="59"/>
      <c r="F238" s="95">
        <v>75.599999999999994</v>
      </c>
      <c r="G238" s="95">
        <f t="shared" si="12"/>
        <v>453.59999999999997</v>
      </c>
    </row>
    <row r="239" spans="1:7" ht="24.95" customHeight="1" x14ac:dyDescent="0.2">
      <c r="A239" s="97" t="s">
        <v>579</v>
      </c>
      <c r="B239" s="97" t="s">
        <v>580</v>
      </c>
      <c r="C239" s="98" t="s">
        <v>581</v>
      </c>
      <c r="D239" s="94">
        <v>4</v>
      </c>
      <c r="E239" s="59"/>
      <c r="F239" s="95">
        <v>75.599999999999994</v>
      </c>
      <c r="G239" s="95">
        <f t="shared" si="12"/>
        <v>302.39999999999998</v>
      </c>
    </row>
    <row r="240" spans="1:7" ht="24.95" customHeight="1" x14ac:dyDescent="0.2">
      <c r="A240" s="97" t="s">
        <v>582</v>
      </c>
      <c r="B240" s="97">
        <v>2100007516</v>
      </c>
      <c r="C240" s="98" t="s">
        <v>583</v>
      </c>
      <c r="D240" s="94">
        <v>4</v>
      </c>
      <c r="E240" s="59"/>
      <c r="F240" s="95">
        <v>75.599999999999994</v>
      </c>
      <c r="G240" s="95">
        <f t="shared" si="12"/>
        <v>302.39999999999998</v>
      </c>
    </row>
    <row r="241" spans="1:7" ht="24.95" customHeight="1" x14ac:dyDescent="0.2">
      <c r="A241" s="99" t="s">
        <v>584</v>
      </c>
      <c r="B241" s="99">
        <v>2100023365</v>
      </c>
      <c r="C241" s="100" t="s">
        <v>585</v>
      </c>
      <c r="D241" s="94">
        <v>4</v>
      </c>
      <c r="E241" s="59"/>
      <c r="F241" s="95">
        <v>75.599999999999994</v>
      </c>
      <c r="G241" s="95">
        <f t="shared" si="12"/>
        <v>302.39999999999998</v>
      </c>
    </row>
    <row r="242" spans="1:7" ht="24.95" customHeight="1" x14ac:dyDescent="0.2">
      <c r="A242" s="37" t="s">
        <v>586</v>
      </c>
      <c r="B242" s="37">
        <v>2100007744</v>
      </c>
      <c r="C242" s="91" t="s">
        <v>587</v>
      </c>
      <c r="D242" s="94">
        <v>4</v>
      </c>
      <c r="E242" s="59"/>
      <c r="F242" s="95">
        <v>75.599999999999994</v>
      </c>
      <c r="G242" s="95">
        <f t="shared" si="12"/>
        <v>302.39999999999998</v>
      </c>
    </row>
    <row r="243" spans="1:7" ht="24.95" customHeight="1" x14ac:dyDescent="0.25">
      <c r="A243" s="37"/>
      <c r="B243" s="37"/>
      <c r="C243" s="91"/>
      <c r="D243" s="96">
        <f>SUM(D217:D242)</f>
        <v>124</v>
      </c>
      <c r="E243" s="59"/>
      <c r="F243" s="95"/>
      <c r="G243" s="95"/>
    </row>
    <row r="244" spans="1:7" ht="24.95" customHeight="1" x14ac:dyDescent="0.2">
      <c r="A244" s="40" t="s">
        <v>588</v>
      </c>
      <c r="B244" s="32" t="s">
        <v>589</v>
      </c>
      <c r="C244" s="38" t="s">
        <v>590</v>
      </c>
      <c r="D244" s="94">
        <v>2</v>
      </c>
      <c r="E244" s="59"/>
      <c r="F244" s="95">
        <v>60.48</v>
      </c>
      <c r="G244" s="95">
        <f t="shared" si="12"/>
        <v>120.96</v>
      </c>
    </row>
    <row r="245" spans="1:7" ht="24.95" customHeight="1" x14ac:dyDescent="0.2">
      <c r="A245" s="40" t="s">
        <v>591</v>
      </c>
      <c r="B245" s="32" t="s">
        <v>592</v>
      </c>
      <c r="C245" s="38" t="s">
        <v>593</v>
      </c>
      <c r="D245" s="94">
        <v>2</v>
      </c>
      <c r="E245" s="59"/>
      <c r="F245" s="95">
        <v>60.48</v>
      </c>
      <c r="G245" s="95">
        <f t="shared" si="12"/>
        <v>120.96</v>
      </c>
    </row>
    <row r="246" spans="1:7" ht="24.95" customHeight="1" x14ac:dyDescent="0.2">
      <c r="A246" s="40" t="s">
        <v>594</v>
      </c>
      <c r="B246" s="32" t="s">
        <v>595</v>
      </c>
      <c r="C246" s="38" t="s">
        <v>596</v>
      </c>
      <c r="D246" s="94">
        <v>2</v>
      </c>
      <c r="E246" s="59"/>
      <c r="F246" s="95">
        <v>60.48</v>
      </c>
      <c r="G246" s="95">
        <f t="shared" si="12"/>
        <v>120.96</v>
      </c>
    </row>
    <row r="247" spans="1:7" ht="24.95" customHeight="1" x14ac:dyDescent="0.2">
      <c r="A247" s="40" t="s">
        <v>597</v>
      </c>
      <c r="B247" s="32" t="s">
        <v>598</v>
      </c>
      <c r="C247" s="38" t="s">
        <v>599</v>
      </c>
      <c r="D247" s="94">
        <v>2</v>
      </c>
      <c r="E247" s="59"/>
      <c r="F247" s="95">
        <v>60.48</v>
      </c>
      <c r="G247" s="95">
        <f t="shared" si="12"/>
        <v>120.96</v>
      </c>
    </row>
    <row r="248" spans="1:7" ht="24.95" customHeight="1" x14ac:dyDescent="0.2">
      <c r="A248" s="40" t="s">
        <v>600</v>
      </c>
      <c r="B248" s="32" t="s">
        <v>601</v>
      </c>
      <c r="C248" s="38" t="s">
        <v>602</v>
      </c>
      <c r="D248" s="94">
        <v>2</v>
      </c>
      <c r="E248" s="59"/>
      <c r="F248" s="95">
        <v>60.48</v>
      </c>
      <c r="G248" s="95">
        <f t="shared" si="12"/>
        <v>120.96</v>
      </c>
    </row>
    <row r="249" spans="1:7" ht="24.95" customHeight="1" x14ac:dyDescent="0.2">
      <c r="A249" s="40" t="s">
        <v>603</v>
      </c>
      <c r="B249" s="32" t="s">
        <v>604</v>
      </c>
      <c r="C249" s="38" t="s">
        <v>605</v>
      </c>
      <c r="D249" s="94">
        <v>2</v>
      </c>
      <c r="E249" s="59"/>
      <c r="F249" s="95">
        <v>60.48</v>
      </c>
      <c r="G249" s="95">
        <f t="shared" si="12"/>
        <v>120.96</v>
      </c>
    </row>
    <row r="250" spans="1:7" ht="24.95" customHeight="1" x14ac:dyDescent="0.2">
      <c r="A250" s="40" t="s">
        <v>606</v>
      </c>
      <c r="B250" s="32" t="s">
        <v>607</v>
      </c>
      <c r="C250" s="38" t="s">
        <v>608</v>
      </c>
      <c r="D250" s="94">
        <v>2</v>
      </c>
      <c r="E250" s="59"/>
      <c r="F250" s="95">
        <v>60.48</v>
      </c>
      <c r="G250" s="95">
        <f t="shared" si="12"/>
        <v>120.96</v>
      </c>
    </row>
    <row r="251" spans="1:7" ht="24.95" customHeight="1" x14ac:dyDescent="0.2">
      <c r="A251" s="40" t="s">
        <v>609</v>
      </c>
      <c r="B251" s="32" t="s">
        <v>610</v>
      </c>
      <c r="C251" s="38" t="s">
        <v>611</v>
      </c>
      <c r="D251" s="94">
        <v>2</v>
      </c>
      <c r="E251" s="59"/>
      <c r="F251" s="95">
        <v>60.48</v>
      </c>
      <c r="G251" s="95">
        <f t="shared" si="12"/>
        <v>120.96</v>
      </c>
    </row>
    <row r="252" spans="1:7" ht="24.95" customHeight="1" x14ac:dyDescent="0.2">
      <c r="A252" s="40" t="s">
        <v>612</v>
      </c>
      <c r="B252" s="32" t="s">
        <v>613</v>
      </c>
      <c r="C252" s="38" t="s">
        <v>614</v>
      </c>
      <c r="D252" s="94">
        <v>2</v>
      </c>
      <c r="E252" s="59"/>
      <c r="F252" s="95">
        <v>60.48</v>
      </c>
      <c r="G252" s="95">
        <f t="shared" si="12"/>
        <v>120.96</v>
      </c>
    </row>
    <row r="253" spans="1:7" ht="24.95" customHeight="1" x14ac:dyDescent="0.25">
      <c r="A253" s="40"/>
      <c r="B253" s="32"/>
      <c r="C253" s="38"/>
      <c r="D253" s="42">
        <f>SUM(D244:D252)</f>
        <v>18</v>
      </c>
      <c r="E253" s="59"/>
      <c r="F253" s="95"/>
      <c r="G253" s="95"/>
    </row>
    <row r="254" spans="1:7" ht="24.95" customHeight="1" x14ac:dyDescent="0.2">
      <c r="A254" s="40" t="s">
        <v>615</v>
      </c>
      <c r="B254" s="32">
        <v>210228152</v>
      </c>
      <c r="C254" s="38" t="s">
        <v>616</v>
      </c>
      <c r="D254" s="39">
        <v>6</v>
      </c>
      <c r="E254" s="59"/>
      <c r="F254" s="95">
        <v>60.48</v>
      </c>
      <c r="G254" s="95">
        <f t="shared" si="12"/>
        <v>362.88</v>
      </c>
    </row>
    <row r="255" spans="1:7" ht="24.95" customHeight="1" x14ac:dyDescent="0.25">
      <c r="A255" s="48"/>
      <c r="B255" s="49"/>
      <c r="C255" s="50"/>
      <c r="D255" s="51"/>
      <c r="F255" s="53" t="s">
        <v>204</v>
      </c>
      <c r="G255" s="54">
        <f>SUM(G24:G254)</f>
        <v>98395.920000000304</v>
      </c>
    </row>
    <row r="256" spans="1:7" ht="24.95" customHeight="1" x14ac:dyDescent="0.25">
      <c r="A256" s="48"/>
      <c r="B256" s="49"/>
      <c r="C256" s="50"/>
      <c r="D256" s="51"/>
      <c r="F256" s="53" t="s">
        <v>205</v>
      </c>
      <c r="G256" s="55">
        <f>+G255*0.12</f>
        <v>11807.510400000036</v>
      </c>
    </row>
    <row r="257" spans="1:7" ht="24.95" customHeight="1" x14ac:dyDescent="0.25">
      <c r="A257" s="48"/>
      <c r="B257" s="49"/>
      <c r="C257" s="50"/>
      <c r="D257" s="51"/>
      <c r="F257" s="53" t="s">
        <v>206</v>
      </c>
      <c r="G257" s="55">
        <f>+G255+G256</f>
        <v>110203.43040000033</v>
      </c>
    </row>
    <row r="258" spans="1:7" ht="24.95" customHeight="1" x14ac:dyDescent="0.25">
      <c r="A258" s="48"/>
      <c r="B258" s="49"/>
      <c r="C258" s="50"/>
      <c r="D258" s="51"/>
    </row>
    <row r="259" spans="1:7" ht="24.95" customHeight="1" x14ac:dyDescent="0.25">
      <c r="A259" s="48"/>
      <c r="B259" s="49"/>
      <c r="C259" s="50"/>
      <c r="D259" s="51"/>
      <c r="E259" s="56"/>
      <c r="F259" s="56"/>
      <c r="G259" s="56"/>
    </row>
    <row r="260" spans="1:7" ht="24.95" customHeight="1" x14ac:dyDescent="0.25">
      <c r="A260" s="57"/>
      <c r="B260" s="110" t="s">
        <v>207</v>
      </c>
      <c r="C260" s="110"/>
      <c r="D260" s="110"/>
      <c r="E260" s="110"/>
      <c r="F260" s="56"/>
      <c r="G260" s="56"/>
    </row>
    <row r="261" spans="1:7" ht="24.95" customHeight="1" x14ac:dyDescent="0.25">
      <c r="A261" s="57"/>
      <c r="B261" s="58" t="s">
        <v>208</v>
      </c>
      <c r="C261" s="58" t="s">
        <v>209</v>
      </c>
      <c r="D261" s="58" t="s">
        <v>210</v>
      </c>
      <c r="E261" s="58"/>
      <c r="F261" s="56"/>
      <c r="G261" s="56"/>
    </row>
    <row r="262" spans="1:7" ht="24.95" customHeight="1" x14ac:dyDescent="0.25">
      <c r="B262" s="32" t="s">
        <v>211</v>
      </c>
      <c r="C262" s="32" t="s">
        <v>212</v>
      </c>
      <c r="D262" s="32">
        <v>2</v>
      </c>
      <c r="E262" s="32"/>
      <c r="F262" s="56"/>
      <c r="G262" s="56"/>
    </row>
    <row r="263" spans="1:7" ht="24.95" customHeight="1" x14ac:dyDescent="0.25">
      <c r="B263" s="32" t="s">
        <v>213</v>
      </c>
      <c r="C263" s="32" t="s">
        <v>214</v>
      </c>
      <c r="D263" s="32">
        <v>1</v>
      </c>
      <c r="E263" s="32"/>
      <c r="F263" s="56"/>
      <c r="G263" s="56"/>
    </row>
    <row r="264" spans="1:7" ht="24.95" customHeight="1" x14ac:dyDescent="0.25">
      <c r="B264" s="32" t="s">
        <v>215</v>
      </c>
      <c r="C264" s="32" t="s">
        <v>216</v>
      </c>
      <c r="D264" s="32">
        <v>1</v>
      </c>
      <c r="E264" s="32"/>
      <c r="F264" s="56"/>
      <c r="G264" s="56"/>
    </row>
    <row r="265" spans="1:7" ht="24.95" customHeight="1" x14ac:dyDescent="0.25">
      <c r="B265" s="32" t="s">
        <v>217</v>
      </c>
      <c r="C265" s="32" t="s">
        <v>218</v>
      </c>
      <c r="D265" s="32">
        <v>1</v>
      </c>
      <c r="E265" s="32"/>
      <c r="F265" s="56"/>
      <c r="G265" s="56"/>
    </row>
    <row r="266" spans="1:7" ht="24.95" customHeight="1" x14ac:dyDescent="0.25">
      <c r="B266" s="32" t="s">
        <v>219</v>
      </c>
      <c r="C266" s="32" t="s">
        <v>220</v>
      </c>
      <c r="D266" s="32">
        <v>0</v>
      </c>
      <c r="E266" s="32"/>
      <c r="F266" s="56"/>
      <c r="G266" s="56"/>
    </row>
    <row r="267" spans="1:7" ht="24.95" customHeight="1" x14ac:dyDescent="0.25">
      <c r="B267" s="32"/>
      <c r="C267" s="32" t="s">
        <v>221</v>
      </c>
      <c r="D267" s="32">
        <v>0</v>
      </c>
      <c r="E267" s="32"/>
      <c r="F267" s="56"/>
      <c r="G267" s="56"/>
    </row>
    <row r="268" spans="1:7" ht="24.95" customHeight="1" x14ac:dyDescent="0.25">
      <c r="B268" s="32" t="s">
        <v>222</v>
      </c>
      <c r="C268" s="32" t="s">
        <v>223</v>
      </c>
      <c r="D268" s="32">
        <v>1</v>
      </c>
      <c r="E268" s="32"/>
      <c r="F268" s="56"/>
      <c r="G268" s="56"/>
    </row>
    <row r="269" spans="1:7" ht="24.95" customHeight="1" x14ac:dyDescent="0.25">
      <c r="B269" s="32" t="s">
        <v>224</v>
      </c>
      <c r="C269" s="32" t="s">
        <v>225</v>
      </c>
      <c r="D269" s="32">
        <v>1</v>
      </c>
      <c r="E269" s="32"/>
      <c r="F269" s="56"/>
      <c r="G269" s="56"/>
    </row>
    <row r="270" spans="1:7" ht="24.95" customHeight="1" x14ac:dyDescent="0.25">
      <c r="B270" s="32" t="s">
        <v>226</v>
      </c>
      <c r="C270" s="32" t="s">
        <v>227</v>
      </c>
      <c r="D270" s="32">
        <v>1</v>
      </c>
      <c r="E270" s="32"/>
      <c r="F270" s="56"/>
      <c r="G270" s="56"/>
    </row>
    <row r="271" spans="1:7" ht="24.95" customHeight="1" x14ac:dyDescent="0.25">
      <c r="B271" s="32" t="s">
        <v>228</v>
      </c>
      <c r="C271" s="32" t="s">
        <v>229</v>
      </c>
      <c r="D271" s="32">
        <v>1</v>
      </c>
      <c r="E271" s="32"/>
      <c r="F271" s="56"/>
      <c r="G271" s="56"/>
    </row>
    <row r="272" spans="1:7" ht="24.95" customHeight="1" x14ac:dyDescent="0.2">
      <c r="B272" s="32" t="s">
        <v>230</v>
      </c>
      <c r="C272" s="32" t="s">
        <v>231</v>
      </c>
      <c r="D272" s="32">
        <v>1</v>
      </c>
      <c r="E272" s="32"/>
    </row>
    <row r="273" spans="2:5" ht="24.95" customHeight="1" x14ac:dyDescent="0.2">
      <c r="B273" s="32" t="s">
        <v>232</v>
      </c>
      <c r="C273" s="32" t="s">
        <v>233</v>
      </c>
      <c r="D273" s="32">
        <v>2</v>
      </c>
      <c r="E273" s="32"/>
    </row>
    <row r="274" spans="2:5" ht="24.95" customHeight="1" x14ac:dyDescent="0.2">
      <c r="B274" s="32" t="s">
        <v>234</v>
      </c>
      <c r="C274" s="32" t="s">
        <v>235</v>
      </c>
      <c r="D274" s="32">
        <v>1</v>
      </c>
      <c r="E274" s="32"/>
    </row>
    <row r="275" spans="2:5" ht="24.95" customHeight="1" x14ac:dyDescent="0.2">
      <c r="B275" s="32" t="s">
        <v>236</v>
      </c>
      <c r="C275" s="32" t="s">
        <v>237</v>
      </c>
      <c r="D275" s="32">
        <v>2</v>
      </c>
      <c r="E275" s="32"/>
    </row>
    <row r="276" spans="2:5" ht="24.95" customHeight="1" x14ac:dyDescent="0.2">
      <c r="B276" s="32" t="s">
        <v>238</v>
      </c>
      <c r="C276" s="32" t="s">
        <v>239</v>
      </c>
      <c r="D276" s="32">
        <v>1</v>
      </c>
      <c r="E276" s="32"/>
    </row>
    <row r="277" spans="2:5" ht="24.95" customHeight="1" x14ac:dyDescent="0.2">
      <c r="B277" s="32" t="s">
        <v>240</v>
      </c>
      <c r="C277" s="32" t="s">
        <v>241</v>
      </c>
      <c r="D277" s="32">
        <v>1</v>
      </c>
      <c r="E277" s="32"/>
    </row>
    <row r="278" spans="2:5" ht="24.95" customHeight="1" x14ac:dyDescent="0.2">
      <c r="B278" s="32" t="s">
        <v>242</v>
      </c>
      <c r="C278" s="32" t="s">
        <v>243</v>
      </c>
      <c r="D278" s="32">
        <v>1</v>
      </c>
      <c r="E278" s="32"/>
    </row>
    <row r="279" spans="2:5" ht="24.95" customHeight="1" x14ac:dyDescent="0.2">
      <c r="B279" s="32" t="s">
        <v>244</v>
      </c>
      <c r="C279" s="32" t="s">
        <v>245</v>
      </c>
      <c r="D279" s="32">
        <v>2</v>
      </c>
      <c r="E279" s="32"/>
    </row>
    <row r="280" spans="2:5" ht="24.95" customHeight="1" x14ac:dyDescent="0.25">
      <c r="B280" s="32"/>
      <c r="C280" s="32"/>
      <c r="D280" s="36">
        <f>SUM(D262:D279)</f>
        <v>20</v>
      </c>
      <c r="E280" s="32"/>
    </row>
    <row r="281" spans="2:5" ht="24.95" customHeight="1" x14ac:dyDescent="0.2">
      <c r="B281" s="32"/>
      <c r="C281" s="32"/>
      <c r="D281" s="32"/>
      <c r="E281" s="32"/>
    </row>
    <row r="282" spans="2:5" ht="24.95" customHeight="1" x14ac:dyDescent="0.2">
      <c r="B282" s="52"/>
      <c r="C282" s="52"/>
    </row>
    <row r="283" spans="2:5" ht="24.95" customHeight="1" x14ac:dyDescent="0.25">
      <c r="B283" s="101"/>
      <c r="C283" s="102" t="s">
        <v>617</v>
      </c>
    </row>
    <row r="284" spans="2:5" ht="24.95" customHeight="1" x14ac:dyDescent="0.25">
      <c r="B284" s="102" t="s">
        <v>210</v>
      </c>
      <c r="C284" s="102" t="s">
        <v>618</v>
      </c>
    </row>
    <row r="285" spans="2:5" ht="24.95" customHeight="1" x14ac:dyDescent="0.35">
      <c r="B285" s="103"/>
      <c r="C285" s="104" t="s">
        <v>619</v>
      </c>
    </row>
    <row r="286" spans="2:5" ht="24.95" customHeight="1" x14ac:dyDescent="0.2">
      <c r="B286" s="43">
        <v>1</v>
      </c>
      <c r="C286" s="38" t="s">
        <v>620</v>
      </c>
    </row>
    <row r="287" spans="2:5" ht="24.95" customHeight="1" x14ac:dyDescent="0.2">
      <c r="B287" s="43">
        <v>2</v>
      </c>
      <c r="C287" s="38" t="s">
        <v>621</v>
      </c>
    </row>
    <row r="288" spans="2:5" ht="24.95" customHeight="1" x14ac:dyDescent="0.2">
      <c r="B288" s="43">
        <v>3</v>
      </c>
      <c r="C288" s="38" t="s">
        <v>622</v>
      </c>
    </row>
    <row r="289" spans="2:3" ht="24.95" customHeight="1" x14ac:dyDescent="0.2">
      <c r="B289" s="43">
        <v>1</v>
      </c>
      <c r="C289" s="38" t="s">
        <v>623</v>
      </c>
    </row>
    <row r="290" spans="2:3" ht="24.95" customHeight="1" x14ac:dyDescent="0.2">
      <c r="B290" s="43">
        <v>1</v>
      </c>
      <c r="C290" s="38" t="s">
        <v>624</v>
      </c>
    </row>
    <row r="291" spans="2:3" ht="24.95" customHeight="1" x14ac:dyDescent="0.2">
      <c r="B291" s="43">
        <v>2</v>
      </c>
      <c r="C291" s="38" t="s">
        <v>625</v>
      </c>
    </row>
    <row r="292" spans="2:3" ht="24.95" customHeight="1" x14ac:dyDescent="0.2">
      <c r="B292" s="43">
        <v>2</v>
      </c>
      <c r="C292" s="38" t="s">
        <v>237</v>
      </c>
    </row>
    <row r="293" spans="2:3" ht="24.95" customHeight="1" x14ac:dyDescent="0.2">
      <c r="B293" s="43">
        <v>1</v>
      </c>
      <c r="C293" s="38" t="s">
        <v>626</v>
      </c>
    </row>
    <row r="294" spans="2:3" ht="24.95" customHeight="1" x14ac:dyDescent="0.2">
      <c r="B294" s="43">
        <v>1</v>
      </c>
      <c r="C294" s="38" t="s">
        <v>627</v>
      </c>
    </row>
    <row r="295" spans="2:3" ht="24.95" customHeight="1" x14ac:dyDescent="0.2">
      <c r="B295" s="43">
        <v>1</v>
      </c>
      <c r="C295" s="38" t="s">
        <v>628</v>
      </c>
    </row>
    <row r="296" spans="2:3" ht="24.95" customHeight="1" x14ac:dyDescent="0.2">
      <c r="B296" s="43">
        <v>2</v>
      </c>
      <c r="C296" s="38" t="s">
        <v>629</v>
      </c>
    </row>
    <row r="297" spans="2:3" ht="24.95" customHeight="1" x14ac:dyDescent="0.2">
      <c r="B297" s="43">
        <v>2</v>
      </c>
      <c r="C297" s="38" t="s">
        <v>630</v>
      </c>
    </row>
    <row r="298" spans="2:3" ht="24.95" customHeight="1" x14ac:dyDescent="0.2">
      <c r="B298" s="43">
        <v>1</v>
      </c>
      <c r="C298" s="38" t="s">
        <v>631</v>
      </c>
    </row>
    <row r="299" spans="2:3" ht="24.95" customHeight="1" x14ac:dyDescent="0.2">
      <c r="B299" s="43">
        <v>1</v>
      </c>
      <c r="C299" s="38" t="s">
        <v>632</v>
      </c>
    </row>
    <row r="300" spans="2:3" ht="24.95" customHeight="1" x14ac:dyDescent="0.2">
      <c r="B300" s="43">
        <v>2</v>
      </c>
      <c r="C300" s="38" t="s">
        <v>633</v>
      </c>
    </row>
    <row r="301" spans="2:3" ht="24.95" customHeight="1" x14ac:dyDescent="0.2">
      <c r="B301" s="43">
        <v>5</v>
      </c>
      <c r="C301" s="38" t="s">
        <v>634</v>
      </c>
    </row>
    <row r="302" spans="2:3" ht="24.95" customHeight="1" x14ac:dyDescent="0.25">
      <c r="B302" s="92">
        <f>SUM(B286:B301)</f>
        <v>28</v>
      </c>
      <c r="C302" s="38"/>
    </row>
    <row r="303" spans="2:3" ht="24.95" customHeight="1" x14ac:dyDescent="0.25">
      <c r="B303" s="92"/>
      <c r="C303" s="92" t="s">
        <v>635</v>
      </c>
    </row>
    <row r="304" spans="2:3" ht="24.95" customHeight="1" x14ac:dyDescent="0.2">
      <c r="B304" s="43">
        <v>2</v>
      </c>
      <c r="C304" s="38" t="s">
        <v>636</v>
      </c>
    </row>
    <row r="305" spans="2:3" ht="24.95" customHeight="1" x14ac:dyDescent="0.2">
      <c r="B305" s="43">
        <v>2</v>
      </c>
      <c r="C305" s="38" t="s">
        <v>637</v>
      </c>
    </row>
    <row r="306" spans="2:3" ht="24.95" customHeight="1" x14ac:dyDescent="0.2">
      <c r="B306" s="43">
        <v>1</v>
      </c>
      <c r="C306" s="38" t="s">
        <v>638</v>
      </c>
    </row>
    <row r="307" spans="2:3" ht="24.95" customHeight="1" x14ac:dyDescent="0.2">
      <c r="B307" s="43">
        <v>3</v>
      </c>
      <c r="C307" s="38" t="s">
        <v>639</v>
      </c>
    </row>
    <row r="308" spans="2:3" ht="24.95" customHeight="1" x14ac:dyDescent="0.2">
      <c r="B308" s="43">
        <v>1</v>
      </c>
      <c r="C308" s="38" t="s">
        <v>640</v>
      </c>
    </row>
    <row r="309" spans="2:3" ht="24.95" customHeight="1" x14ac:dyDescent="0.2">
      <c r="B309" s="43">
        <v>1</v>
      </c>
      <c r="C309" s="38" t="s">
        <v>641</v>
      </c>
    </row>
    <row r="310" spans="2:3" ht="24.95" customHeight="1" x14ac:dyDescent="0.2">
      <c r="B310" s="43">
        <v>1</v>
      </c>
      <c r="C310" s="38" t="s">
        <v>642</v>
      </c>
    </row>
    <row r="311" spans="2:3" ht="24.95" customHeight="1" x14ac:dyDescent="0.2">
      <c r="B311" s="43">
        <v>1</v>
      </c>
      <c r="C311" s="38" t="s">
        <v>626</v>
      </c>
    </row>
    <row r="312" spans="2:3" ht="24.95" customHeight="1" x14ac:dyDescent="0.2">
      <c r="B312" s="43">
        <v>1</v>
      </c>
      <c r="C312" s="38" t="s">
        <v>643</v>
      </c>
    </row>
    <row r="313" spans="2:3" ht="24.95" customHeight="1" x14ac:dyDescent="0.2">
      <c r="B313" s="43">
        <v>2</v>
      </c>
      <c r="C313" s="38" t="s">
        <v>644</v>
      </c>
    </row>
    <row r="314" spans="2:3" ht="24.95" customHeight="1" x14ac:dyDescent="0.2">
      <c r="B314" s="43">
        <v>1</v>
      </c>
      <c r="C314" s="38" t="s">
        <v>645</v>
      </c>
    </row>
    <row r="315" spans="2:3" ht="24.95" customHeight="1" x14ac:dyDescent="0.2">
      <c r="B315" s="43">
        <v>4</v>
      </c>
      <c r="C315" s="38" t="s">
        <v>646</v>
      </c>
    </row>
    <row r="316" spans="2:3" ht="24.95" customHeight="1" x14ac:dyDescent="0.2">
      <c r="B316" s="43">
        <v>1</v>
      </c>
      <c r="C316" s="38" t="s">
        <v>647</v>
      </c>
    </row>
    <row r="317" spans="2:3" ht="24.95" customHeight="1" x14ac:dyDescent="0.2">
      <c r="B317" s="43">
        <v>2</v>
      </c>
      <c r="C317" s="38" t="s">
        <v>648</v>
      </c>
    </row>
    <row r="318" spans="2:3" ht="24.95" customHeight="1" x14ac:dyDescent="0.2">
      <c r="B318" s="43">
        <v>1</v>
      </c>
      <c r="C318" s="38" t="s">
        <v>243</v>
      </c>
    </row>
    <row r="319" spans="2:3" ht="24.95" customHeight="1" x14ac:dyDescent="0.2">
      <c r="B319" s="43">
        <v>1</v>
      </c>
      <c r="C319" s="38" t="s">
        <v>649</v>
      </c>
    </row>
    <row r="320" spans="2:3" ht="24.95" customHeight="1" x14ac:dyDescent="0.2">
      <c r="B320" s="43">
        <v>1</v>
      </c>
      <c r="C320" s="38" t="s">
        <v>650</v>
      </c>
    </row>
    <row r="321" spans="2:3" ht="24.95" customHeight="1" x14ac:dyDescent="0.25">
      <c r="B321" s="92">
        <f>SUM(B304:B320)</f>
        <v>26</v>
      </c>
      <c r="C321" s="38"/>
    </row>
    <row r="322" spans="2:3" ht="24.95" customHeight="1" x14ac:dyDescent="0.25">
      <c r="B322" s="92"/>
      <c r="C322" s="92" t="s">
        <v>651</v>
      </c>
    </row>
    <row r="323" spans="2:3" ht="24.95" customHeight="1" x14ac:dyDescent="0.2">
      <c r="B323" s="43">
        <v>2</v>
      </c>
      <c r="C323" s="38" t="s">
        <v>652</v>
      </c>
    </row>
    <row r="324" spans="2:3" ht="24.95" customHeight="1" x14ac:dyDescent="0.2">
      <c r="B324" s="43">
        <v>1</v>
      </c>
      <c r="C324" s="38" t="s">
        <v>653</v>
      </c>
    </row>
    <row r="325" spans="2:3" ht="24.95" customHeight="1" x14ac:dyDescent="0.2">
      <c r="B325" s="43">
        <v>1</v>
      </c>
      <c r="C325" s="38" t="s">
        <v>654</v>
      </c>
    </row>
    <row r="326" spans="2:3" ht="24.95" customHeight="1" x14ac:dyDescent="0.2">
      <c r="B326" s="43">
        <v>1</v>
      </c>
      <c r="C326" s="38" t="s">
        <v>655</v>
      </c>
    </row>
    <row r="327" spans="2:3" ht="24.95" customHeight="1" x14ac:dyDescent="0.2">
      <c r="B327" s="43">
        <v>2</v>
      </c>
      <c r="C327" s="105" t="s">
        <v>656</v>
      </c>
    </row>
    <row r="328" spans="2:3" ht="24.95" customHeight="1" x14ac:dyDescent="0.2">
      <c r="B328" s="43">
        <v>2</v>
      </c>
      <c r="C328" s="38" t="s">
        <v>657</v>
      </c>
    </row>
    <row r="329" spans="2:3" ht="24.95" customHeight="1" x14ac:dyDescent="0.2">
      <c r="B329" s="43">
        <v>2</v>
      </c>
      <c r="C329" s="38" t="s">
        <v>658</v>
      </c>
    </row>
    <row r="330" spans="2:3" ht="24.95" customHeight="1" x14ac:dyDescent="0.2">
      <c r="B330" s="43">
        <v>1</v>
      </c>
      <c r="C330" s="105" t="s">
        <v>659</v>
      </c>
    </row>
    <row r="331" spans="2:3" ht="24.95" customHeight="1" x14ac:dyDescent="0.2">
      <c r="B331" s="43">
        <v>2</v>
      </c>
      <c r="C331" s="38" t="s">
        <v>660</v>
      </c>
    </row>
    <row r="332" spans="2:3" ht="24.95" customHeight="1" x14ac:dyDescent="0.2">
      <c r="B332" s="43">
        <v>1</v>
      </c>
      <c r="C332" s="38" t="s">
        <v>661</v>
      </c>
    </row>
    <row r="333" spans="2:3" ht="24.95" customHeight="1" x14ac:dyDescent="0.25">
      <c r="B333" s="92">
        <f>SUM(B323:B332)</f>
        <v>15</v>
      </c>
      <c r="C333" s="38"/>
    </row>
    <row r="334" spans="2:3" ht="24.95" customHeight="1" x14ac:dyDescent="0.2">
      <c r="B334" s="52"/>
      <c r="C334" s="52"/>
    </row>
    <row r="335" spans="2:3" ht="24.95" customHeight="1" x14ac:dyDescent="0.25">
      <c r="B335" s="32"/>
      <c r="C335" s="36" t="s">
        <v>662</v>
      </c>
    </row>
    <row r="336" spans="2:3" ht="24.95" customHeight="1" x14ac:dyDescent="0.25">
      <c r="B336" s="36" t="s">
        <v>210</v>
      </c>
      <c r="C336" s="36" t="s">
        <v>618</v>
      </c>
    </row>
    <row r="337" spans="2:3" ht="24.95" customHeight="1" x14ac:dyDescent="0.2">
      <c r="B337" s="32">
        <v>1</v>
      </c>
      <c r="C337" s="33" t="s">
        <v>663</v>
      </c>
    </row>
    <row r="338" spans="2:3" ht="24.95" customHeight="1" x14ac:dyDescent="0.2">
      <c r="B338" s="32">
        <v>1</v>
      </c>
      <c r="C338" s="33" t="s">
        <v>243</v>
      </c>
    </row>
    <row r="339" spans="2:3" ht="24.95" customHeight="1" x14ac:dyDescent="0.2">
      <c r="B339" s="32">
        <v>2</v>
      </c>
      <c r="C339" s="33" t="s">
        <v>233</v>
      </c>
    </row>
    <row r="340" spans="2:3" ht="24.95" customHeight="1" x14ac:dyDescent="0.2">
      <c r="B340" s="32">
        <v>1</v>
      </c>
      <c r="C340" s="33" t="s">
        <v>664</v>
      </c>
    </row>
    <row r="341" spans="2:3" ht="24.95" customHeight="1" x14ac:dyDescent="0.2">
      <c r="B341" s="32">
        <v>1</v>
      </c>
      <c r="C341" s="33" t="s">
        <v>665</v>
      </c>
    </row>
    <row r="342" spans="2:3" ht="24.95" customHeight="1" x14ac:dyDescent="0.2">
      <c r="B342" s="32">
        <v>1</v>
      </c>
      <c r="C342" s="33" t="s">
        <v>666</v>
      </c>
    </row>
    <row r="343" spans="2:3" ht="24.95" customHeight="1" x14ac:dyDescent="0.2">
      <c r="B343" s="32">
        <v>2</v>
      </c>
      <c r="C343" s="33" t="s">
        <v>667</v>
      </c>
    </row>
    <row r="344" spans="2:3" ht="24.95" customHeight="1" x14ac:dyDescent="0.2">
      <c r="B344" s="32">
        <v>2</v>
      </c>
      <c r="C344" s="33" t="s">
        <v>668</v>
      </c>
    </row>
    <row r="345" spans="2:3" ht="24.95" customHeight="1" x14ac:dyDescent="0.25">
      <c r="B345" s="36">
        <f>SUM(B337:B344)</f>
        <v>11</v>
      </c>
      <c r="C345" s="32"/>
    </row>
    <row r="346" spans="2:3" ht="24.95" customHeight="1" x14ac:dyDescent="0.2">
      <c r="B346" s="52"/>
      <c r="C346" s="52"/>
    </row>
    <row r="347" spans="2:3" ht="24.95" customHeight="1" x14ac:dyDescent="0.2">
      <c r="B347" s="32">
        <v>1</v>
      </c>
      <c r="C347" s="59" t="s">
        <v>669</v>
      </c>
    </row>
    <row r="348" spans="2:3" ht="24.95" customHeight="1" x14ac:dyDescent="0.2">
      <c r="B348" s="32">
        <v>6</v>
      </c>
      <c r="C348" s="59" t="s">
        <v>670</v>
      </c>
    </row>
    <row r="349" spans="2:3" ht="24.95" customHeight="1" x14ac:dyDescent="0.2">
      <c r="B349" s="32">
        <v>1</v>
      </c>
      <c r="C349" s="59" t="s">
        <v>246</v>
      </c>
    </row>
    <row r="350" spans="2:3" ht="24.95" customHeight="1" x14ac:dyDescent="0.2">
      <c r="B350" s="32">
        <v>1</v>
      </c>
      <c r="C350" s="59" t="s">
        <v>247</v>
      </c>
    </row>
    <row r="351" spans="2:3" ht="24.95" customHeight="1" x14ac:dyDescent="0.2">
      <c r="B351" s="32">
        <v>1</v>
      </c>
      <c r="C351" s="59" t="s">
        <v>671</v>
      </c>
    </row>
    <row r="352" spans="2:3" ht="24.95" customHeight="1" x14ac:dyDescent="0.2">
      <c r="B352" s="32">
        <v>2</v>
      </c>
      <c r="C352" s="59" t="s">
        <v>672</v>
      </c>
    </row>
    <row r="353" spans="2:5" ht="24.95" customHeight="1" x14ac:dyDescent="0.25">
      <c r="B353" s="36">
        <f>SUM(B347:B352)</f>
        <v>12</v>
      </c>
      <c r="C353" s="59"/>
    </row>
    <row r="355" spans="2:5" ht="24.95" customHeight="1" x14ac:dyDescent="0.3">
      <c r="B355" s="60" t="s">
        <v>248</v>
      </c>
      <c r="C355" s="61" t="s">
        <v>249</v>
      </c>
    </row>
    <row r="356" spans="2:5" ht="24.95" customHeight="1" x14ac:dyDescent="0.3">
      <c r="B356" s="60"/>
      <c r="C356" s="61" t="s">
        <v>250</v>
      </c>
    </row>
    <row r="357" spans="2:5" ht="24.95" customHeight="1" x14ac:dyDescent="0.3">
      <c r="B357" s="60"/>
      <c r="C357" s="61" t="s">
        <v>251</v>
      </c>
    </row>
    <row r="358" spans="2:5" ht="24.95" customHeight="1" x14ac:dyDescent="0.3">
      <c r="B358" s="60"/>
      <c r="C358" s="61" t="s">
        <v>252</v>
      </c>
    </row>
    <row r="359" spans="2:5" ht="24.95" customHeight="1" x14ac:dyDescent="0.3">
      <c r="B359" s="60"/>
      <c r="C359" s="61" t="s">
        <v>253</v>
      </c>
    </row>
    <row r="360" spans="2:5" ht="24.95" customHeight="1" x14ac:dyDescent="0.3">
      <c r="B360" s="60"/>
      <c r="C360" s="61"/>
    </row>
    <row r="361" spans="2:5" ht="24.95" customHeight="1" x14ac:dyDescent="0.3">
      <c r="B361" s="62" t="s">
        <v>13</v>
      </c>
      <c r="C361" s="63" t="s">
        <v>254</v>
      </c>
    </row>
    <row r="362" spans="2:5" ht="24.95" customHeight="1" x14ac:dyDescent="0.3">
      <c r="B362" s="62"/>
      <c r="C362" s="63" t="s">
        <v>255</v>
      </c>
      <c r="D362" s="64"/>
      <c r="E362" s="64"/>
    </row>
    <row r="363" spans="2:5" ht="24.95" customHeight="1" x14ac:dyDescent="0.3">
      <c r="B363" s="62"/>
      <c r="C363" s="63" t="s">
        <v>256</v>
      </c>
      <c r="D363" s="4"/>
      <c r="E363" s="65"/>
    </row>
    <row r="364" spans="2:5" ht="24.95" customHeight="1" x14ac:dyDescent="0.25">
      <c r="B364" s="66"/>
      <c r="C364" s="67"/>
      <c r="D364" s="4"/>
    </row>
    <row r="365" spans="2:5" ht="24.95" customHeight="1" x14ac:dyDescent="0.25">
      <c r="B365" s="66"/>
      <c r="C365" s="67"/>
      <c r="D365" s="4"/>
    </row>
    <row r="366" spans="2:5" ht="24.95" customHeight="1" x14ac:dyDescent="0.25">
      <c r="C366" s="52"/>
      <c r="D366" s="68"/>
      <c r="E366" s="56"/>
    </row>
    <row r="367" spans="2:5" ht="24.95" customHeight="1" x14ac:dyDescent="0.2">
      <c r="B367" s="52"/>
      <c r="C367" s="52"/>
      <c r="D367" s="4"/>
    </row>
    <row r="368" spans="2:5" ht="24.95" customHeight="1" x14ac:dyDescent="0.25">
      <c r="B368" s="52"/>
      <c r="C368" s="52"/>
      <c r="D368" s="68"/>
    </row>
    <row r="369" spans="2:5" ht="24.95" customHeight="1" thickBot="1" x14ac:dyDescent="0.25">
      <c r="B369" s="4" t="s">
        <v>257</v>
      </c>
      <c r="C369" s="69"/>
      <c r="D369" s="4"/>
    </row>
    <row r="370" spans="2:5" ht="24.95" customHeight="1" x14ac:dyDescent="0.2">
      <c r="D370" s="4"/>
    </row>
    <row r="371" spans="2:5" ht="24.95" customHeight="1" x14ac:dyDescent="0.2">
      <c r="D371" s="4"/>
    </row>
    <row r="372" spans="2:5" ht="24.95" customHeight="1" thickBot="1" x14ac:dyDescent="0.25">
      <c r="B372" s="4" t="s">
        <v>258</v>
      </c>
      <c r="C372" s="69"/>
      <c r="D372" s="4"/>
      <c r="E372" s="4"/>
    </row>
    <row r="373" spans="2:5" ht="24.95" customHeight="1" x14ac:dyDescent="0.2">
      <c r="D373" s="4"/>
      <c r="E373" s="4"/>
    </row>
    <row r="374" spans="2:5" ht="24.95" customHeight="1" x14ac:dyDescent="0.2">
      <c r="D374" s="4"/>
      <c r="E374" s="4"/>
    </row>
    <row r="375" spans="2:5" ht="24.95" customHeight="1" thickBot="1" x14ac:dyDescent="0.25">
      <c r="B375" s="4" t="s">
        <v>259</v>
      </c>
      <c r="C375" s="69"/>
      <c r="D375" s="4"/>
      <c r="E375" s="4"/>
    </row>
    <row r="376" spans="2:5" ht="24.95" customHeight="1" x14ac:dyDescent="0.2">
      <c r="D376" s="4"/>
      <c r="E376" s="4"/>
    </row>
    <row r="377" spans="2:5" ht="24.95" customHeight="1" x14ac:dyDescent="0.2">
      <c r="D377" s="4"/>
      <c r="E377" s="4"/>
    </row>
    <row r="378" spans="2:5" ht="24.95" customHeight="1" thickBot="1" x14ac:dyDescent="0.25">
      <c r="B378" s="4" t="s">
        <v>260</v>
      </c>
      <c r="C378" s="69"/>
      <c r="D378" s="4"/>
      <c r="E378" s="4"/>
    </row>
    <row r="379" spans="2:5" ht="24.95" customHeight="1" x14ac:dyDescent="0.2">
      <c r="D379" s="4"/>
      <c r="E379" s="4"/>
    </row>
    <row r="380" spans="2:5" ht="24.95" customHeight="1" x14ac:dyDescent="0.2">
      <c r="D380" s="4"/>
      <c r="E380" s="4"/>
    </row>
    <row r="381" spans="2:5" ht="24.95" customHeight="1" thickBot="1" x14ac:dyDescent="0.25">
      <c r="B381" s="4" t="s">
        <v>261</v>
      </c>
      <c r="C381" s="69"/>
      <c r="D381" s="4"/>
      <c r="E381" s="4"/>
    </row>
    <row r="382" spans="2:5" ht="24.95" customHeight="1" x14ac:dyDescent="0.2">
      <c r="D382" s="4"/>
      <c r="E382" s="4"/>
    </row>
  </sheetData>
  <mergeCells count="7">
    <mergeCell ref="B260:E260"/>
    <mergeCell ref="C2:C3"/>
    <mergeCell ref="D2:E2"/>
    <mergeCell ref="C4:C5"/>
    <mergeCell ref="D4:E4"/>
    <mergeCell ref="D5:E5"/>
    <mergeCell ref="A11:B11"/>
  </mergeCells>
  <pageMargins left="0.31496062992125984" right="0.31496062992125984" top="0.55118110236220474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2023-09-26T23:54:16Z</cp:lastPrinted>
  <dcterms:created xsi:type="dcterms:W3CDTF">2023-09-26T21:54:07Z</dcterms:created>
  <dcterms:modified xsi:type="dcterms:W3CDTF">2023-09-26T23:54:59Z</dcterms:modified>
</cp:coreProperties>
</file>