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Z:\ONMIHOSPITAL\"/>
    </mc:Choice>
  </mc:AlternateContent>
  <xr:revisionPtr revIDLastSave="0" documentId="13_ncr:1_{FCACF0E0-63CD-4069-8BC9-2849DAA30A2B}" xr6:coauthVersionLast="47" xr6:coauthVersionMax="47" xr10:uidLastSave="{00000000-0000-0000-0000-000000000000}"/>
  <bookViews>
    <workbookView xWindow="-120" yWindow="-120" windowWidth="29040" windowHeight="15840" activeTab="2" xr2:uid="{00000000-000D-0000-FFFF-FFFF00000000}"/>
  </bookViews>
  <sheets>
    <sheet name="Hoja1" sheetId="1" r:id="rId1"/>
    <sheet name="Hoja2" sheetId="2" r:id="rId2"/>
    <sheet name="Hoja3" sheetId="3" r:id="rId3"/>
  </sheets>
  <definedNames>
    <definedName name="_xlnm.Print_Area" localSheetId="0">Hoja1!$A$2:$G$554</definedName>
    <definedName name="_xlnm.Print_Area" localSheetId="1">Hoja2!$A$1:$H$42</definedName>
    <definedName name="_xlnm.Print_Area" localSheetId="2">Hoja3!$A$1:$G$59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7" i="3" l="1"/>
  <c r="G28" i="3"/>
  <c r="G29" i="3"/>
  <c r="G30" i="3"/>
  <c r="G31" i="3"/>
  <c r="G32" i="3"/>
  <c r="G33" i="3"/>
  <c r="G34" i="3"/>
  <c r="G35" i="3"/>
  <c r="G36" i="3"/>
  <c r="G37" i="3"/>
  <c r="G26" i="3" l="1"/>
  <c r="G25" i="3"/>
  <c r="G24" i="3"/>
  <c r="C7" i="3"/>
  <c r="C7" i="2"/>
  <c r="G274" i="1"/>
  <c r="G275" i="1"/>
  <c r="G276" i="1"/>
  <c r="G277" i="1"/>
  <c r="G278" i="1"/>
  <c r="G279" i="1"/>
  <c r="G280" i="1"/>
  <c r="G281" i="1"/>
  <c r="G282" i="1"/>
  <c r="G283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6" i="1"/>
  <c r="G317" i="1"/>
  <c r="G319" i="1"/>
  <c r="G320" i="1"/>
  <c r="G321" i="1"/>
  <c r="G322" i="1"/>
  <c r="G323" i="1"/>
  <c r="G324" i="1"/>
  <c r="G325" i="1"/>
  <c r="G326" i="1"/>
  <c r="G327" i="1"/>
  <c r="G328" i="1"/>
  <c r="G329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1" i="1"/>
  <c r="G382" i="1"/>
  <c r="G25" i="1"/>
  <c r="G26" i="1"/>
  <c r="G28" i="1"/>
  <c r="G29" i="1"/>
  <c r="G30" i="1"/>
  <c r="G32" i="1"/>
  <c r="G33" i="1"/>
  <c r="G34" i="1"/>
  <c r="G35" i="1"/>
  <c r="G37" i="1"/>
  <c r="G38" i="1"/>
  <c r="G39" i="1"/>
  <c r="G40" i="1"/>
  <c r="G42" i="1"/>
  <c r="G43" i="1"/>
  <c r="G44" i="1"/>
  <c r="G45" i="1"/>
  <c r="G46" i="1"/>
  <c r="G48" i="1"/>
  <c r="G49" i="1"/>
  <c r="G50" i="1"/>
  <c r="G51" i="1"/>
  <c r="G52" i="1"/>
  <c r="G54" i="1"/>
  <c r="G55" i="1"/>
  <c r="G56" i="1"/>
  <c r="G57" i="1"/>
  <c r="G58" i="1"/>
  <c r="G59" i="1"/>
  <c r="G60" i="1"/>
  <c r="G62" i="1"/>
  <c r="G63" i="1"/>
  <c r="G64" i="1"/>
  <c r="G65" i="1"/>
  <c r="G66" i="1"/>
  <c r="G67" i="1"/>
  <c r="G68" i="1"/>
  <c r="G69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D70" i="1"/>
  <c r="G70" i="1" s="1"/>
  <c r="D61" i="1"/>
  <c r="D53" i="1"/>
  <c r="D47" i="1"/>
  <c r="G40" i="3" l="1"/>
  <c r="G384" i="1"/>
  <c r="G385" i="1"/>
  <c r="G41" i="3" l="1"/>
  <c r="G42" i="3" s="1"/>
  <c r="G24" i="1"/>
  <c r="G387" i="1" l="1"/>
  <c r="G388" i="1" l="1"/>
  <c r="G389" i="1" s="1"/>
  <c r="H25" i="2" l="1"/>
  <c r="H26" i="2" s="1"/>
  <c r="H27" i="2" s="1"/>
  <c r="C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69B3576B-F11C-4117-8968-556CC33A2CC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5FB192AE-F560-4D3A-9E7D-CBF16612AF94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7D07CA08-52EC-42FA-8167-A7474E64D26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EEFFF310-0700-4F11-8E65-FD1942C2C10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C4049A9B-1B09-408A-8761-88FD71ADAC72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1" authorId="0" shapeId="0" xr:uid="{963DC47B-E3C8-4E75-9B63-A2D983E15393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<sst xmlns="http://schemas.openxmlformats.org/spreadsheetml/2006/main" count="1217" uniqueCount="984">
  <si>
    <t>FECHA DE EMISIÓN:</t>
  </si>
  <si>
    <t>No. DOC</t>
  </si>
  <si>
    <t>NOMBRE CLIENTE</t>
  </si>
  <si>
    <t>RUC. CLIENTE</t>
  </si>
  <si>
    <t>PUNTO DE LLEGADA</t>
  </si>
  <si>
    <t>MOTIVO DE TRASLADO</t>
  </si>
  <si>
    <t>FECHA CIRUGÍA</t>
  </si>
  <si>
    <t>HORA  CIRUGIA</t>
  </si>
  <si>
    <t>NOMBRE MÉDICO</t>
  </si>
  <si>
    <t>NOMBRE PACIENTE</t>
  </si>
  <si>
    <t>COD. ARTICULO</t>
  </si>
  <si>
    <t>Lote</t>
  </si>
  <si>
    <t xml:space="preserve">DESCRIPCION ARTICULO </t>
  </si>
  <si>
    <t>CANT.</t>
  </si>
  <si>
    <t>DESCARGO</t>
  </si>
  <si>
    <t>RECIBIDO POR</t>
  </si>
  <si>
    <t>ENTREGADO POR</t>
  </si>
  <si>
    <t>INSTRUMENTADOR</t>
  </si>
  <si>
    <t>VERIFICADO POR</t>
  </si>
  <si>
    <t>OBSERVACIONES</t>
  </si>
  <si>
    <t xml:space="preserve">TIPO DE SEGURO </t>
  </si>
  <si>
    <t xml:space="preserve">IDENTIFICACION DEL PACIENTE </t>
  </si>
  <si>
    <t>INSTITUCION/CLINICA/HOSPITAL</t>
  </si>
  <si>
    <t>NOTA</t>
  </si>
  <si>
    <t>Código: R-ORT-02</t>
  </si>
  <si>
    <t>REGISTRO DE NOTA DE ENTREGA</t>
  </si>
  <si>
    <t>ANEXO AL PROCEDIMIENTO DE DESPACHO</t>
  </si>
  <si>
    <t>VERSION: 01</t>
  </si>
  <si>
    <t>Fecha de elaboración: 22/02/2023</t>
  </si>
  <si>
    <t>Vigente hasta: 22/02/2026</t>
  </si>
  <si>
    <t>VENTA -CIRUGÍA</t>
  </si>
  <si>
    <t xml:space="preserve"> INQ</t>
  </si>
  <si>
    <t>FIDEICOMIZO TITULARIZACION OMNIHOSPITAL</t>
  </si>
  <si>
    <t>AV. ROMEO CASTILLO S/N Y AV. JUAN TANCCA MARENGO</t>
  </si>
  <si>
    <t>O992426187001</t>
  </si>
  <si>
    <t>PRECIO UNITARIO</t>
  </si>
  <si>
    <t>PRECIO TOTAL</t>
  </si>
  <si>
    <t xml:space="preserve">SUBTOTAL </t>
  </si>
  <si>
    <t>IVA 12%</t>
  </si>
  <si>
    <t>TOTAL</t>
  </si>
  <si>
    <t>CANTIDAD</t>
  </si>
  <si>
    <t>FECHA DE CADUCIDAD</t>
  </si>
  <si>
    <t>DESCRIPCION</t>
  </si>
  <si>
    <t>BANDEJA SUPERIOR</t>
  </si>
  <si>
    <t>BANDEJA INFERIOR</t>
  </si>
  <si>
    <t xml:space="preserve">RECIBIDO </t>
  </si>
  <si>
    <t xml:space="preserve">ENTREGADO </t>
  </si>
  <si>
    <t xml:space="preserve">VERIFICADO </t>
  </si>
  <si>
    <t>CODIGO</t>
  </si>
  <si>
    <t>DESCRIPCIÓN</t>
  </si>
  <si>
    <t>BROCA 2.7</t>
  </si>
  <si>
    <t>MEDIDOR DE PROFUNDIDAD</t>
  </si>
  <si>
    <t>Ti-102.212</t>
  </si>
  <si>
    <t>TORNILLO CORTICAL 3.5*12mm TITANIO</t>
  </si>
  <si>
    <t>Ti-102.214</t>
  </si>
  <si>
    <t>TORNILLO CORTICAL 3.5*14mm TITANIO</t>
  </si>
  <si>
    <t>Ti-102.216</t>
  </si>
  <si>
    <t>TORNILLO CORTICAL 3.5*16mm TITANIO</t>
  </si>
  <si>
    <t>Ti-102.218</t>
  </si>
  <si>
    <t>TORNILLO CORTICAL 3.5*18mm TITANIO</t>
  </si>
  <si>
    <t>Ti-102.220</t>
  </si>
  <si>
    <t xml:space="preserve">TORNILLO CORTICAL 3.5*20mm TITANIO </t>
  </si>
  <si>
    <t>Ti-102.222</t>
  </si>
  <si>
    <t xml:space="preserve">TORNILLO CORTICAL 3.5*22mm TITANIO </t>
  </si>
  <si>
    <t>Ti-102.224</t>
  </si>
  <si>
    <t xml:space="preserve">TORNILLO CORTICAL 3.5*24mm TITANIO </t>
  </si>
  <si>
    <t>Ti-102.226</t>
  </si>
  <si>
    <t xml:space="preserve">TORNILLO CORTICAL 3.5*26mm TITANIO </t>
  </si>
  <si>
    <t>Ti-102.228</t>
  </si>
  <si>
    <t xml:space="preserve">TORNILLO CORTICAL 3.5*28mm TITANIO </t>
  </si>
  <si>
    <t>Ti-102.230</t>
  </si>
  <si>
    <t xml:space="preserve">TORNILLO CORTICAL 3.5*30mm TITANIO </t>
  </si>
  <si>
    <t>Ti-102.232</t>
  </si>
  <si>
    <t xml:space="preserve">TORNILLO CORTICAL 3.5*32mm TITANIO </t>
  </si>
  <si>
    <t>Ti-102.234</t>
  </si>
  <si>
    <t>TORNILLO CORTICAL 3.5*34mm TITANIO</t>
  </si>
  <si>
    <t>Ti-102.236</t>
  </si>
  <si>
    <t>TORNILLO CORTICAL 3.5*36mm TITANIO</t>
  </si>
  <si>
    <t>Ti-102.238</t>
  </si>
  <si>
    <t>TORNILLO CORTICAL 3.5*38mm TITANIO</t>
  </si>
  <si>
    <t>Ti-102.240</t>
  </si>
  <si>
    <t>TORNILLO CORTICAL 3.5*40mm TITANIO</t>
  </si>
  <si>
    <t>Ti-102.242</t>
  </si>
  <si>
    <t>TORNILLO CORTICAL 3.5*42mm TITANIO</t>
  </si>
  <si>
    <t>Ti-102.244</t>
  </si>
  <si>
    <t>TORNILLO CORTICAL 3.5*44mm TITANIO</t>
  </si>
  <si>
    <t>Ti-102.246</t>
  </si>
  <si>
    <t>TORNILLO CORTICAL 3.5*46mm TITANIO</t>
  </si>
  <si>
    <t>Ti-102.248</t>
  </si>
  <si>
    <t>2200079727</t>
  </si>
  <si>
    <t>TORNILLO CORTICAL 3.5*48mm TITANIO</t>
  </si>
  <si>
    <t>Ti-102.250</t>
  </si>
  <si>
    <t>TORNILLO CORTICAL 3.5*50mm TITANIO</t>
  </si>
  <si>
    <t>T500935012</t>
  </si>
  <si>
    <t xml:space="preserve">TORNILLO DE BLOQUEO 3.5*12mm TITANIO </t>
  </si>
  <si>
    <t>T500935014</t>
  </si>
  <si>
    <t xml:space="preserve">TORNILLO DE BLOQUEO 3.5*14mm TITANIO </t>
  </si>
  <si>
    <t>T500935016</t>
  </si>
  <si>
    <t xml:space="preserve">TORNILLO DE BLOQUEO 3.5*16mm TITANIO </t>
  </si>
  <si>
    <t>T500935018</t>
  </si>
  <si>
    <t>TORNILLO DE BLOQUEO 3.5*18mm TITANIO</t>
  </si>
  <si>
    <t>T500935020</t>
  </si>
  <si>
    <t>TORNILLO DE BLOQUEO 3.5*20mm TITANIO</t>
  </si>
  <si>
    <t>T500935022</t>
  </si>
  <si>
    <t>D180400701</t>
  </si>
  <si>
    <t>TORNILLO DE BLOQUEO 3.5*22mm TITANIO</t>
  </si>
  <si>
    <t>T500935024</t>
  </si>
  <si>
    <t>TORNILLO DE BLOQUEO 3.5*24mm TITANIO</t>
  </si>
  <si>
    <t>T500935026</t>
  </si>
  <si>
    <t>G200400794</t>
  </si>
  <si>
    <t>TORNILLO DE BLOQUEO 3.5*26mm TITANIO</t>
  </si>
  <si>
    <t>T500935028</t>
  </si>
  <si>
    <t>G200400784</t>
  </si>
  <si>
    <t>TORNILLO DE BLOQUEO 3.5*28mm TITANIO</t>
  </si>
  <si>
    <t>T500935030</t>
  </si>
  <si>
    <t>J2104590</t>
  </si>
  <si>
    <t xml:space="preserve">TORNILLO DE BLOQUEO 3.5*30mm TITANIO </t>
  </si>
  <si>
    <t>T500935032</t>
  </si>
  <si>
    <t>B2100005</t>
  </si>
  <si>
    <t>TORNILLO DE BLOQUEO 3.5*32mm TITANIO</t>
  </si>
  <si>
    <t>T500935034</t>
  </si>
  <si>
    <t>M190400704</t>
  </si>
  <si>
    <t>TORNILLO DE BLOQUEO 3.5*34mm TITANIO</t>
  </si>
  <si>
    <t>T500935036</t>
  </si>
  <si>
    <t>M180400712</t>
  </si>
  <si>
    <t>TORNILLO DE BLOQUEO 3.5*36mm TITANIO</t>
  </si>
  <si>
    <t>T500935038</t>
  </si>
  <si>
    <t>J2104467</t>
  </si>
  <si>
    <t>TORNILLO DE BLOQUEO 3.5*38mm TITANIO</t>
  </si>
  <si>
    <t>T500935040</t>
  </si>
  <si>
    <t>TORNILLO DE BLOQUEO 3.5*40mm TITANIO</t>
  </si>
  <si>
    <t>T500935042</t>
  </si>
  <si>
    <t>K180400706</t>
  </si>
  <si>
    <t>TORNILLO DE BLOQUEO 3.5*42mm TITANIO</t>
  </si>
  <si>
    <t>TORNILLO DE BLOQUEO 3.5*44mm TITANIO</t>
  </si>
  <si>
    <t>T500935046</t>
  </si>
  <si>
    <t>E190400736</t>
  </si>
  <si>
    <t>TORNILLO DE BLOQUEO 3.5*46mm TITANIO</t>
  </si>
  <si>
    <t>T500935048</t>
  </si>
  <si>
    <t>K180400719</t>
  </si>
  <si>
    <t>TORNILLO DE BLOQUEO 3.5*48mm TITANIO</t>
  </si>
  <si>
    <t>T500935050</t>
  </si>
  <si>
    <t>TORNILLO DE BLOQUEO 3.5*50mm TITANIO</t>
  </si>
  <si>
    <t>F180400701</t>
  </si>
  <si>
    <t>T500935060</t>
  </si>
  <si>
    <t>TORNILLO DE BLOQUEO 3.5*60mm TITANIO</t>
  </si>
  <si>
    <t>040030035</t>
  </si>
  <si>
    <t>1405040036</t>
  </si>
  <si>
    <t xml:space="preserve">TORNILLO ESPONJOSO 4.0*35mm TITANIO </t>
  </si>
  <si>
    <t>040030040</t>
  </si>
  <si>
    <t>M180400312</t>
  </si>
  <si>
    <t xml:space="preserve">TORNILLO ESPONJOSO 4.0*40mm TITANIO </t>
  </si>
  <si>
    <t>040030045</t>
  </si>
  <si>
    <t>H2102855</t>
  </si>
  <si>
    <t xml:space="preserve">TORNILLO ESPONJOSO 4.0*45mm TITANIO </t>
  </si>
  <si>
    <t>040030050</t>
  </si>
  <si>
    <t>G200400307</t>
  </si>
  <si>
    <t>TORNILLO ESPONJOSO 4.0*50mm TITANIO</t>
  </si>
  <si>
    <t>040030055</t>
  </si>
  <si>
    <t>H2104250</t>
  </si>
  <si>
    <t>TORNILLO ESPONJOSO 4.0*55mm TITANIO</t>
  </si>
  <si>
    <t>040030060</t>
  </si>
  <si>
    <t>H200400312</t>
  </si>
  <si>
    <t xml:space="preserve">TORNILLO ESPONJOSO 4.0*60mm TITANIO </t>
  </si>
  <si>
    <t>TI-115.030</t>
  </si>
  <si>
    <t xml:space="preserve">ARANDELA 3.5mm TITANIO </t>
  </si>
  <si>
    <t>PINES</t>
  </si>
  <si>
    <t>BANDEJA MEDIA</t>
  </si>
  <si>
    <t>BROCAS 2.5</t>
  </si>
  <si>
    <t>PINZAS REDUCTORAS CANGREJO ARANDELA</t>
  </si>
  <si>
    <t>CURETA</t>
  </si>
  <si>
    <t>GUBIA</t>
  </si>
  <si>
    <t>Ti-102.255</t>
  </si>
  <si>
    <t>2100027758</t>
  </si>
  <si>
    <t>TORNILLO CORTICAL 3.5*55mm TITANIO</t>
  </si>
  <si>
    <t>Ti-102.260</t>
  </si>
  <si>
    <t>210002759</t>
  </si>
  <si>
    <t>TORNILLO CORTICAL 3.5*60mm TITANIO</t>
  </si>
  <si>
    <t>55903565YN</t>
  </si>
  <si>
    <t>1900047462</t>
  </si>
  <si>
    <t>TORNILLO CORTICAL 3.5*65mm TITANIO</t>
  </si>
  <si>
    <t>2300059250</t>
  </si>
  <si>
    <t xml:space="preserve">EN FRIO LA INSTITUCION SE HACE </t>
  </si>
  <si>
    <t xml:space="preserve"> RESPONSABLE ANTE</t>
  </si>
  <si>
    <t xml:space="preserve">CUALQUIER DAÑO PRESENTADO </t>
  </si>
  <si>
    <t xml:space="preserve">LAS BATERIAS NO SE ESTERILIZAN </t>
  </si>
  <si>
    <t xml:space="preserve">POR FAVOR NO RETIRAR LAS PIEZAS DE INSTRUMENTAL </t>
  </si>
  <si>
    <t>QUE SE ENCUENTRAN DENTRO DEL EQUIPO Y NO</t>
  </si>
  <si>
    <t>RETIRAR LAS PIEZAS DEL MOTOR DE SU CONTENEDOR</t>
  </si>
  <si>
    <t>J220809-L047</t>
  </si>
  <si>
    <t>J210204-L052</t>
  </si>
  <si>
    <t>J220714-L005</t>
  </si>
  <si>
    <t>J230803-L098</t>
  </si>
  <si>
    <t>J210929-L073</t>
  </si>
  <si>
    <t>J211025-L043</t>
  </si>
  <si>
    <t>J211015-L044</t>
  </si>
  <si>
    <t>J210929-L076</t>
  </si>
  <si>
    <t>J210610-L086</t>
  </si>
  <si>
    <t>J220112-L089</t>
  </si>
  <si>
    <t>J210907-L067</t>
  </si>
  <si>
    <t>111-096</t>
  </si>
  <si>
    <t>111-157</t>
  </si>
  <si>
    <t>T500935044</t>
  </si>
  <si>
    <t>M180400715</t>
  </si>
  <si>
    <t>PP02</t>
  </si>
  <si>
    <t>2305M-POS-008</t>
  </si>
  <si>
    <t>INJERTO  OSEO PUTTY 2.0CC BONEGRAFF</t>
  </si>
  <si>
    <t>15L-HF-008</t>
  </si>
  <si>
    <t>LOCKING SCREW 1.5*08mm</t>
  </si>
  <si>
    <t>15L-HF-010</t>
  </si>
  <si>
    <t>J211015-L039</t>
  </si>
  <si>
    <t>LOCKING SCREW 1.5*10mm</t>
  </si>
  <si>
    <t>15L-HF-012</t>
  </si>
  <si>
    <t>J220720-L059</t>
  </si>
  <si>
    <t>LOCKING SCREW 1.5*12mm</t>
  </si>
  <si>
    <t>J221226-L055</t>
  </si>
  <si>
    <t>BROCAS 1.8</t>
  </si>
  <si>
    <t>GUIAS DE BLOQUEO 1.5</t>
  </si>
  <si>
    <t xml:space="preserve">DOBLADORAS DE PLACA </t>
  </si>
  <si>
    <t>DR.LUZURIAGA</t>
  </si>
  <si>
    <t>RODRIGUEZ JARA EDDY</t>
  </si>
  <si>
    <t>7:00AM</t>
  </si>
  <si>
    <t>T725806094</t>
  </si>
  <si>
    <t>2100087757</t>
  </si>
  <si>
    <t>PLACA BLOQ. ANATOMICA CLAVICULA 3.5mm*6 ORIF DER TIT.</t>
  </si>
  <si>
    <t>T725807110</t>
  </si>
  <si>
    <t>2200045943</t>
  </si>
  <si>
    <t>PLACA BLOQ. ANATOMICA CLAVICULA 3.5mm*7 ORIF DER TIT.</t>
  </si>
  <si>
    <t>T776.08R</t>
  </si>
  <si>
    <t xml:space="preserve">KAI13600 </t>
  </si>
  <si>
    <t>PLACA BLOQ. ANATOMICA CLAVICULA 3.5mm*8 ORIF DER TIT.</t>
  </si>
  <si>
    <t>T725706094</t>
  </si>
  <si>
    <t>2200045941</t>
  </si>
  <si>
    <t>PLACA BLOQ. ANATOMICA CLAVICULA 3.5mm*6 ORIF IZQ TIT.</t>
  </si>
  <si>
    <t>T725707110</t>
  </si>
  <si>
    <t>2200045942</t>
  </si>
  <si>
    <t>PLACA BLOQ. ANATOMICA CLAVICULA 3.5mm*7 ORIF IZQ TIT.</t>
  </si>
  <si>
    <t>T776.08L</t>
  </si>
  <si>
    <t>PLACA BLOQ. ANATOMICA CLAVICULA 3.5mm*8 ORIF IZQ TIT.</t>
  </si>
  <si>
    <t>TI.725706095</t>
  </si>
  <si>
    <t>PLACA BLOQ. ANATOMICA CLAVICULA EN S A.V. 3.5mm*5 ORIF IZQ TIT.</t>
  </si>
  <si>
    <t>TI.725706096</t>
  </si>
  <si>
    <t>PLACA BLOQ. ANATOMICA CLAVICULA EN S A.V. 3.5mm*6 ORIF IZQ TIT.</t>
  </si>
  <si>
    <t>TI.725706097</t>
  </si>
  <si>
    <t>PLACA BLOQ. ANATOMICA CLAVICULA EN S A.V. 3.5mm*7 ORIF IZQ TIT.</t>
  </si>
  <si>
    <t>TI.725706098</t>
  </si>
  <si>
    <t>PLACA BLOQ. ANATOMICA CLAVICULA EN S A.V. 3.5mm*8 ORIF IZQ TIT.</t>
  </si>
  <si>
    <t>TI.725706099</t>
  </si>
  <si>
    <t>PLACA BLOQ. ANATOMICA CLAVICULA EN SA.V. 3.5mm*5 ORIF DER TIT.</t>
  </si>
  <si>
    <t>TI.725706100</t>
  </si>
  <si>
    <t>PLACA BLOQ. ANATOMICA CLAVICULA EN SA.V. 3.5mm*6 ORIF DER TIT.</t>
  </si>
  <si>
    <t>TI.725706101</t>
  </si>
  <si>
    <t>PLACA BLOQ. ANATOMICA CLAVICULA EN SA.V. 3.5mm*7 ORIF DER TIT.</t>
  </si>
  <si>
    <t>TI.725706102</t>
  </si>
  <si>
    <t>PLACA BLOQ. ANATOMICA CLAVICULA EN SA.V. 3.5mm*8 ORIF DER TIT.</t>
  </si>
  <si>
    <t>TI-SF-622.03R</t>
  </si>
  <si>
    <t>200113171</t>
  </si>
  <si>
    <t xml:space="preserve">PLACA BLOQ. CLAVICULA CON EXTENSION 2.7/3.5mm*3 ORIF. DER. TIT </t>
  </si>
  <si>
    <t>TI-SF-622.04R</t>
  </si>
  <si>
    <t>200113173</t>
  </si>
  <si>
    <t>PLACA BLOQ. CLAVICULA CON EXTENSION 2.7/3.5mm*4 ORIF. DER. TIT.</t>
  </si>
  <si>
    <t>TI-SF-622.05R</t>
  </si>
  <si>
    <t>200113175</t>
  </si>
  <si>
    <t>PLACA BLOQ. CLAVICULA CON EXTENSION 2.7/3.5mm*5 ORIF. DER. TIT.</t>
  </si>
  <si>
    <t>TI-SF-622.06R</t>
  </si>
  <si>
    <t>200113177</t>
  </si>
  <si>
    <t>PLACA BLOQ. CLAVICULA CON EXTENSION 2.7/3.5mm*6 ORIF. DER. TIT.</t>
  </si>
  <si>
    <t>TI-SF-622.08R</t>
  </si>
  <si>
    <t>200113179</t>
  </si>
  <si>
    <t>PLACA BLOQ. CLAVICULA CON EXTENSION 2.7/3.5mm*8 ORIF. DER. TIT.</t>
  </si>
  <si>
    <t>TI-SF-622.03L</t>
  </si>
  <si>
    <t>PLACA BLOQ. CLAVICULA CON EXTENSION 2.7/3.5mm*3 ORIF. IZQ. TIT.</t>
  </si>
  <si>
    <t>TI-SF-622.04L</t>
  </si>
  <si>
    <t>200113172</t>
  </si>
  <si>
    <t>PLACA BLOQ. CLAVICULA CON EXTENSION 2.7/3.5mm*4 ORIF. IZQ. TIT.</t>
  </si>
  <si>
    <t>TI-SF-622.05L</t>
  </si>
  <si>
    <t>200113174</t>
  </si>
  <si>
    <t>PLACA BLOQ. CLAVICULA CON EXTENSION 2.7/3.5mm*5 ORIF. IZQ. TIT.</t>
  </si>
  <si>
    <t>TI-SF-622.06L</t>
  </si>
  <si>
    <t>200113176</t>
  </si>
  <si>
    <t>PLACA BLOQ. CLAVICULA CON EXTENSION 2.7/3.5mm*6 ORIF. IZQ. TIT.</t>
  </si>
  <si>
    <t>TI-SF-622.08L</t>
  </si>
  <si>
    <t>PLACA BLOQ. CLAVICULA CON EXTENSION 2.7/3.5mm*8 ORIF. IZQ. TIT.</t>
  </si>
  <si>
    <t>TI-SF-623.02R</t>
  </si>
  <si>
    <t xml:space="preserve">PLACA BLOQ. CLAVICULA CON EXTENSION A.V. 2.7/3.5mm*2 ORIF. DER. TIT </t>
  </si>
  <si>
    <t>TI-SF-623.03R</t>
  </si>
  <si>
    <t xml:space="preserve">PLACA BLOQ. CLAVICULA CON EXTENSION A.V. 2.7/3.5mm*3 ORIF. DER. TIT </t>
  </si>
  <si>
    <t>TI-SF-623.04R</t>
  </si>
  <si>
    <t xml:space="preserve">PLACA BLOQ. CLAVICULA CON EXTENSION A.V. 2.7/3.5mm*4 ORIF. DER. TIT </t>
  </si>
  <si>
    <t>TI-SF-623.05R</t>
  </si>
  <si>
    <t xml:space="preserve">PLACA BLOQ. CLAVICULA CON EXTENSION A.V. 2.7/3.5mm*5 ORIF. DER. TIT </t>
  </si>
  <si>
    <t>TI-SF-623.06R</t>
  </si>
  <si>
    <t xml:space="preserve">PLACA BLOQ. CLAVICULA CON EXTENSION A.V. 2.7/3.5mm*6 ORIF. DER. TIT </t>
  </si>
  <si>
    <t>TI-SF-623.07R</t>
  </si>
  <si>
    <t xml:space="preserve">PLACA BLOQ. CLAVICULA CON EXTENSION A.V. 2.7/3.5mm*7 ORIF. DER. TIT </t>
  </si>
  <si>
    <t>TI-SF-623.08R</t>
  </si>
  <si>
    <t xml:space="preserve">PLACA BLOQ. CLAVICULA CON EXTENSION A.V. 2.7/3.5mm*8 ORIF. DER. TIT </t>
  </si>
  <si>
    <t>TI-SF-623.02L</t>
  </si>
  <si>
    <t>PLACA BLOQ. CLAVICULA CON EXTENSION A.V.2.7/3.5mm*2 ORIF. IZQ. TIT.</t>
  </si>
  <si>
    <t>TI-SF-623.03L</t>
  </si>
  <si>
    <t>PLACA BLOQ. CLAVICULA CON EXTENSION A.V.2.7/3.5mm*3 ORIF. IZQ. TIT.</t>
  </si>
  <si>
    <t>TI-SF-623.04L</t>
  </si>
  <si>
    <t>PLACA BLOQ. CLAVICULA CON EXTENSION A.V.2.7/3.5mm*4 ORIF. IZQ. TIT.</t>
  </si>
  <si>
    <t>TI-SF-623.05L</t>
  </si>
  <si>
    <t>PLACA BLOQ. CLAVICULA CON EXTENSION A.V.2.7/3.5mm*5 ORIF. IZQ. TIT.</t>
  </si>
  <si>
    <t>TI-SF-623.06L</t>
  </si>
  <si>
    <t>PLACA BLOQ. CLAVICULA CON EXTENSION A.V.2.7/3.5mm*6 ORIF. IZQ. TIT.</t>
  </si>
  <si>
    <t>TI-SF-623.07L</t>
  </si>
  <si>
    <t>PLACA BLOQ. CLAVICULA CON EXTENSION A.V.2.7/3.5mm*7 ORIF. IZQ. TIT.</t>
  </si>
  <si>
    <t>TI-SF-623.08L</t>
  </si>
  <si>
    <t>PLACA BLOQ. CLAVICULA CON EXTENSION A.V.2.7/3.5mm*8 ORIF. IZQ. TIT.</t>
  </si>
  <si>
    <t>TI-SF-623.10L</t>
  </si>
  <si>
    <t>PLACA BLOQ. CLAVICULA CON EXTENSION A.V.2.7/3.5mm*10 ORIF. IZQ. TIT.</t>
  </si>
  <si>
    <t>55903570YN</t>
  </si>
  <si>
    <t>1900047727</t>
  </si>
  <si>
    <t>TORNILLO CORTICAL 3.5*70mm TITANIO</t>
  </si>
  <si>
    <t>2100017484</t>
  </si>
  <si>
    <t>2300019346</t>
  </si>
  <si>
    <t>2200184355</t>
  </si>
  <si>
    <t>T500935045</t>
  </si>
  <si>
    <t>2300036847</t>
  </si>
  <si>
    <t>TORNILLO DE BLOQUEO 3.5*45mm TITANIO</t>
  </si>
  <si>
    <t>C2103692</t>
  </si>
  <si>
    <t>T500935054</t>
  </si>
  <si>
    <t>TORNILLO DE BLOQUEO 3.5*54mm TITANIO</t>
  </si>
  <si>
    <t>T500935065</t>
  </si>
  <si>
    <t>TORNILLO DE BLOQUEO 3.5*65mm TITANIO</t>
  </si>
  <si>
    <t>T500935070</t>
  </si>
  <si>
    <t xml:space="preserve">TORNILLO DE BLOQUEO 3.5*70mm TITANIO </t>
  </si>
  <si>
    <t>040030020</t>
  </si>
  <si>
    <t>2104461</t>
  </si>
  <si>
    <t xml:space="preserve">TORNILLO ESPONJOSO 4.0*20mm TITANIO </t>
  </si>
  <si>
    <t>040030025</t>
  </si>
  <si>
    <t>K200400304</t>
  </si>
  <si>
    <t xml:space="preserve">TORNILLO ESPONJOSO 4.0*25mm TITANIO </t>
  </si>
  <si>
    <t>040030030</t>
  </si>
  <si>
    <t>M200400313</t>
  </si>
  <si>
    <t xml:space="preserve">TORNILLO ESPONJOSO 4.0*30mm TITANIO </t>
  </si>
  <si>
    <t>INSTRUMENTAL 3.5 IRENE # 1</t>
  </si>
  <si>
    <t>MANGO TORQUE DORADO 1.5 N.m</t>
  </si>
  <si>
    <t>ATORNILLADOR DE  ANCLAJE RAPIDO STARDRIVE 3.5</t>
  </si>
  <si>
    <t>ATORNILLADOR  DE  ANCLAJE RAPIDO HEXAGONAL 3.5</t>
  </si>
  <si>
    <t>MACHUELO DE ANCLAJE  RAPIDO ( TARRAJA)</t>
  </si>
  <si>
    <t>ATORNILLADOR 3.5 BICELADO LARGO</t>
  </si>
  <si>
    <t xml:space="preserve">BROCAS DE ANCLAJE RAPIDO 2.8MM CON TOPE </t>
  </si>
  <si>
    <t>MANCHUELO EN T (TARRAJA)</t>
  </si>
  <si>
    <t>PINZA REDUCTORA  DE PUNTA CREMALLERA</t>
  </si>
  <si>
    <t xml:space="preserve">MANGO EN T ANCLAJE RAPIDO </t>
  </si>
  <si>
    <t>GUIAS DE BLOQUEO 2.8</t>
  </si>
  <si>
    <t>LLAVES EN L GRANDE 4.5</t>
  </si>
  <si>
    <t>LLAVES EN L PEQUEÑA 2.5</t>
  </si>
  <si>
    <t>SEPARADORES DE SENMILER</t>
  </si>
  <si>
    <t xml:space="preserve">SEPARADORES MINIHOMAN ANCHOS </t>
  </si>
  <si>
    <t xml:space="preserve">SEPARADORES  MINIHOMAN ANGOSTOS </t>
  </si>
  <si>
    <t xml:space="preserve">MANGO AZUL  ANCLAJE RAPIDO  </t>
  </si>
  <si>
    <t>PLANTILLAS MEDIDORAS</t>
  </si>
  <si>
    <t xml:space="preserve">GUIAS BROCA 2,5 MM </t>
  </si>
  <si>
    <t xml:space="preserve">GUIAS BROCA  DOBLE 2.5/3.5MM </t>
  </si>
  <si>
    <t>GUIA CENTRICA Y EXCENTRICA2.5 MM</t>
  </si>
  <si>
    <t>MANCHUELO ANCLAJE RAPIDO  (TARRAJA)</t>
  </si>
  <si>
    <t>BROCAS 3.5</t>
  </si>
  <si>
    <t>BROCAS 3.2</t>
  </si>
  <si>
    <t xml:space="preserve">TREFINA ( ESCAREADOR PARA  HUESO) ANCLAJE RAPIDO </t>
  </si>
  <si>
    <t>DOBLADORAS DE PLACAS</t>
  </si>
  <si>
    <t xml:space="preserve">EXTRACTOR  ANCLAJE RAPIDO  </t>
  </si>
  <si>
    <t xml:space="preserve">AVELLANADOR ANCLAJE RAPIDO </t>
  </si>
  <si>
    <t xml:space="preserve">SEPARADORES DE VOLKMAN </t>
  </si>
  <si>
    <t>DESPERIO FINO</t>
  </si>
  <si>
    <t xml:space="preserve">ATORNILLADOR MANGO CAFÉ L 3.5 CON CAMISA </t>
  </si>
  <si>
    <t>DESPERIO  MANGO AZUL ANCHO</t>
  </si>
  <si>
    <t xml:space="preserve">PINZA DE REDUCCION VERBRUGGE </t>
  </si>
  <si>
    <t>GANCHO REDUCTORES 3.5 MANGO AZUL</t>
  </si>
  <si>
    <t xml:space="preserve">PINZA REDUCTORA ESPAÑOLA CON CREMALLERA </t>
  </si>
  <si>
    <t>INSTRUMENTAL  SMALL FRAGMENT 2.8</t>
  </si>
  <si>
    <t>111-267</t>
  </si>
  <si>
    <t>MEDIDOR DE PROFUNDIDAD 2.5/2.8</t>
  </si>
  <si>
    <t>DISPENSADOR DE PINES 1.1</t>
  </si>
  <si>
    <t>111-285</t>
  </si>
  <si>
    <t>GUIA DE BROCA 2.8</t>
  </si>
  <si>
    <t>111-284</t>
  </si>
  <si>
    <t>GUIA DE BLOQUEO 2.4</t>
  </si>
  <si>
    <t>GUIA DE BLOQUEO VARIABLE 2.4</t>
  </si>
  <si>
    <t>HF-623</t>
  </si>
  <si>
    <t>ATORNILLADORES ANCLAJE RAPIDO</t>
  </si>
  <si>
    <t>112-28-703</t>
  </si>
  <si>
    <t>BROCAS 2.4</t>
  </si>
  <si>
    <t xml:space="preserve">MANGO ATORNILLADOR </t>
  </si>
  <si>
    <t>111-190</t>
  </si>
  <si>
    <t>CORTADORA/DOBLADORA</t>
  </si>
  <si>
    <t>111-345</t>
  </si>
  <si>
    <t>PINZA BENDER</t>
  </si>
  <si>
    <t>111-344</t>
  </si>
  <si>
    <t>DOBLADOR PINES 2.4</t>
  </si>
  <si>
    <t>25-SFST-004</t>
  </si>
  <si>
    <t>J200821-L048</t>
  </si>
  <si>
    <t>SMALL FRAGMENT STRAIGHT PLATE 4H</t>
  </si>
  <si>
    <t>25-SFST-006</t>
  </si>
  <si>
    <t>SMALL FRAGMENT STRAIGHT PLATE 6H</t>
  </si>
  <si>
    <t>25-SFST-008</t>
  </si>
  <si>
    <t>J220823-L050</t>
  </si>
  <si>
    <t>SMALL FRAGMENT STRAIGHT PLATE 8H</t>
  </si>
  <si>
    <t>25-SFST-010</t>
  </si>
  <si>
    <t>J211206-L014</t>
  </si>
  <si>
    <t>SMALL FRAGMENT 2 HOLE HEAD T PLATE 10H</t>
  </si>
  <si>
    <t>25-SFST-020</t>
  </si>
  <si>
    <t>J220809-L038</t>
  </si>
  <si>
    <t>SMALL FRAGMENT STRAIGHT PLATE 20H</t>
  </si>
  <si>
    <t>25-SFTR-012</t>
  </si>
  <si>
    <t>J211220-L073</t>
  </si>
  <si>
    <t>SMALL FRAGMENT TRIANGLE PLATE 12H</t>
  </si>
  <si>
    <t>25-SFTR-014</t>
  </si>
  <si>
    <t>J200317-L075</t>
  </si>
  <si>
    <t>SMALL FRAGMENT TRIANGLE PLATE 14H</t>
  </si>
  <si>
    <t>25-SFTS-008</t>
  </si>
  <si>
    <t>J220809-L037</t>
  </si>
  <si>
    <t>SMALL FRAGMENT 2 HOLE HEAD T PLATE 8H</t>
  </si>
  <si>
    <t>25-SFTS-010</t>
  </si>
  <si>
    <t>J221205-L027</t>
  </si>
  <si>
    <t>LOCKING T PLATE 2.5mm*10 HOLES</t>
  </si>
  <si>
    <t>23-SFTS-108</t>
  </si>
  <si>
    <t>J201019-L014</t>
  </si>
  <si>
    <t>SMALL FRAGMENT 3 HOLE HEAD T PLATE 8H</t>
  </si>
  <si>
    <t>25-SFTS-112</t>
  </si>
  <si>
    <t>J201019-L015</t>
  </si>
  <si>
    <t>SMALL FRAGMENT 3 HOLE HEAD T PLATE 12H</t>
  </si>
  <si>
    <t>28L-SO-S08-TA</t>
  </si>
  <si>
    <t>LOCKING BODY SCREW 2.8*08MM</t>
  </si>
  <si>
    <t>28L-SO-S10-TA</t>
  </si>
  <si>
    <t>LOCKING BODY SCREW 2.8*10MM</t>
  </si>
  <si>
    <t>28L-SO-S12-TA</t>
  </si>
  <si>
    <t>LOCKING BODY SCREW 2.8*12MM</t>
  </si>
  <si>
    <t>28L-SO-S14-TA</t>
  </si>
  <si>
    <t>LOCKING BODY SCREW 2.8*14MM</t>
  </si>
  <si>
    <t>28L-SO-S16-TA</t>
  </si>
  <si>
    <t>LOCKING BODY SCREW 2.8*16MM</t>
  </si>
  <si>
    <t>28L-SO-S18-TA</t>
  </si>
  <si>
    <t>LOCKING BODY SCREW 2.8*18MM</t>
  </si>
  <si>
    <t>28L-SO-S20-TA</t>
  </si>
  <si>
    <t>LOCKING BODY SCREW 2.8*20MM</t>
  </si>
  <si>
    <t>28L-SO-S22-TA</t>
  </si>
  <si>
    <t>LOCKING BODY SCREW 2.8*22MM</t>
  </si>
  <si>
    <t>28L-SO-S24-TA</t>
  </si>
  <si>
    <t>LOCKING BODY SCREW 2.8*24MM</t>
  </si>
  <si>
    <t>28L-SO-S26-TA</t>
  </si>
  <si>
    <t>LOCKING BODY SCREW 2.8*26MM</t>
  </si>
  <si>
    <t>28L-SO-S28-TA</t>
  </si>
  <si>
    <t>LOCKING BODY SCREW 2.8*28MM</t>
  </si>
  <si>
    <t>28L-SO-S30-TA</t>
  </si>
  <si>
    <t>LOCKING BODY SCREW 2.8*30MM</t>
  </si>
  <si>
    <t>28L-SO-S32-TA</t>
  </si>
  <si>
    <t>LOCKING BODY SCREW 2.8*32MM</t>
  </si>
  <si>
    <t>28L-SO-S34-TA</t>
  </si>
  <si>
    <t>LOCKING BODY SCREW 2.8*34MM</t>
  </si>
  <si>
    <t>28L-SO-S36-TA</t>
  </si>
  <si>
    <t>LOCKING BODY SCREW 2.8*36MM</t>
  </si>
  <si>
    <t>28L-SO-S38-TA</t>
  </si>
  <si>
    <t>LOCKING BODY SCREW 2.8*38MM</t>
  </si>
  <si>
    <t>28L-SO-S40-TA</t>
  </si>
  <si>
    <t>LOCKING BODY SCREW 2.8*40MM</t>
  </si>
  <si>
    <t>28L-SO-S42-TA</t>
  </si>
  <si>
    <t>LOCKING BODY SCREW 2.8*42MM</t>
  </si>
  <si>
    <t>28L-SO-S44-TA</t>
  </si>
  <si>
    <t>LOCKING BODY SCREW 2.8*44MM</t>
  </si>
  <si>
    <t>28L-SO-S46-TA</t>
  </si>
  <si>
    <t>LOCKING BODY SCREW 2.8*46MM</t>
  </si>
  <si>
    <t>28L-SO-S48-TA</t>
  </si>
  <si>
    <t>LOCKING BODY SCREW 2.8*48MM</t>
  </si>
  <si>
    <t>28L-SO-S50-TA</t>
  </si>
  <si>
    <t>LOCKING BODY SCREW 2.8*50MM</t>
  </si>
  <si>
    <t>28L-SO-S55-TA</t>
  </si>
  <si>
    <t>LOCKING BODY SCREW 2.8*55MM</t>
  </si>
  <si>
    <t>28L-SO-S60-TA</t>
  </si>
  <si>
    <t>LOCKING BODY SCREW 2.8*60MM</t>
  </si>
  <si>
    <t>28L-SO-S65-TA</t>
  </si>
  <si>
    <t>LOCKING BODY SCREW 2.8*65MM</t>
  </si>
  <si>
    <t>28L-SO-S70-TA</t>
  </si>
  <si>
    <t>LOCKING BODY SCREW 2.8*70MM</t>
  </si>
  <si>
    <t>28-SO-S08-TA</t>
  </si>
  <si>
    <t>NON LOCKING CORTICAL BODY SCREW 2.8*8MM</t>
  </si>
  <si>
    <t>28-SO-S10-TA</t>
  </si>
  <si>
    <t>NON LOCKING CORTICAL BODY SCREW 2.8*10MM</t>
  </si>
  <si>
    <t>28-SO-S12-TA</t>
  </si>
  <si>
    <t>NON LOCKING CORTICAL BODY SCREW 2.8*12MM</t>
  </si>
  <si>
    <t>28-SO-S14-TA</t>
  </si>
  <si>
    <t>NON LOCKING CORTICAL BODY SCREW 2.8*14MM</t>
  </si>
  <si>
    <t>28-SO-S16-TA</t>
  </si>
  <si>
    <t>NON LOCKING CORTICAL BODY SCREW 2.8*16MM</t>
  </si>
  <si>
    <t>28-SO-S18-TA</t>
  </si>
  <si>
    <t>NON LOCKING CORTICAL BODY SCREW 2.8*18MM</t>
  </si>
  <si>
    <t>28-SO-S20-TA</t>
  </si>
  <si>
    <t>NON LOCKING CORTICAL BODY SCREW 2.8*20MM</t>
  </si>
  <si>
    <t>28-SO-S22-TA</t>
  </si>
  <si>
    <t>NON LOCKING CORTICAL BODY SCREW 2.8*22MM</t>
  </si>
  <si>
    <t>28-SO-S24-TA</t>
  </si>
  <si>
    <t>NON LOCKING CORTICAL BODY SCREW 2.8*24MM</t>
  </si>
  <si>
    <t>28-SO-S26-TA</t>
  </si>
  <si>
    <t>NON LOCKING CORTICAL BODY SCREW 2.8*26MM</t>
  </si>
  <si>
    <t>28-SO-S28-TA</t>
  </si>
  <si>
    <t>NON LOCKING CORTICAL BODY SCREW 2.8*28MM</t>
  </si>
  <si>
    <t>28-SO-S30-TA</t>
  </si>
  <si>
    <t>NON LOCKING CORTICAL BODY SCREW 2.8*30MM</t>
  </si>
  <si>
    <t>28-SO-S32-TA</t>
  </si>
  <si>
    <t>NON LOCKING CORTICAL BODY SCREW 2.8*32MM</t>
  </si>
  <si>
    <t>28-SO-S34-TA</t>
  </si>
  <si>
    <t>NON LOCKING CORTICAL BODY SCREW 2.8*34MM</t>
  </si>
  <si>
    <t>28-SO-S36-TA</t>
  </si>
  <si>
    <t>NON LOCKING CORTICAL BODY SCREW 2.8*36MM</t>
  </si>
  <si>
    <t>28-SO-S38-TA</t>
  </si>
  <si>
    <t>NON LOCKING CORTICAL BODY SCREW 2.8*38MM</t>
  </si>
  <si>
    <t>28-SO-S40-TA</t>
  </si>
  <si>
    <t>NON LOCKING CORTICAL BODY SCREW 2.8*40MM</t>
  </si>
  <si>
    <t>28-SO-S42-TA</t>
  </si>
  <si>
    <t>NON LOCKING CORTICAL BODY SCREW 2.8*42MM</t>
  </si>
  <si>
    <t>28-SO-S44-TA</t>
  </si>
  <si>
    <t>NON LOCKING CORTICAL BODY SCREW 2.8*44MM</t>
  </si>
  <si>
    <t>28-SO-S46-TA</t>
  </si>
  <si>
    <t>NON LOCKING CORTICAL BODY SCREW 2.8*46MM</t>
  </si>
  <si>
    <t>28-SO-S48-TA</t>
  </si>
  <si>
    <t>NON LOCKING CORTICAL BODY SCREW 2.8*48MM</t>
  </si>
  <si>
    <t>28-SO-S50-TA</t>
  </si>
  <si>
    <t>NON LOCKING CORTICAL BODY SCREW 2.8*50MM</t>
  </si>
  <si>
    <t>28-SO-S55-TA</t>
  </si>
  <si>
    <t>NON LOCKING CORTICAL BODY SCREW 2.8*55MM</t>
  </si>
  <si>
    <t>28-SO-S60-TA</t>
  </si>
  <si>
    <t>NON LOCKING CORTICAL BODY SCREW 2.8*60MM</t>
  </si>
  <si>
    <t>28-SO-S65-TA</t>
  </si>
  <si>
    <t>NON LOCKING CORTICAL BODY SCREW 2.8*65MM</t>
  </si>
  <si>
    <t>28-SO-S70-TA</t>
  </si>
  <si>
    <t>NON LOCKING CORTICAL BODY SCREW 2.8*70MM</t>
  </si>
  <si>
    <t>185.117</t>
  </si>
  <si>
    <t>CLAVIJA KIRSCHNER 1.0*250 mm ACERO</t>
  </si>
  <si>
    <t>185.128</t>
  </si>
  <si>
    <t>CLAVIJA KIRSCHNER 1.2*225 mm ACERO</t>
  </si>
  <si>
    <t>185.133</t>
  </si>
  <si>
    <t>CLAVIJA KIRSCHNER 1.4*225mm ACERO</t>
  </si>
  <si>
    <t>185.141</t>
  </si>
  <si>
    <t>CLAVIJA KIRSCHNER 1.5*225mm ACERO</t>
  </si>
  <si>
    <t>185.768</t>
  </si>
  <si>
    <t>CLAVIJA KIRSCHNER 1.6*250mm ACERO</t>
  </si>
  <si>
    <t>185.151</t>
  </si>
  <si>
    <t>CLAVIJA KIRSCHNER 1.8*225mm ACERO</t>
  </si>
  <si>
    <t>185.770</t>
  </si>
  <si>
    <t>CLAVIJA KIRSCHNER 2.0*250mm ACERO</t>
  </si>
  <si>
    <t>184.312</t>
  </si>
  <si>
    <t>210936270</t>
  </si>
  <si>
    <t xml:space="preserve">METRO DE ALAMBRE QUIRURGICO *1.0mm ACERO </t>
  </si>
  <si>
    <t>184.300</t>
  </si>
  <si>
    <t>210936271</t>
  </si>
  <si>
    <t xml:space="preserve">METRO DE ALAMBRE QUIRURGICO *1.2mm ACERO </t>
  </si>
  <si>
    <t>184.302</t>
  </si>
  <si>
    <t>210936961</t>
  </si>
  <si>
    <t xml:space="preserve">METRO DE ALAMBRE QUIRURGICO *1.5mm ACERO </t>
  </si>
  <si>
    <t>184.305</t>
  </si>
  <si>
    <t>211037899</t>
  </si>
  <si>
    <t xml:space="preserve">METRO DE ALAMBRE QUIRURGICO *1.8mm ACERO </t>
  </si>
  <si>
    <t>184.307</t>
  </si>
  <si>
    <t>210936962</t>
  </si>
  <si>
    <t xml:space="preserve">METRO DE ALAMBRE QUIRURGICO *2.0mm ACERO </t>
  </si>
  <si>
    <t>INSTRUMENTAL CERCLAJE # 4</t>
  </si>
  <si>
    <t>CORTADOR</t>
  </si>
  <si>
    <t>PLAYO</t>
  </si>
  <si>
    <t>PASADOR DE ALAMBRE</t>
  </si>
  <si>
    <t>BROCAS</t>
  </si>
  <si>
    <t xml:space="preserve"> INSTRUMENTAL TORNILLERIA 2.4/2.7 TITANIO # 2</t>
  </si>
  <si>
    <t>MANGO ATORNILLADOR TORQUE</t>
  </si>
  <si>
    <t>MANGO ATORNILLADOR ANCLAJE RAPIDO</t>
  </si>
  <si>
    <t>GUIA DE BLOQUEO DE 1.8MM</t>
  </si>
  <si>
    <t>GUIA DE BLOQUEO DE 2.0MM</t>
  </si>
  <si>
    <t>CAMISA PARA ATORNILLADOR</t>
  </si>
  <si>
    <t>ATORNILLADOR ANCLAJE RAPIDO CORTO</t>
  </si>
  <si>
    <t>ATORNILLADOR ANCLAJE RAPIDO LARGO</t>
  </si>
  <si>
    <t>BROCAS 2.0 CORTA</t>
  </si>
  <si>
    <t>BROCA 2.0 LARGA</t>
  </si>
  <si>
    <t xml:space="preserve">GUIA DE ANGULO VARIABLE </t>
  </si>
  <si>
    <t>ADAPTADOR TORQUE ANCLAJE RAPIDO 0.8 N.m</t>
  </si>
  <si>
    <t>T50022408</t>
  </si>
  <si>
    <t>2200018926</t>
  </si>
  <si>
    <t>TORNILLO CORTICAL 2.4*8mm TITANIO</t>
  </si>
  <si>
    <t>T50022410</t>
  </si>
  <si>
    <t>2200094139</t>
  </si>
  <si>
    <t>TORNILLO CORTICAL 2.4*10mm TITANIO</t>
  </si>
  <si>
    <t>TI-100S.212</t>
  </si>
  <si>
    <t>2200018447</t>
  </si>
  <si>
    <t xml:space="preserve">TORNILLO CORTICAL 2.4*12mm TITANIO </t>
  </si>
  <si>
    <t>TI-100S.214</t>
  </si>
  <si>
    <t>2200027256</t>
  </si>
  <si>
    <t xml:space="preserve">TORNILLO CORTICAL 2.4*14mm TITANIO </t>
  </si>
  <si>
    <t>TI-100S.216</t>
  </si>
  <si>
    <t>1601030351</t>
  </si>
  <si>
    <t xml:space="preserve">TORNILLO CORTICAL 2.4*16mm TITANIO </t>
  </si>
  <si>
    <t>TI-100S.218</t>
  </si>
  <si>
    <t>2200063348</t>
  </si>
  <si>
    <t xml:space="preserve">TORNILLO CORTICAL 2.4*18mm TITANIO  </t>
  </si>
  <si>
    <t>TI-100S.219</t>
  </si>
  <si>
    <t>TI-100S.220</t>
  </si>
  <si>
    <t>2200061200</t>
  </si>
  <si>
    <t xml:space="preserve">TORNILLO CORTICAL 2.4*20mm TITANIO </t>
  </si>
  <si>
    <t>TI-100S.222</t>
  </si>
  <si>
    <t>2200028229</t>
  </si>
  <si>
    <t xml:space="preserve">TORNILLO CORTICAL 2.4*22mm TITANIO </t>
  </si>
  <si>
    <t>TI-100S.224</t>
  </si>
  <si>
    <t>2100052150</t>
  </si>
  <si>
    <t xml:space="preserve">TORNILLO CORTICAL 2.4*24mm TITANIO </t>
  </si>
  <si>
    <t>T50022426</t>
  </si>
  <si>
    <t>2200009013</t>
  </si>
  <si>
    <t xml:space="preserve">TORNILLO CORTICAL 2.4*26mm TITANIO </t>
  </si>
  <si>
    <t>T50022428</t>
  </si>
  <si>
    <t>2200008318</t>
  </si>
  <si>
    <t xml:space="preserve">TORNILLO CORTICAL 2.4*28mm TITANIO </t>
  </si>
  <si>
    <t>T50022430</t>
  </si>
  <si>
    <t>2200028230</t>
  </si>
  <si>
    <t xml:space="preserve">TORNILLO CORTICAL 2.4*30mm TITANIO </t>
  </si>
  <si>
    <t>T50022714</t>
  </si>
  <si>
    <t>2200111515</t>
  </si>
  <si>
    <t xml:space="preserve">TORNILLO CORTICAL 2.7*14mm TITANIO  </t>
  </si>
  <si>
    <t>T50022718</t>
  </si>
  <si>
    <t>2200112005</t>
  </si>
  <si>
    <t xml:space="preserve">TORNILLO CORTICAL 2.7*18mm TITANIO </t>
  </si>
  <si>
    <t>T50022720</t>
  </si>
  <si>
    <t>2200081171</t>
  </si>
  <si>
    <t xml:space="preserve">TORNILLO CORTICAL 2.7*20mm TITANIO </t>
  </si>
  <si>
    <t>T50022722</t>
  </si>
  <si>
    <t>2200064810</t>
  </si>
  <si>
    <t xml:space="preserve">TORNILLO CORTICAL 2.7*22mm TITANIO </t>
  </si>
  <si>
    <t>T50022728</t>
  </si>
  <si>
    <t>2200040563</t>
  </si>
  <si>
    <t xml:space="preserve">TORNILLO CORTICAL 2.7*28mm TITANIO </t>
  </si>
  <si>
    <t>T50022730</t>
  </si>
  <si>
    <t>D-8/T-171B/4205</t>
  </si>
  <si>
    <t xml:space="preserve">TORNILLO CORTICAL 2.7*30mm TITANIO </t>
  </si>
  <si>
    <t>031.032</t>
  </si>
  <si>
    <t xml:space="preserve">TORNILLO CORTICAL 2.7 *32mm  TITANIO </t>
  </si>
  <si>
    <t>031.034</t>
  </si>
  <si>
    <t xml:space="preserve">TORNILLO CORTICAL 2.7 *34mm  TITANIO </t>
  </si>
  <si>
    <t>031.040</t>
  </si>
  <si>
    <t xml:space="preserve">TORNILLO CORTICAL 2.7*40mm TITANIO </t>
  </si>
  <si>
    <t>TI-SF-100V.208</t>
  </si>
  <si>
    <t xml:space="preserve">TORNILLO DE BLOQUEO 2.4*08mm TITANIO </t>
  </si>
  <si>
    <t>TI-SF-100V.210</t>
  </si>
  <si>
    <t xml:space="preserve">TORNILLO DE BLOQUEO  2.4*10mm TITANIO </t>
  </si>
  <si>
    <t>TI-SF-100V.212</t>
  </si>
  <si>
    <t xml:space="preserve">TORNILLO DE BLOQUEO  2.4*12mm TITANIO </t>
  </si>
  <si>
    <t>TI-SF-100V.214</t>
  </si>
  <si>
    <t xml:space="preserve">TORNILLO DE BLOQUEO  2.4*14mm TITANIO </t>
  </si>
  <si>
    <t>TI-SF-100V.216</t>
  </si>
  <si>
    <t xml:space="preserve">TORNILLO DE BLOQUEO  2.4*16mm TITANIO </t>
  </si>
  <si>
    <t>TI-SF-100V.218</t>
  </si>
  <si>
    <t xml:space="preserve">TORNILLO DE BLOQUEO  2.4*18mm TITANIO </t>
  </si>
  <si>
    <t>TI-SF-100V.220</t>
  </si>
  <si>
    <t xml:space="preserve">TORNILLO DE BLOQUEO  2.4*20mm TITANIO </t>
  </si>
  <si>
    <t>TI-SF-100V.222</t>
  </si>
  <si>
    <t xml:space="preserve">TORNILLO DE BLOQUEO  2.4*22mm TITANIO </t>
  </si>
  <si>
    <t>TI-SF-100V.225</t>
  </si>
  <si>
    <t xml:space="preserve">TORNILLO DE BLOQUEO  2.4*24mm TITANIO </t>
  </si>
  <si>
    <t>TI-SF-100V.226</t>
  </si>
  <si>
    <t xml:space="preserve">TORNILLO DE BLOQUEO  2.4*26mm TITANIO </t>
  </si>
  <si>
    <t>TC50102108</t>
  </si>
  <si>
    <t xml:space="preserve">TORNILLO DE BLOQUEO  2.7*08mm TITANIO </t>
  </si>
  <si>
    <t>TC50102110</t>
  </si>
  <si>
    <t xml:space="preserve">TORNILLO DE BLOQUEO 2.7*10mm TITANIO </t>
  </si>
  <si>
    <t>TC50102112</t>
  </si>
  <si>
    <t xml:space="preserve">TORNILLO DE BLOQUEO 2.7*12mm TITANIO </t>
  </si>
  <si>
    <t>TC50102114</t>
  </si>
  <si>
    <t xml:space="preserve">TORNILLO DE BLOQUEO 2.7*14mm TITANIO </t>
  </si>
  <si>
    <t>TC50102116</t>
  </si>
  <si>
    <t>2100026255</t>
  </si>
  <si>
    <t xml:space="preserve">TORNILLO DE BLOQUEO 2.7*16mm TITANIO </t>
  </si>
  <si>
    <t>TC50102118</t>
  </si>
  <si>
    <t xml:space="preserve">TORNILLO DE BLOQUEO 2.7*18mm TITANIO </t>
  </si>
  <si>
    <t>TC50102120</t>
  </si>
  <si>
    <t xml:space="preserve">TORNILLO DE BLOQUEO 2.7*20mm TITANIO </t>
  </si>
  <si>
    <t>TC50102121</t>
  </si>
  <si>
    <t>TC50102122</t>
  </si>
  <si>
    <t>2100046556</t>
  </si>
  <si>
    <t xml:space="preserve">TORNILLO DE BLOQUEO 2.7*22mm TITANIO </t>
  </si>
  <si>
    <t>TC50102124</t>
  </si>
  <si>
    <t>2000115332</t>
  </si>
  <si>
    <t xml:space="preserve">TORNILLO DE BLOQUEO 2.7*24mm TITANIO </t>
  </si>
  <si>
    <t>TC50102126</t>
  </si>
  <si>
    <t xml:space="preserve">TORNILLO DE BLOQUEO 2.7*26mm TITANIO </t>
  </si>
  <si>
    <t>TC50102128</t>
  </si>
  <si>
    <t xml:space="preserve">TORNILLO DE BLOQUEO 2.7*28mm TITANIO </t>
  </si>
  <si>
    <t>TC50102130</t>
  </si>
  <si>
    <t xml:space="preserve">TORNILLO DE BLOQUEO 2.7*30mm TITANIO </t>
  </si>
  <si>
    <t>H1L-ST-006</t>
  </si>
  <si>
    <t>STRAIGHT H1 LOCKING PLATE 6HOLES 0.6T</t>
  </si>
  <si>
    <t>H1L-YP-006</t>
  </si>
  <si>
    <t>H1 LOCKING Y PLATE 6HOLES 0.6T</t>
  </si>
  <si>
    <t>H1L-ST-104</t>
  </si>
  <si>
    <t>J200821-L050</t>
  </si>
  <si>
    <t>STRAIGHT H1 LOCKING PLATE 4HOLES 0.6T</t>
  </si>
  <si>
    <t>H1L-TP-007</t>
  </si>
  <si>
    <t>H1 LOCKING T PLATE 7HOLES 0.6T</t>
  </si>
  <si>
    <t>H1L-LL-005</t>
  </si>
  <si>
    <t>H1 LOCKIND L PLATE 5HOLES LEFT 0.6T</t>
  </si>
  <si>
    <t>H1L-LR-005</t>
  </si>
  <si>
    <t>H1 LOCKING L PLATE 5HOLES RIGHT 0.6T</t>
  </si>
  <si>
    <t>H1L-QD-112</t>
  </si>
  <si>
    <t>MATRIX H1 LOCKING PLATE 12HOLES 0.6T</t>
  </si>
  <si>
    <t>H1L-ST-016</t>
  </si>
  <si>
    <t>STRAIGHT H1 LOCKING PLATE 16HOLES 0.6T</t>
  </si>
  <si>
    <t>15L-HF-006</t>
  </si>
  <si>
    <t>LOCKING SCREW 1.5*6mm</t>
  </si>
  <si>
    <t>15L-HF-007</t>
  </si>
  <si>
    <t>LOCKING SCREW 1.5*7mm</t>
  </si>
  <si>
    <t>J220819-L012</t>
  </si>
  <si>
    <t>15L-HF-009</t>
  </si>
  <si>
    <t>J210804-L046</t>
  </si>
  <si>
    <t>LOCKING SCREW 1.5*9mm</t>
  </si>
  <si>
    <t>15L-HF-011</t>
  </si>
  <si>
    <t>J200821-L033</t>
  </si>
  <si>
    <t>LOCKING SCREW 1.5*11mm</t>
  </si>
  <si>
    <t>J220720/L058</t>
  </si>
  <si>
    <t>15L-HF-013</t>
  </si>
  <si>
    <t>J200728-L071</t>
  </si>
  <si>
    <t>LOCKING SCREW 1.5*13mm</t>
  </si>
  <si>
    <t>15L-HF-014</t>
  </si>
  <si>
    <t>R200305-L030</t>
  </si>
  <si>
    <t>LOCKING SCREW 1.5*14mm</t>
  </si>
  <si>
    <t>J230502-L082</t>
  </si>
  <si>
    <t>15L-HF-016</t>
  </si>
  <si>
    <t>J200317-L061</t>
  </si>
  <si>
    <t>LOCKING SCREW 1.5*16mm</t>
  </si>
  <si>
    <t>J230803-L092</t>
  </si>
  <si>
    <t>15L-HF-018</t>
  </si>
  <si>
    <t>LOCKING SCREW 1.5*18mm</t>
  </si>
  <si>
    <t>J30828-L046</t>
  </si>
  <si>
    <t>15L-HF-020</t>
  </si>
  <si>
    <t>LOCKING SCREW 1.5*20mm</t>
  </si>
  <si>
    <t>15-HC-006</t>
  </si>
  <si>
    <t>J201019-L028</t>
  </si>
  <si>
    <t xml:space="preserve">NON-LOCKING SCREWS 1.5*06mm </t>
  </si>
  <si>
    <t>15-HC-007</t>
  </si>
  <si>
    <t>J220809-L070</t>
  </si>
  <si>
    <t>NON-LOCKING SCREWS 1.5*7mm</t>
  </si>
  <si>
    <t>15-HC-008</t>
  </si>
  <si>
    <t>J220809-L043</t>
  </si>
  <si>
    <t xml:space="preserve">NON-LOCKING SCREWS 1.5*8mm </t>
  </si>
  <si>
    <t>15-HC-009</t>
  </si>
  <si>
    <t>J220829-L014</t>
  </si>
  <si>
    <t>NON-LOCKING SCREWS 1.5*9mm</t>
  </si>
  <si>
    <t>15-HC-010</t>
  </si>
  <si>
    <t>J220810-058</t>
  </si>
  <si>
    <t xml:space="preserve">NON-LOCKING SCREWS 1.5*10mm </t>
  </si>
  <si>
    <t>15-HC-011</t>
  </si>
  <si>
    <t>J221116-L040</t>
  </si>
  <si>
    <t>NON-LOCKING SCREWS 1.5*11mm</t>
  </si>
  <si>
    <t>15-HC-012</t>
  </si>
  <si>
    <t>J201020-L018</t>
  </si>
  <si>
    <t>NON-LOCKING SCREWS 1.5*12mm</t>
  </si>
  <si>
    <t>15-HC-013</t>
  </si>
  <si>
    <t>J200317-L066</t>
  </si>
  <si>
    <t>NON-LOCKING SCREWS 1.5*13mm</t>
  </si>
  <si>
    <t>15-HC-014</t>
  </si>
  <si>
    <t>J201020-L020</t>
  </si>
  <si>
    <t>NON-LOCKING SCREWS 1.5*14mm</t>
  </si>
  <si>
    <t>15-HC-016</t>
  </si>
  <si>
    <t>J200514-L005</t>
  </si>
  <si>
    <t>NON-LOCKING SCREWS 1.5*16mm</t>
  </si>
  <si>
    <t>15-HC-018</t>
  </si>
  <si>
    <t>J200317-L068</t>
  </si>
  <si>
    <t>NON-LOCKING SCREWS 1.5*18mm</t>
  </si>
  <si>
    <t>15-HC-020</t>
  </si>
  <si>
    <t>NON-LOCKING SCREWS 1.5*20mm</t>
  </si>
  <si>
    <t>18-HC-006</t>
  </si>
  <si>
    <t>R200403-L002</t>
  </si>
  <si>
    <t>NON-LOCKING SCREWS 1.8*6mm</t>
  </si>
  <si>
    <t>18-HC-010</t>
  </si>
  <si>
    <t>J200514-L006</t>
  </si>
  <si>
    <t>NON-LOCKING SCREWS 1.8*10mm</t>
  </si>
  <si>
    <t>H2L-LL-006</t>
  </si>
  <si>
    <t>J200521-L003</t>
  </si>
  <si>
    <t>L PLATE(LEFT) 6HOLES 1.0T</t>
  </si>
  <si>
    <t>H2L-LR-006</t>
  </si>
  <si>
    <t>J200728-L086</t>
  </si>
  <si>
    <t>L PLATE(RIGHT) 6HOLES 1.0T</t>
  </si>
  <si>
    <t>H2L-YP-006</t>
  </si>
  <si>
    <t>J200521-L002</t>
  </si>
  <si>
    <t>Y PLATE 6HOLES 1.0T</t>
  </si>
  <si>
    <t>H2L-TP-007</t>
  </si>
  <si>
    <t>J201125-L018</t>
  </si>
  <si>
    <t>TP PLATE 7HOLES 1.0T</t>
  </si>
  <si>
    <t>J230313-L082</t>
  </si>
  <si>
    <t>H2L-ST-004</t>
  </si>
  <si>
    <t>J201022-L117</t>
  </si>
  <si>
    <t>STRAIGHT 4HOLES 1.0T</t>
  </si>
  <si>
    <t>H2L-ST-006</t>
  </si>
  <si>
    <t>J210202-L030</t>
  </si>
  <si>
    <t>STRAIGHT 6HOLES 1.0T</t>
  </si>
  <si>
    <t>H2L-YP-007</t>
  </si>
  <si>
    <t>J220927-L091</t>
  </si>
  <si>
    <t>Y PLATE 7HOLES 1.0T</t>
  </si>
  <si>
    <t>H2L-QD-006</t>
  </si>
  <si>
    <t>J200728-L085</t>
  </si>
  <si>
    <t>SQUARE 6HOLES 1.0T</t>
  </si>
  <si>
    <t>J210416-L126</t>
  </si>
  <si>
    <t>H2L-ST-016</t>
  </si>
  <si>
    <t>J210928-L123</t>
  </si>
  <si>
    <t>STRAIGHT 16HOLES 1.0T</t>
  </si>
  <si>
    <t>H2L-ST-104-13</t>
  </si>
  <si>
    <t>J200424-L057</t>
  </si>
  <si>
    <t>STRAIGHT 4HOLES 1.3T</t>
  </si>
  <si>
    <t>H2L-ST-105-13</t>
  </si>
  <si>
    <t>J200424-L058</t>
  </si>
  <si>
    <t>STRAIGHT 5HOLES 1.3T</t>
  </si>
  <si>
    <t>H2L-ST-106-13</t>
  </si>
  <si>
    <t>J200424-L063</t>
  </si>
  <si>
    <t>STRAIGHT 6HOLES 1.3T</t>
  </si>
  <si>
    <t>H2L-TP-006-13</t>
  </si>
  <si>
    <t>R200609-L015</t>
  </si>
  <si>
    <t>TP PLATE 7HOLES 1.3T</t>
  </si>
  <si>
    <t>J230627-L021</t>
  </si>
  <si>
    <t>H2L-TP-010-13</t>
  </si>
  <si>
    <t>J221228-L093</t>
  </si>
  <si>
    <t>TP PLATE 10HOLES 1.3T</t>
  </si>
  <si>
    <t>J230323-L017</t>
  </si>
  <si>
    <t>H2L-ST-208-13</t>
  </si>
  <si>
    <t>J200424-L059</t>
  </si>
  <si>
    <t>STRAIGHT 8HOLES 1.3T</t>
  </si>
  <si>
    <t>H2L-LL-006-13</t>
  </si>
  <si>
    <t>J211220-L067</t>
  </si>
  <si>
    <t>L PLATE(LEFT) 6HOLES 1.3T</t>
  </si>
  <si>
    <t>H2L-LR-006-13</t>
  </si>
  <si>
    <t>J211220-L068</t>
  </si>
  <si>
    <t>L PLATE(RIGHT) 6HOLES 1.3T</t>
  </si>
  <si>
    <t>H2L-LL-010-13</t>
  </si>
  <si>
    <t>J200424-L062</t>
  </si>
  <si>
    <t>L PLATE(LEFT) 10HOLES 1.3T</t>
  </si>
  <si>
    <t>H2L-LR-010-13</t>
  </si>
  <si>
    <t>J200424-L066</t>
  </si>
  <si>
    <t>L PLATE(RIGHT) 10HOLES 1.3T</t>
  </si>
  <si>
    <t>1724</t>
  </si>
  <si>
    <t>MINIPLACA BLOQ. MANO&amp;PIE RECTA 2.0mm *9 ORF.TIT.</t>
  </si>
  <si>
    <t>20L-HF-006</t>
  </si>
  <si>
    <t>J190321-L087</t>
  </si>
  <si>
    <t>LOCKING SCREW 2.0*6mm</t>
  </si>
  <si>
    <t>20L-HF-007</t>
  </si>
  <si>
    <t>R200422-L017</t>
  </si>
  <si>
    <t>LOCKING SCREW 2.0*7mm</t>
  </si>
  <si>
    <t>20L-HF-008</t>
  </si>
  <si>
    <t>J220728-L132</t>
  </si>
  <si>
    <t>LOCKING SCREW 2.0*8mm</t>
  </si>
  <si>
    <t>20L-HF-009</t>
  </si>
  <si>
    <t>J220720-L019</t>
  </si>
  <si>
    <t>LOCKING SCREW 2.0*9mm</t>
  </si>
  <si>
    <t>20L-HF-010</t>
  </si>
  <si>
    <t>J220720-L064</t>
  </si>
  <si>
    <t>LOCKING SCREW 2.0*10mm</t>
  </si>
  <si>
    <t>20L-HF-011</t>
  </si>
  <si>
    <t>J220816-L039</t>
  </si>
  <si>
    <t>LOCKING SCREW 2.0*11mm</t>
  </si>
  <si>
    <t>J190110-L003</t>
  </si>
  <si>
    <t>20L-HF-012</t>
  </si>
  <si>
    <t>J220816-L040</t>
  </si>
  <si>
    <t xml:space="preserve">LOCKING SCREW 2.0*12mm </t>
  </si>
  <si>
    <t>20L-HF-013</t>
  </si>
  <si>
    <t>J221027-L034</t>
  </si>
  <si>
    <t xml:space="preserve">LOCKING SCREW 2.0*13mm </t>
  </si>
  <si>
    <t>J200821-L044</t>
  </si>
  <si>
    <t>20L-HF-014</t>
  </si>
  <si>
    <t>J200514-L010</t>
  </si>
  <si>
    <t>LOCKING SCREW 2.0*14mm</t>
  </si>
  <si>
    <t>J230608-L102</t>
  </si>
  <si>
    <t>20L-HF-016</t>
  </si>
  <si>
    <t>J200603-L119</t>
  </si>
  <si>
    <t xml:space="preserve">LOCKING SCREW 2.0*16mm </t>
  </si>
  <si>
    <t>J220720-L065</t>
  </si>
  <si>
    <t>20L-HF-018</t>
  </si>
  <si>
    <t>J200514-L012</t>
  </si>
  <si>
    <t xml:space="preserve">LOCKING SCREW 2.0*18mm </t>
  </si>
  <si>
    <t>20L-HF-020</t>
  </si>
  <si>
    <t>R200326-L007</t>
  </si>
  <si>
    <t>LOCKING SCREW 2.0*20mm</t>
  </si>
  <si>
    <t>20-HF-006</t>
  </si>
  <si>
    <t>J190219-L075</t>
  </si>
  <si>
    <t xml:space="preserve">NON-LOCKING SCREW 2.0*6mm </t>
  </si>
  <si>
    <t>20-HF-007</t>
  </si>
  <si>
    <t>NON-LOCKING SCREW 2.0*7mm</t>
  </si>
  <si>
    <t>20-HF-008</t>
  </si>
  <si>
    <t>J221027-L031</t>
  </si>
  <si>
    <t xml:space="preserve">NON-LOCKING SCREW 2.0*8mm </t>
  </si>
  <si>
    <t>20-HF-009</t>
  </si>
  <si>
    <t>J221027-L032</t>
  </si>
  <si>
    <t xml:space="preserve">NON-LOCKING SCREW 2.0*9mm </t>
  </si>
  <si>
    <t>20-HF-010</t>
  </si>
  <si>
    <t>J230120-L026</t>
  </si>
  <si>
    <t xml:space="preserve">NON-LOCKING SCREW 2.0*10mm </t>
  </si>
  <si>
    <t>20-HF-011</t>
  </si>
  <si>
    <t>J220927-L098</t>
  </si>
  <si>
    <t>NON-LOCKING SCREW 2.0*11mm</t>
  </si>
  <si>
    <t>J190219-L069</t>
  </si>
  <si>
    <t>20-HF-012</t>
  </si>
  <si>
    <t>J221212-L038</t>
  </si>
  <si>
    <t xml:space="preserve">NON-LOCKING SCREW 2.0*12mm </t>
  </si>
  <si>
    <t>20-HF-013</t>
  </si>
  <si>
    <t>NON-LOCKING SCREW 2.0*13mm</t>
  </si>
  <si>
    <t>J220927-L048</t>
  </si>
  <si>
    <t>20-HF-014</t>
  </si>
  <si>
    <t>J221212-L039</t>
  </si>
  <si>
    <t xml:space="preserve">NON-LOCKING SCREW 2.0*14mm </t>
  </si>
  <si>
    <t>20-HF-016</t>
  </si>
  <si>
    <t>J221012-L035</t>
  </si>
  <si>
    <t>NON-LOCKING SCREW 2.0*16mm</t>
  </si>
  <si>
    <t>20-HF-018</t>
  </si>
  <si>
    <t>R200728-L029</t>
  </si>
  <si>
    <t>NON-LOCKING SCREW 2.0*18mm</t>
  </si>
  <si>
    <t>J230502-L061</t>
  </si>
  <si>
    <t>20-HF-020</t>
  </si>
  <si>
    <t>J230502-L062</t>
  </si>
  <si>
    <t xml:space="preserve">NON-LOCKING SCREW 2.0*20mm </t>
  </si>
  <si>
    <t>J200728-L082</t>
  </si>
  <si>
    <t>23-FC-006</t>
  </si>
  <si>
    <t>J200317-L073</t>
  </si>
  <si>
    <t xml:space="preserve">NON-LOCKING SCREW 2.3*6mm </t>
  </si>
  <si>
    <t>23-FC-010</t>
  </si>
  <si>
    <t>J200514-L014</t>
  </si>
  <si>
    <t xml:space="preserve">NON-LOCKING SCREW 2.3*10mm </t>
  </si>
  <si>
    <t>MANO ARIX N. 2</t>
  </si>
  <si>
    <t>INSTRUMENTAL MANO ARIX 1.5</t>
  </si>
  <si>
    <t>BROCA DE 1.2MM VERDE</t>
  </si>
  <si>
    <t>BROCA DE 1.6MM VERDE</t>
  </si>
  <si>
    <t>GUIA DE BLOQUEO</t>
  </si>
  <si>
    <t xml:space="preserve"> ATORNILLADORES ANCLAJES  RAPIDO </t>
  </si>
  <si>
    <t xml:space="preserve">PINES DE SUJECION </t>
  </si>
  <si>
    <t>INSTRUMENTAL MANO ARIX 2.0</t>
  </si>
  <si>
    <t xml:space="preserve">BROCA DE 1.6MM AZUL </t>
  </si>
  <si>
    <t xml:space="preserve">BROCA DE 2.1MM AZUL </t>
  </si>
  <si>
    <t xml:space="preserve">ATORNILLADORES ANCLAJES  RAPIDO </t>
  </si>
  <si>
    <t xml:space="preserve">INSTRUMENTAL MANO ARIX </t>
  </si>
  <si>
    <t xml:space="preserve">MEDIDOR DE PROFUNDIDAD 1.5MM </t>
  </si>
  <si>
    <t xml:space="preserve">GUIA DE BROCA 1.2/1.5MM </t>
  </si>
  <si>
    <t>MANGO DE ATORNILLADOR</t>
  </si>
  <si>
    <t xml:space="preserve">MEDIDOR DE PROFUNDIDAD 2.0MM </t>
  </si>
  <si>
    <t xml:space="preserve">GUIA DE BROCA 2.0/2.3MM </t>
  </si>
  <si>
    <t xml:space="preserve">PINZA DE SUJECCION </t>
  </si>
  <si>
    <t>INSTRUMENTAL ACCESORIO</t>
  </si>
  <si>
    <t>DISECTOR ROMO</t>
  </si>
  <si>
    <t>GANCHOS DOBLE</t>
  </si>
  <si>
    <t>GANCHO SIMPLE</t>
  </si>
  <si>
    <t>MOTOR AUXEN # 3</t>
  </si>
  <si>
    <t>ADAPTADORES ANCLAJE RAPIDO</t>
  </si>
  <si>
    <t>LLAVE JACOBS</t>
  </si>
  <si>
    <t>INTERCAMBIADOR DE BATERIA</t>
  </si>
  <si>
    <t>PORTA BATERIA</t>
  </si>
  <si>
    <t xml:space="preserve">CONTENEDOR </t>
  </si>
  <si>
    <t>BATERIAS ROJAS # 3 # 4</t>
  </si>
  <si>
    <t>A80690608</t>
  </si>
  <si>
    <t>2200114355</t>
  </si>
  <si>
    <t>PLACA BLOQ. DCP 3.5mm*6 ORIF. TIT.</t>
  </si>
  <si>
    <t>A80690709</t>
  </si>
  <si>
    <t>2200105474</t>
  </si>
  <si>
    <t>PLACA BLOQ. DCP 3.5mm*7 ORIF. TIT.</t>
  </si>
  <si>
    <t>A80690811</t>
  </si>
  <si>
    <t>2200114357</t>
  </si>
  <si>
    <t>PLACA BLOQ. DCP 3.5mm*8 ORIF. TIT.</t>
  </si>
  <si>
    <t>A80690912</t>
  </si>
  <si>
    <t>KAI12513</t>
  </si>
  <si>
    <t>PLACA BLOQ. DCP 3.5mm*9 ORIF. TIT.</t>
  </si>
  <si>
    <t>A80691013</t>
  </si>
  <si>
    <t>2200087437</t>
  </si>
  <si>
    <t>PLACA BLOQ. DCP 3.5mm*10 ORIF. TIT.</t>
  </si>
  <si>
    <t>A806901214</t>
  </si>
  <si>
    <t>KAI13513</t>
  </si>
  <si>
    <t>PLACA BLOQ. DCP 3.5mm*12 ORIF. TIT.</t>
  </si>
  <si>
    <t>ALC80690506</t>
  </si>
  <si>
    <t>20014007</t>
  </si>
  <si>
    <t>PLACA BLOQ. LCDCP AV.3.5mm*4 ORIF. TIT.</t>
  </si>
  <si>
    <t>ALC80690507</t>
  </si>
  <si>
    <t>17044255</t>
  </si>
  <si>
    <t>PLACA BLOQ. LCDCP AV.3.5mm*5 ORIF. TIT.</t>
  </si>
  <si>
    <t>ALC80690608</t>
  </si>
  <si>
    <t>20014009</t>
  </si>
  <si>
    <t>PLACA BLOQ. LCDCP AV.3.5mm*6 ORIF. TIT.</t>
  </si>
  <si>
    <t>ALC80690811</t>
  </si>
  <si>
    <t>19074031</t>
  </si>
  <si>
    <t>PLACA BLOQ. LCDCP AV.3.5mm*8 ORIF. TIT.</t>
  </si>
  <si>
    <t>ALC80691013</t>
  </si>
  <si>
    <t>17124067</t>
  </si>
  <si>
    <t>PLACA BLOQ. LCDCP AV.3.5mm*10 ORIF. TIT.</t>
  </si>
  <si>
    <t>ALC80691015</t>
  </si>
  <si>
    <t>17124068</t>
  </si>
  <si>
    <t>PLACA BLOQ. LCDCP AV.3.5mm*11 ORIF. TIT.</t>
  </si>
  <si>
    <t>ALC806901214</t>
  </si>
  <si>
    <t>PLACA BLOQ. LCDCP AV.3.5mm*12 ORIF. TIT.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</si>
</sst>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1">
    <numFmt numFmtId="42" formatCode="_-* #,##0\ &quot;€&quot;_-;\-* #,##0\ &quot;€&quot;_-;_-* &quot;-&quot;\ &quot;€&quot;_-;_-@_-"/>
    <numFmt numFmtId="44" formatCode="_-* #,##0.00\ &quot;€&quot;_-;\-* #,##0.00\ &quot;€&quot;_-;_-* &quot;-&quot;??\ &quot;€&quot;_-;_-@_-"/>
    <numFmt numFmtId="164" formatCode="_ &quot;$&quot;* #,##0_ ;_ &quot;$&quot;* \-#,##0_ ;_ &quot;$&quot;* &quot;-&quot;_ ;_ @_ "/>
    <numFmt numFmtId="165" formatCode="_ &quot;$&quot;* #,##0.00_ ;_ &quot;$&quot;* \-#,##0.00_ ;_ &quot;$&quot;* &quot;-&quot;??_ ;_ @_ "/>
    <numFmt numFmtId="166" formatCode="_(&quot;$&quot;* #,##0.00_);_(&quot;$&quot;* \(#,##0.00\);_(&quot;$&quot;* &quot;-&quot;??_);_(@_)"/>
    <numFmt numFmtId="167" formatCode="[$-C0A]d\ &quot;de&quot;\ mmmm\ &quot;de&quot;\ yyyy;@"/>
    <numFmt numFmtId="168" formatCode="_-[$$-240A]\ * #,##0.00_-;\-[$$-240A]\ * #,##0.00_-;_-[$$-240A]\ * &quot;-&quot;??_-;_-@_-"/>
    <numFmt numFmtId="169" formatCode="&quot;$&quot;#,##0.00"/>
    <numFmt numFmtId="170" formatCode="&quot;$&quot;#,##0.00;&quot;$&quot;\-#,##0.00"/>
    <numFmt numFmtId="171" formatCode="_-&quot;$&quot;\ * #,##0.00_-;\-&quot;$&quot;\ * #,##0.00_-;_-&quot;$&quot;\ * &quot;-&quot;??_-;_-@_-"/>
    <numFmt numFmtId="172" formatCode="_ * #,##0.00_ ;_ * \-#,##0.00_ ;_ * &quot;-&quot;??_ ;_ @_ "/>
  </numFmts>
  <fonts count="33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u/>
      <sz val="18"/>
      <color theme="1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indexed="8"/>
      <name val="Arial"/>
      <family val="2"/>
    </font>
    <font>
      <sz val="12"/>
      <color theme="1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9"/>
      <color indexed="81"/>
      <name val="Tahoma"/>
      <family val="2"/>
    </font>
    <font>
      <b/>
      <sz val="12"/>
      <color indexed="81"/>
      <name val="Tahoma"/>
      <family val="2"/>
    </font>
    <font>
      <b/>
      <sz val="12"/>
      <name val="Calibri"/>
      <family val="2"/>
      <scheme val="minor"/>
    </font>
    <font>
      <b/>
      <sz val="11"/>
      <color theme="1"/>
      <name val="Arial"/>
      <family val="2"/>
    </font>
    <font>
      <b/>
      <sz val="8"/>
      <color rgb="FF000000"/>
      <name val="Arial"/>
      <family val="2"/>
    </font>
    <font>
      <b/>
      <sz val="9"/>
      <color theme="1"/>
      <name val="Arial"/>
      <family val="2"/>
    </font>
    <font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12"/>
      <name val="宋体"/>
      <family val="3"/>
      <charset val="134"/>
    </font>
    <font>
      <b/>
      <sz val="14"/>
      <color theme="1"/>
      <name val="Arial"/>
      <family val="2"/>
    </font>
    <font>
      <sz val="12"/>
      <name val="宋体"/>
      <charset val="134"/>
    </font>
    <font>
      <sz val="11"/>
      <color theme="1"/>
      <name val="RotisSansSerif"/>
      <family val="2"/>
    </font>
    <font>
      <b/>
      <sz val="12"/>
      <color theme="0"/>
      <name val="Arial"/>
      <family val="2"/>
    </font>
    <font>
      <b/>
      <sz val="11"/>
      <color theme="1"/>
      <name val="Calibri"/>
      <family val="2"/>
      <scheme val="minor"/>
    </font>
    <font>
      <sz val="12"/>
      <color rgb="FF333333"/>
      <name val="Arial"/>
      <family val="2"/>
    </font>
    <font>
      <b/>
      <sz val="16"/>
      <color theme="1"/>
      <name val="Calibri"/>
      <family val="2"/>
      <scheme val="minor"/>
    </font>
    <font>
      <b/>
      <sz val="12"/>
      <color indexed="8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 tint="0.59999389629810485"/>
        <bgColor indexed="0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  <fill>
      <patternFill patternType="solid">
        <fgColor theme="8" tint="-0.49998474074526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03">
    <xf numFmtId="0" fontId="0" fillId="0" borderId="0"/>
    <xf numFmtId="0" fontId="3" fillId="0" borderId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0" fontId="3" fillId="0" borderId="0"/>
    <xf numFmtId="165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0" fontId="24" fillId="0" borderId="0"/>
    <xf numFmtId="165" fontId="22" fillId="0" borderId="0" applyFont="0" applyFill="0" applyBorder="0" applyAlignment="0" applyProtection="0"/>
    <xf numFmtId="0" fontId="3" fillId="0" borderId="0"/>
    <xf numFmtId="0" fontId="26" fillId="0" borderId="0"/>
    <xf numFmtId="16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166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0" fontId="27" fillId="0" borderId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1" fontId="3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72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9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16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4" fontId="22" fillId="0" borderId="0" applyFont="0" applyFill="0" applyBorder="0" applyAlignment="0" applyProtection="0"/>
    <xf numFmtId="42" fontId="22" fillId="0" borderId="0" applyFont="0" applyFill="0" applyBorder="0" applyAlignment="0" applyProtection="0"/>
    <xf numFmtId="44" fontId="22" fillId="0" borderId="0" applyFont="0" applyFill="0" applyBorder="0" applyAlignment="0" applyProtection="0"/>
  </cellStyleXfs>
  <cellXfs count="179">
    <xf numFmtId="0" fontId="0" fillId="0" borderId="0" xfId="0"/>
    <xf numFmtId="0" fontId="1" fillId="2" borderId="0" xfId="0" applyFont="1" applyFill="1" applyAlignment="1">
      <alignment horizontal="left" vertical="center"/>
    </xf>
    <xf numFmtId="14" fontId="2" fillId="0" borderId="0" xfId="0" applyNumberFormat="1" applyFont="1" applyAlignment="1">
      <alignment horizontal="center" vertical="center" wrapText="1"/>
    </xf>
    <xf numFmtId="0" fontId="2" fillId="0" borderId="0" xfId="0" applyFont="1" applyAlignment="1">
      <alignment horizontal="center" vertical="center" wrapText="1"/>
    </xf>
    <xf numFmtId="0" fontId="5" fillId="0" borderId="0" xfId="1" applyFont="1"/>
    <xf numFmtId="0" fontId="6" fillId="0" borderId="0" xfId="0" applyFont="1" applyAlignment="1">
      <alignment horizontal="center" vertical="center"/>
    </xf>
    <xf numFmtId="0" fontId="7" fillId="0" borderId="0" xfId="0" applyFont="1"/>
    <xf numFmtId="0" fontId="4" fillId="0" borderId="0" xfId="1" applyFont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/>
    </xf>
    <xf numFmtId="0" fontId="9" fillId="0" borderId="1" xfId="0" applyFont="1" applyBorder="1" applyAlignment="1">
      <alignment vertical="center"/>
    </xf>
    <xf numFmtId="0" fontId="8" fillId="3" borderId="0" xfId="0" applyFont="1" applyFill="1" applyAlignment="1">
      <alignment vertical="center" wrapText="1"/>
    </xf>
    <xf numFmtId="0" fontId="9" fillId="0" borderId="1" xfId="0" applyFont="1" applyBorder="1" applyAlignment="1">
      <alignment vertical="center" wrapText="1"/>
    </xf>
    <xf numFmtId="20" fontId="9" fillId="0" borderId="1" xfId="0" applyNumberFormat="1" applyFont="1" applyBorder="1" applyAlignment="1">
      <alignment vertical="center"/>
    </xf>
    <xf numFmtId="0" fontId="9" fillId="0" borderId="0" xfId="0" applyFont="1" applyAlignment="1">
      <alignment vertical="center"/>
    </xf>
    <xf numFmtId="0" fontId="9" fillId="0" borderId="0" xfId="0" applyFont="1" applyAlignment="1">
      <alignment horizontal="left" vertical="center"/>
    </xf>
    <xf numFmtId="0" fontId="11" fillId="0" borderId="0" xfId="0" applyFont="1" applyAlignment="1">
      <alignment horizontal="left" vertical="top"/>
    </xf>
    <xf numFmtId="0" fontId="10" fillId="0" borderId="0" xfId="0" applyFont="1" applyAlignment="1">
      <alignment vertical="center"/>
    </xf>
    <xf numFmtId="0" fontId="10" fillId="0" borderId="0" xfId="0" applyFont="1" applyAlignment="1">
      <alignment horizontal="left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0" fontId="13" fillId="4" borderId="1" xfId="0" applyFont="1" applyFill="1" applyBorder="1" applyAlignment="1">
      <alignment horizontal="center" vertical="center"/>
    </xf>
    <xf numFmtId="0" fontId="7" fillId="0" borderId="0" xfId="0" applyFont="1" applyAlignment="1">
      <alignment wrapText="1"/>
    </xf>
    <xf numFmtId="0" fontId="14" fillId="0" borderId="0" xfId="0" applyFont="1"/>
    <xf numFmtId="0" fontId="15" fillId="0" borderId="0" xfId="0" applyFont="1"/>
    <xf numFmtId="0" fontId="14" fillId="0" borderId="2" xfId="0" applyFont="1" applyBorder="1"/>
    <xf numFmtId="0" fontId="7" fillId="0" borderId="0" xfId="0" applyFont="1" applyAlignment="1">
      <alignment horizontal="left"/>
    </xf>
    <xf numFmtId="0" fontId="7" fillId="0" borderId="2" xfId="0" applyFont="1" applyBorder="1" applyAlignment="1">
      <alignment wrapText="1"/>
    </xf>
    <xf numFmtId="49" fontId="9" fillId="0" borderId="1" xfId="0" applyNumberFormat="1" applyFont="1" applyBorder="1" applyAlignment="1">
      <alignment horizontal="left" vertical="center"/>
    </xf>
    <xf numFmtId="49" fontId="18" fillId="0" borderId="1" xfId="0" applyNumberFormat="1" applyFont="1" applyBorder="1" applyAlignment="1">
      <alignment horizontal="left" vertical="center"/>
    </xf>
    <xf numFmtId="0" fontId="0" fillId="0" borderId="4" xfId="0" applyBorder="1"/>
    <xf numFmtId="0" fontId="0" fillId="0" borderId="5" xfId="0" applyBorder="1" applyAlignment="1">
      <alignment horizontal="center"/>
    </xf>
    <xf numFmtId="0" fontId="4" fillId="0" borderId="6" xfId="1" applyFont="1" applyBorder="1"/>
    <xf numFmtId="0" fontId="4" fillId="0" borderId="7" xfId="1" applyFont="1" applyBorder="1"/>
    <xf numFmtId="49" fontId="9" fillId="2" borderId="1" xfId="0" applyNumberFormat="1" applyFont="1" applyFill="1" applyBorder="1" applyAlignment="1">
      <alignment horizontal="left" vertical="center"/>
    </xf>
    <xf numFmtId="0" fontId="0" fillId="0" borderId="11" xfId="0" applyBorder="1"/>
    <xf numFmtId="0" fontId="0" fillId="0" borderId="12" xfId="0" applyBorder="1" applyAlignment="1">
      <alignment horizontal="center"/>
    </xf>
    <xf numFmtId="0" fontId="20" fillId="0" borderId="9" xfId="0" applyFont="1" applyBorder="1" applyAlignment="1">
      <alignment vertical="center" wrapText="1"/>
    </xf>
    <xf numFmtId="0" fontId="20" fillId="0" borderId="14" xfId="0" applyFont="1" applyBorder="1" applyAlignment="1">
      <alignment vertical="center" wrapText="1"/>
    </xf>
    <xf numFmtId="167" fontId="9" fillId="0" borderId="1" xfId="0" applyNumberFormat="1" applyFont="1" applyBorder="1" applyAlignment="1">
      <alignment horizontal="left" vertical="center"/>
    </xf>
    <xf numFmtId="0" fontId="6" fillId="5" borderId="1" xfId="0" applyFont="1" applyFill="1" applyBorder="1" applyAlignment="1" applyProtection="1">
      <alignment horizontal="center" wrapText="1" readingOrder="1"/>
      <protection locked="0"/>
    </xf>
    <xf numFmtId="4" fontId="12" fillId="0" borderId="0" xfId="0" applyNumberFormat="1" applyFont="1"/>
    <xf numFmtId="168" fontId="7" fillId="0" borderId="0" xfId="4" applyNumberFormat="1" applyFont="1" applyFill="1" applyBorder="1" applyAlignment="1"/>
    <xf numFmtId="169" fontId="13" fillId="0" borderId="0" xfId="1" applyNumberFormat="1" applyFont="1" applyAlignment="1">
      <alignment wrapText="1"/>
    </xf>
    <xf numFmtId="169" fontId="13" fillId="0" borderId="15" xfId="3" applyNumberFormat="1" applyFont="1" applyBorder="1" applyAlignment="1">
      <alignment horizontal="right"/>
    </xf>
    <xf numFmtId="169" fontId="13" fillId="0" borderId="1" xfId="3" applyNumberFormat="1" applyFont="1" applyBorder="1" applyAlignment="1">
      <alignment horizontal="right"/>
    </xf>
    <xf numFmtId="0" fontId="12" fillId="6" borderId="0" xfId="0" applyFont="1" applyFill="1" applyAlignment="1">
      <alignment horizontal="left"/>
    </xf>
    <xf numFmtId="0" fontId="6" fillId="0" borderId="0" xfId="0" applyFont="1" applyAlignment="1">
      <alignment horizontal="left"/>
    </xf>
    <xf numFmtId="0" fontId="6" fillId="0" borderId="0" xfId="0" applyFont="1" applyAlignment="1">
      <alignment wrapText="1"/>
    </xf>
    <xf numFmtId="0" fontId="20" fillId="0" borderId="0" xfId="0" applyFont="1" applyAlignment="1">
      <alignment horizontal="left" vertical="center" wrapText="1"/>
    </xf>
    <xf numFmtId="0" fontId="20" fillId="0" borderId="0" xfId="0" applyFont="1" applyAlignment="1">
      <alignment vertical="center" wrapText="1"/>
    </xf>
    <xf numFmtId="0" fontId="19" fillId="2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center" vertical="center"/>
    </xf>
    <xf numFmtId="49" fontId="9" fillId="0" borderId="0" xfId="0" applyNumberFormat="1" applyFont="1" applyAlignment="1">
      <alignment horizontal="left" vertical="center"/>
    </xf>
    <xf numFmtId="49" fontId="9" fillId="2" borderId="0" xfId="0" applyNumberFormat="1" applyFont="1" applyFill="1" applyAlignment="1">
      <alignment horizontal="left" vertical="center"/>
    </xf>
    <xf numFmtId="20" fontId="9" fillId="0" borderId="0" xfId="0" applyNumberFormat="1" applyFont="1" applyAlignment="1">
      <alignment vertical="center"/>
    </xf>
    <xf numFmtId="0" fontId="13" fillId="4" borderId="1" xfId="0" applyFont="1" applyFill="1" applyBorder="1" applyAlignment="1">
      <alignment horizontal="center" vertical="center" wrapText="1"/>
    </xf>
    <xf numFmtId="0" fontId="21" fillId="4" borderId="1" xfId="0" applyFont="1" applyFill="1" applyBorder="1" applyAlignment="1">
      <alignment horizontal="center" vertical="center" wrapText="1"/>
    </xf>
    <xf numFmtId="0" fontId="23" fillId="2" borderId="1" xfId="0" applyFont="1" applyFill="1" applyBorder="1" applyAlignment="1">
      <alignment horizontal="left" vertical="center"/>
    </xf>
    <xf numFmtId="0" fontId="12" fillId="0" borderId="1" xfId="0" applyFont="1" applyBorder="1"/>
    <xf numFmtId="165" fontId="12" fillId="0" borderId="1" xfId="13" applyFont="1" applyFill="1" applyBorder="1" applyAlignment="1"/>
    <xf numFmtId="0" fontId="13" fillId="0" borderId="1" xfId="1" applyFont="1" applyBorder="1" applyAlignment="1">
      <alignment wrapText="1"/>
    </xf>
    <xf numFmtId="170" fontId="13" fillId="0" borderId="1" xfId="3" applyNumberFormat="1" applyFont="1" applyBorder="1" applyAlignment="1"/>
    <xf numFmtId="9" fontId="13" fillId="0" borderId="1" xfId="1" applyNumberFormat="1" applyFont="1" applyBorder="1" applyAlignment="1">
      <alignment wrapText="1"/>
    </xf>
    <xf numFmtId="170" fontId="13" fillId="0" borderId="0" xfId="3" applyNumberFormat="1" applyFont="1" applyBorder="1" applyAlignment="1"/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4" fillId="0" borderId="0" xfId="0" applyFont="1" applyAlignment="1">
      <alignment horizontal="left" wrapText="1"/>
    </xf>
    <xf numFmtId="49" fontId="12" fillId="0" borderId="0" xfId="0" applyNumberFormat="1" applyFont="1" applyAlignment="1">
      <alignment horizontal="center"/>
    </xf>
    <xf numFmtId="0" fontId="12" fillId="0" borderId="2" xfId="0" applyFont="1" applyBorder="1"/>
    <xf numFmtId="49" fontId="7" fillId="0" borderId="1" xfId="0" applyNumberFormat="1" applyFont="1" applyBorder="1" applyAlignment="1">
      <alignment horizontal="center"/>
    </xf>
    <xf numFmtId="0" fontId="12" fillId="0" borderId="1" xfId="0" applyFont="1" applyBorder="1" applyAlignment="1">
      <alignment horizontal="center"/>
    </xf>
    <xf numFmtId="0" fontId="13" fillId="0" borderId="0" xfId="1" applyFont="1" applyAlignment="1">
      <alignment wrapText="1"/>
    </xf>
    <xf numFmtId="1" fontId="7" fillId="0" borderId="1" xfId="0" applyNumberFormat="1" applyFont="1" applyBorder="1" applyAlignment="1">
      <alignment horizontal="center"/>
    </xf>
    <xf numFmtId="49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3" fillId="0" borderId="0" xfId="0" applyFont="1" applyAlignment="1">
      <alignment horizontal="center"/>
    </xf>
    <xf numFmtId="0" fontId="25" fillId="0" borderId="0" xfId="0" applyFont="1" applyAlignment="1">
      <alignment wrapText="1"/>
    </xf>
    <xf numFmtId="0" fontId="25" fillId="0" borderId="0" xfId="0" applyFont="1" applyAlignment="1">
      <alignment horizontal="left"/>
    </xf>
    <xf numFmtId="0" fontId="25" fillId="0" borderId="0" xfId="1" applyFont="1" applyAlignment="1">
      <alignment horizontal="center"/>
    </xf>
    <xf numFmtId="0" fontId="25" fillId="0" borderId="0" xfId="1" applyFont="1" applyAlignment="1">
      <alignment horizontal="left"/>
    </xf>
    <xf numFmtId="0" fontId="13" fillId="0" borderId="1" xfId="0" applyFont="1" applyBorder="1" applyAlignment="1">
      <alignment horizontal="center" vertical="center"/>
    </xf>
    <xf numFmtId="14" fontId="7" fillId="0" borderId="1" xfId="0" applyNumberFormat="1" applyFont="1" applyBorder="1" applyAlignment="1" applyProtection="1">
      <alignment horizontal="center" wrapText="1" readingOrder="1"/>
      <protection locked="0"/>
    </xf>
    <xf numFmtId="0" fontId="11" fillId="0" borderId="0" xfId="0" applyFont="1" applyAlignment="1">
      <alignment horizontal="left"/>
    </xf>
    <xf numFmtId="0" fontId="6" fillId="0" borderId="0" xfId="0" applyFont="1" applyAlignment="1">
      <alignment horizontal="center"/>
    </xf>
    <xf numFmtId="0" fontId="7" fillId="0" borderId="1" xfId="0" applyFont="1" applyBorder="1" applyAlignment="1">
      <alignment wrapText="1"/>
    </xf>
    <xf numFmtId="0" fontId="12" fillId="7" borderId="1" xfId="0" applyFont="1" applyFill="1" applyBorder="1" applyAlignment="1">
      <alignment horizontal="center"/>
    </xf>
    <xf numFmtId="0" fontId="30" fillId="0" borderId="1" xfId="0" applyFont="1" applyBorder="1"/>
    <xf numFmtId="0" fontId="7" fillId="0" borderId="1" xfId="0" applyFont="1" applyBorder="1" applyAlignment="1">
      <alignment horizontal="center"/>
    </xf>
    <xf numFmtId="1" fontId="7" fillId="2" borderId="17" xfId="0" applyNumberFormat="1" applyFont="1" applyFill="1" applyBorder="1" applyAlignment="1">
      <alignment horizontal="center"/>
    </xf>
    <xf numFmtId="1" fontId="6" fillId="2" borderId="17" xfId="0" applyNumberFormat="1" applyFont="1" applyFill="1" applyBorder="1" applyAlignment="1">
      <alignment horizontal="center"/>
    </xf>
    <xf numFmtId="1" fontId="7" fillId="0" borderId="17" xfId="0" applyNumberFormat="1" applyFont="1" applyBorder="1" applyAlignment="1">
      <alignment horizontal="center"/>
    </xf>
    <xf numFmtId="1" fontId="6" fillId="0" borderId="17" xfId="0" applyNumberFormat="1" applyFont="1" applyBorder="1" applyAlignment="1">
      <alignment horizontal="center"/>
    </xf>
    <xf numFmtId="0" fontId="7" fillId="0" borderId="0" xfId="0" applyFont="1" applyAlignment="1">
      <alignment horizontal="center"/>
    </xf>
    <xf numFmtId="1" fontId="7" fillId="0" borderId="16" xfId="0" applyNumberFormat="1" applyFont="1" applyBorder="1" applyAlignment="1">
      <alignment horizontal="center"/>
    </xf>
    <xf numFmtId="0" fontId="29" fillId="0" borderId="1" xfId="0" applyFont="1" applyBorder="1" applyAlignment="1">
      <alignment horizontal="center"/>
    </xf>
    <xf numFmtId="0" fontId="31" fillId="0" borderId="1" xfId="0" applyFont="1" applyBorder="1" applyAlignment="1">
      <alignment horizontal="center"/>
    </xf>
    <xf numFmtId="49" fontId="12" fillId="2" borderId="1" xfId="0" applyNumberFormat="1" applyFont="1" applyFill="1" applyBorder="1" applyAlignment="1">
      <alignment horizontal="center"/>
    </xf>
    <xf numFmtId="49" fontId="12" fillId="6" borderId="1" xfId="0" applyNumberFormat="1" applyFont="1" applyFill="1" applyBorder="1" applyAlignment="1">
      <alignment horizontal="center"/>
    </xf>
    <xf numFmtId="49" fontId="12" fillId="0" borderId="1" xfId="0" applyNumberFormat="1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1" fontId="6" fillId="0" borderId="1" xfId="0" applyNumberFormat="1" applyFont="1" applyBorder="1" applyAlignment="1">
      <alignment horizontal="center"/>
    </xf>
    <xf numFmtId="1" fontId="6" fillId="0" borderId="16" xfId="0" applyNumberFormat="1" applyFont="1" applyBorder="1" applyAlignment="1">
      <alignment horizontal="center"/>
    </xf>
    <xf numFmtId="0" fontId="7" fillId="0" borderId="1" xfId="0" applyFont="1" applyBorder="1" applyAlignment="1" applyProtection="1">
      <alignment readingOrder="1"/>
      <protection locked="0"/>
    </xf>
    <xf numFmtId="0" fontId="7" fillId="2" borderId="1" xfId="0" applyFont="1" applyFill="1" applyBorder="1"/>
    <xf numFmtId="0" fontId="7" fillId="6" borderId="1" xfId="0" applyFont="1" applyFill="1" applyBorder="1"/>
    <xf numFmtId="0" fontId="7" fillId="0" borderId="1" xfId="0" applyFont="1" applyBorder="1"/>
    <xf numFmtId="0" fontId="11" fillId="0" borderId="18" xfId="0" applyFont="1" applyBorder="1" applyAlignment="1">
      <alignment horizontal="left"/>
    </xf>
    <xf numFmtId="0" fontId="14" fillId="0" borderId="1" xfId="0" applyFont="1" applyBorder="1"/>
    <xf numFmtId="0" fontId="25" fillId="0" borderId="1" xfId="0" applyFont="1" applyBorder="1" applyAlignment="1">
      <alignment horizontal="center"/>
    </xf>
    <xf numFmtId="0" fontId="28" fillId="0" borderId="0" xfId="0" applyFont="1" applyAlignment="1">
      <alignment horizontal="center"/>
    </xf>
    <xf numFmtId="0" fontId="13" fillId="0" borderId="1" xfId="0" applyFont="1" applyBorder="1" applyAlignment="1">
      <alignment horizontal="center"/>
    </xf>
    <xf numFmtId="0" fontId="13" fillId="0" borderId="1" xfId="0" applyFont="1" applyBorder="1"/>
    <xf numFmtId="0" fontId="7" fillId="0" borderId="22" xfId="5" applyFont="1" applyBorder="1" applyAlignment="1">
      <alignment horizontal="left" wrapText="1"/>
    </xf>
    <xf numFmtId="0" fontId="12" fillId="2" borderId="1" xfId="0" applyFont="1" applyFill="1" applyBorder="1" applyAlignment="1">
      <alignment horizontal="center"/>
    </xf>
    <xf numFmtId="0" fontId="7" fillId="0" borderId="23" xfId="5" applyFont="1" applyBorder="1" applyAlignment="1">
      <alignment horizontal="left" wrapText="1"/>
    </xf>
    <xf numFmtId="0" fontId="12" fillId="0" borderId="19" xfId="0" applyFont="1" applyBorder="1" applyAlignment="1">
      <alignment horizontal="center"/>
    </xf>
    <xf numFmtId="0" fontId="7" fillId="0" borderId="1" xfId="5" applyFont="1" applyBorder="1" applyAlignment="1">
      <alignment horizontal="left" wrapText="1"/>
    </xf>
    <xf numFmtId="0" fontId="7" fillId="0" borderId="1" xfId="0" applyFont="1" applyBorder="1" applyAlignment="1">
      <alignment horizontal="left"/>
    </xf>
    <xf numFmtId="0" fontId="12" fillId="6" borderId="1" xfId="0" applyFont="1" applyFill="1" applyBorder="1" applyAlignment="1">
      <alignment horizontal="left"/>
    </xf>
    <xf numFmtId="1" fontId="12" fillId="6" borderId="1" xfId="0" applyNumberFormat="1" applyFont="1" applyFill="1" applyBorder="1" applyAlignment="1">
      <alignment horizontal="center"/>
    </xf>
    <xf numFmtId="0" fontId="12" fillId="2" borderId="1" xfId="0" applyFont="1" applyFill="1" applyBorder="1" applyAlignment="1">
      <alignment horizontal="left"/>
    </xf>
    <xf numFmtId="1" fontId="13" fillId="2" borderId="1" xfId="0" applyNumberFormat="1" applyFont="1" applyFill="1" applyBorder="1" applyAlignment="1">
      <alignment horizontal="center"/>
    </xf>
    <xf numFmtId="0" fontId="12" fillId="0" borderId="1" xfId="1" applyFont="1" applyBorder="1" applyAlignment="1">
      <alignment horizontal="center"/>
    </xf>
    <xf numFmtId="0" fontId="13" fillId="0" borderId="1" xfId="1" applyFont="1" applyBorder="1" applyAlignment="1">
      <alignment horizontal="center"/>
    </xf>
    <xf numFmtId="0" fontId="12" fillId="0" borderId="1" xfId="1" applyFont="1" applyBorder="1" applyAlignment="1">
      <alignment horizontal="left"/>
    </xf>
    <xf numFmtId="0" fontId="12" fillId="0" borderId="15" xfId="0" applyFont="1" applyBorder="1" applyAlignment="1">
      <alignment horizontal="left"/>
    </xf>
    <xf numFmtId="0" fontId="12" fillId="0" borderId="15" xfId="0" applyFont="1" applyBorder="1" applyAlignment="1">
      <alignment horizontal="center"/>
    </xf>
    <xf numFmtId="0" fontId="7" fillId="0" borderId="0" xfId="0" applyFont="1" applyAlignment="1">
      <alignment horizontal="center" readingOrder="1"/>
    </xf>
    <xf numFmtId="0" fontId="7" fillId="0" borderId="1" xfId="0" applyFont="1" applyBorder="1" applyAlignment="1">
      <alignment horizontal="center" readingOrder="1"/>
    </xf>
    <xf numFmtId="49" fontId="11" fillId="0" borderId="1" xfId="1" applyNumberFormat="1" applyFont="1" applyBorder="1" applyAlignment="1">
      <alignment horizontal="center"/>
    </xf>
    <xf numFmtId="0" fontId="12" fillId="0" borderId="1" xfId="0" applyFont="1" applyBorder="1" applyAlignment="1">
      <alignment horizontal="left"/>
    </xf>
    <xf numFmtId="0" fontId="7" fillId="0" borderId="1" xfId="0" applyFont="1" applyBorder="1" applyAlignment="1" applyProtection="1">
      <alignment horizontal="center" wrapText="1" readingOrder="1"/>
      <protection locked="0"/>
    </xf>
    <xf numFmtId="0" fontId="11" fillId="0" borderId="1" xfId="1" applyFont="1" applyBorder="1" applyAlignment="1">
      <alignment horizontal="center"/>
    </xf>
    <xf numFmtId="0" fontId="7" fillId="0" borderId="1" xfId="0" applyFont="1" applyBorder="1" applyAlignment="1" applyProtection="1">
      <alignment horizontal="center" vertical="top" wrapText="1" readingOrder="1"/>
      <protection locked="0"/>
    </xf>
    <xf numFmtId="0" fontId="7" fillId="0" borderId="1" xfId="0" applyFont="1" applyBorder="1" applyAlignment="1" applyProtection="1">
      <alignment horizontal="left" vertical="top" readingOrder="1"/>
      <protection locked="0"/>
    </xf>
    <xf numFmtId="49" fontId="12" fillId="0" borderId="1" xfId="0" applyNumberFormat="1" applyFont="1" applyBorder="1"/>
    <xf numFmtId="49" fontId="11" fillId="0" borderId="1" xfId="0" applyNumberFormat="1" applyFont="1" applyBorder="1"/>
    <xf numFmtId="1" fontId="11" fillId="0" borderId="1" xfId="0" applyNumberFormat="1" applyFont="1" applyBorder="1" applyAlignment="1">
      <alignment horizontal="center"/>
    </xf>
    <xf numFmtId="0" fontId="11" fillId="0" borderId="1" xfId="0" applyFont="1" applyBorder="1" applyAlignment="1">
      <alignment horizontal="center"/>
    </xf>
    <xf numFmtId="0" fontId="28" fillId="8" borderId="21" xfId="0" applyFont="1" applyFill="1" applyBorder="1" applyAlignment="1">
      <alignment horizontal="center"/>
    </xf>
    <xf numFmtId="0" fontId="28" fillId="8" borderId="15" xfId="0" applyFont="1" applyFill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28" fillId="8" borderId="1" xfId="0" applyFont="1" applyFill="1" applyBorder="1" applyAlignment="1">
      <alignment horizontal="center"/>
    </xf>
    <xf numFmtId="0" fontId="13" fillId="0" borderId="0" xfId="0" applyFont="1" applyAlignment="1">
      <alignment horizontal="center" vertical="center"/>
    </xf>
    <xf numFmtId="0" fontId="28" fillId="8" borderId="16" xfId="0" applyFont="1" applyFill="1" applyBorder="1" applyAlignment="1">
      <alignment horizontal="center"/>
    </xf>
    <xf numFmtId="0" fontId="32" fillId="0" borderId="1" xfId="0" applyFont="1" applyBorder="1" applyAlignment="1">
      <alignment horizontal="center"/>
    </xf>
    <xf numFmtId="0" fontId="15" fillId="0" borderId="1" xfId="0" applyFont="1" applyBorder="1" applyAlignment="1">
      <alignment horizontal="left"/>
    </xf>
    <xf numFmtId="0" fontId="14" fillId="0" borderId="1" xfId="0" applyFont="1" applyBorder="1" applyAlignment="1">
      <alignment horizontal="center"/>
    </xf>
    <xf numFmtId="0" fontId="14" fillId="6" borderId="1" xfId="0" applyFont="1" applyFill="1" applyBorder="1" applyAlignment="1">
      <alignment horizontal="left"/>
    </xf>
    <xf numFmtId="1" fontId="14" fillId="6" borderId="1" xfId="0" applyNumberFormat="1" applyFont="1" applyFill="1" applyBorder="1" applyAlignment="1">
      <alignment horizontal="center"/>
    </xf>
    <xf numFmtId="0" fontId="14" fillId="2" borderId="1" xfId="0" applyFont="1" applyFill="1" applyBorder="1" applyAlignment="1">
      <alignment horizontal="left"/>
    </xf>
    <xf numFmtId="0" fontId="25" fillId="2" borderId="1" xfId="0" applyFont="1" applyFill="1" applyBorder="1" applyAlignment="1">
      <alignment horizontal="center"/>
    </xf>
    <xf numFmtId="0" fontId="6" fillId="0" borderId="16" xfId="0" applyFont="1" applyBorder="1" applyAlignment="1">
      <alignment horizontal="center"/>
    </xf>
    <xf numFmtId="0" fontId="6" fillId="0" borderId="17" xfId="0" applyFont="1" applyBorder="1" applyAlignment="1">
      <alignment horizontal="center"/>
    </xf>
    <xf numFmtId="0" fontId="8" fillId="3" borderId="0" xfId="0" applyFont="1" applyFill="1" applyAlignment="1">
      <alignment horizontal="left" vertical="center"/>
    </xf>
    <xf numFmtId="0" fontId="8" fillId="3" borderId="3" xfId="0" applyFont="1" applyFill="1" applyBorder="1" applyAlignment="1">
      <alignment horizontal="left" vertical="center"/>
    </xf>
    <xf numFmtId="0" fontId="6" fillId="0" borderId="0" xfId="0" applyFont="1" applyAlignment="1">
      <alignment horizontal="center" vertical="center"/>
    </xf>
    <xf numFmtId="0" fontId="19" fillId="2" borderId="9" xfId="0" applyFont="1" applyFill="1" applyBorder="1" applyAlignment="1">
      <alignment horizontal="left" vertical="center"/>
    </xf>
    <xf numFmtId="0" fontId="19" fillId="2" borderId="10" xfId="0" applyFont="1" applyFill="1" applyBorder="1" applyAlignment="1">
      <alignment horizontal="left" vertical="center"/>
    </xf>
    <xf numFmtId="0" fontId="21" fillId="0" borderId="13" xfId="0" applyFont="1" applyBorder="1" applyAlignment="1">
      <alignment horizontal="center"/>
    </xf>
    <xf numFmtId="0" fontId="21" fillId="0" borderId="8" xfId="0" applyFont="1" applyBorder="1" applyAlignment="1">
      <alignment horizontal="center"/>
    </xf>
    <xf numFmtId="0" fontId="13" fillId="0" borderId="13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20" fillId="0" borderId="9" xfId="0" applyFont="1" applyBorder="1" applyAlignment="1">
      <alignment horizontal="left" vertical="center" wrapText="1"/>
    </xf>
    <xf numFmtId="0" fontId="20" fillId="0" borderId="10" xfId="0" applyFont="1" applyBorder="1" applyAlignment="1">
      <alignment horizontal="left" vertical="center" wrapText="1"/>
    </xf>
    <xf numFmtId="0" fontId="20" fillId="0" borderId="6" xfId="0" applyFont="1" applyBorder="1" applyAlignment="1">
      <alignment horizontal="left" vertical="center" wrapText="1"/>
    </xf>
    <xf numFmtId="0" fontId="20" fillId="0" borderId="7" xfId="0" applyFont="1" applyBorder="1" applyAlignment="1">
      <alignment horizontal="left" vertical="center" wrapText="1"/>
    </xf>
    <xf numFmtId="168" fontId="28" fillId="3" borderId="20" xfId="101" applyNumberFormat="1" applyFont="1" applyFill="1" applyBorder="1" applyAlignment="1">
      <alignment horizontal="center"/>
    </xf>
    <xf numFmtId="168" fontId="28" fillId="3" borderId="21" xfId="101" applyNumberFormat="1" applyFont="1" applyFill="1" applyBorder="1" applyAlignment="1">
      <alignment horizontal="center"/>
    </xf>
    <xf numFmtId="0" fontId="7" fillId="0" borderId="0" xfId="0" applyFont="1" applyAlignment="1">
      <alignment wrapText="1"/>
    </xf>
    <xf numFmtId="49" fontId="12" fillId="6" borderId="1" xfId="0" applyNumberFormat="1" applyFont="1" applyFill="1" applyBorder="1" applyAlignment="1">
      <alignment horizontal="center"/>
    </xf>
    <xf numFmtId="0" fontId="7" fillId="6" borderId="1" xfId="0" applyFont="1" applyFill="1" applyBorder="1"/>
    <xf numFmtId="0" fontId="7" fillId="0" borderId="1" xfId="0" applyFont="1" applyBorder="1" applyAlignment="1" applyProtection="1">
      <alignment horizontal="center" wrapText="1" readingOrder="1"/>
      <protection locked="0"/>
    </xf>
    <xf numFmtId="0" fontId="7" fillId="0" borderId="1" xfId="0" applyFont="1" applyBorder="1" applyAlignment="1">
      <alignment horizontal="center"/>
    </xf>
    <xf numFmtId="0" fontId="6" fillId="0" borderId="1" xfId="0" applyFont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 applyProtection="1">
      <alignment horizontal="center" wrapText="1" readingOrder="1"/>
      <protection locked="0"/>
    </xf>
    <xf numFmtId="0" fontId="7" fillId="2" borderId="1" xfId="0" applyFont="1" applyFill="1" applyBorder="1" applyAlignment="1">
      <alignment horizontal="center"/>
    </xf>
    <xf numFmtId="0" fontId="6" fillId="2" borderId="1" xfId="0" applyFont="1" applyFill="1" applyBorder="1" applyAlignment="1" applyProtection="1">
      <alignment horizontal="center" wrapText="1" readingOrder="1"/>
      <protection locked="0"/>
    </xf>
  </cellXfs>
  <cellStyles count="103">
    <cellStyle name="Millares 2" xfId="58" xr:uid="{83F374EE-1C1C-4080-8943-A8B486326E35}"/>
    <cellStyle name="Moneda" xfId="3" builtinId="4"/>
    <cellStyle name="Moneda [0] 2" xfId="4" xr:uid="{3536312A-66AB-48E1-B7E9-30F206CC6EE0}"/>
    <cellStyle name="Moneda [0] 2 2" xfId="19" xr:uid="{B23FAFC5-4446-4E0E-83A9-21D5A2D2B63B}"/>
    <cellStyle name="Moneda [0] 2 3" xfId="43" xr:uid="{34B96D6A-10EF-4621-8BD5-C4F665ED2E2B}"/>
    <cellStyle name="Moneda [0] 2 4" xfId="82" xr:uid="{FC22875C-1EBD-4F79-89F5-BB050DEEA302}"/>
    <cellStyle name="Moneda [0] 2 4 2" xfId="90" xr:uid="{C829B939-4F09-4F4A-9F8A-3CE6047AF39E}"/>
    <cellStyle name="Moneda [0] 3" xfId="8" xr:uid="{308115D5-9B74-4CE9-B5E8-319CBB821DE6}"/>
    <cellStyle name="Moneda [0] 4" xfId="17" xr:uid="{776ECF25-2B2F-45FD-AC67-C0F2AB2C42BA}"/>
    <cellStyle name="Moneda [0] 4 2" xfId="28" xr:uid="{355C445C-BCF1-4033-B14F-DB751982DCE4}"/>
    <cellStyle name="Moneda [0] 4 2 2" xfId="38" xr:uid="{261DCAE7-E947-4EE6-8BE7-024EFB9EF6E7}"/>
    <cellStyle name="Moneda [0] 4 2 2 2" xfId="64" xr:uid="{2EC10850-A5E9-4F1E-BF0D-6EFEE6C39BAD}"/>
    <cellStyle name="Moneda [0] 4 2 2 2 2" xfId="84" xr:uid="{3F5AFBD7-AFD6-4EB0-84C2-54888FB5E644}"/>
    <cellStyle name="Moneda [0] 4 2 2 3" xfId="77" xr:uid="{C2B65457-D306-46C9-B277-8A30959271DC}"/>
    <cellStyle name="Moneda [0] 4 2 3" xfId="63" xr:uid="{5B8DCF65-7F8B-4DC1-B7F9-46D436CF5E4E}"/>
    <cellStyle name="Moneda [0] 4 2 3 2" xfId="83" xr:uid="{1BB1661B-46C9-43E8-8D8E-6D5E6F7DAB70}"/>
    <cellStyle name="Moneda [0] 4 2 4" xfId="76" xr:uid="{3F2010A8-B4C6-4B2B-BAC8-0D96289014F5}"/>
    <cellStyle name="Moneda [0] 5" xfId="16" xr:uid="{49DA3C26-3DEA-4C0C-B22E-FC47103A4A31}"/>
    <cellStyle name="Moneda [0] 6" xfId="101" xr:uid="{B63B54C7-ED89-4189-8BDC-A07D28DE35D7}"/>
    <cellStyle name="Moneda 10" xfId="25" xr:uid="{4C74379A-0AA3-4D7C-BB14-20A7560C97EE}"/>
    <cellStyle name="Moneda 11" xfId="26" xr:uid="{A0B93754-9623-44C2-937C-ECB791705207}"/>
    <cellStyle name="Moneda 12" xfId="31" xr:uid="{8620860F-3A34-4631-80E1-F0EDCCAEA77D}"/>
    <cellStyle name="Moneda 13" xfId="30" xr:uid="{B8ECDA8B-2FC8-46B1-A5E1-9262E76B4949}"/>
    <cellStyle name="Moneda 14" xfId="33" xr:uid="{DA984183-0E83-4D01-B0BD-8C272F4B050B}"/>
    <cellStyle name="Moneda 15" xfId="32" xr:uid="{DC2A388A-9F2B-4957-BDE2-64D768782A65}"/>
    <cellStyle name="Moneda 16" xfId="34" xr:uid="{9D864969-1918-4C98-82ED-2C2831FA8F35}"/>
    <cellStyle name="Moneda 17" xfId="35" xr:uid="{725AE25F-BD78-4F24-BF97-EE5164482427}"/>
    <cellStyle name="Moneda 18" xfId="37" xr:uid="{A111C9D9-5D4B-4E5A-B566-085229D421C8}"/>
    <cellStyle name="Moneda 19" xfId="39" xr:uid="{1EAACBC0-1DD4-4AAB-9C7B-77829532F342}"/>
    <cellStyle name="Moneda 19 2" xfId="69" xr:uid="{450351F6-1C29-45B0-B869-81ED89010AB2}"/>
    <cellStyle name="Moneda 19 2 2" xfId="89" xr:uid="{BEFEA2D4-285D-4CD0-A7B3-2990C84A6D90}"/>
    <cellStyle name="Moneda 19 3" xfId="73" xr:uid="{92AA9DF9-6886-4FEE-9D7F-68EACB199E85}"/>
    <cellStyle name="Moneda 19 4" xfId="93" xr:uid="{27CFCA83-DA9E-4F5D-BFBA-D4C299D3CF0C}"/>
    <cellStyle name="Moneda 2" xfId="6" xr:uid="{E6C4BE99-BDCB-4BC5-8899-68AFCD3C8E37}"/>
    <cellStyle name="Moneda 2 2" xfId="7" xr:uid="{F2C4C0F0-F0B5-4697-848C-C3BEAC31BBFC}"/>
    <cellStyle name="Moneda 2 2 2" xfId="29" xr:uid="{1C7FB590-6A56-4F6F-890C-D99F02648667}"/>
    <cellStyle name="Moneda 2 2 2 2" xfId="75" xr:uid="{A7B1AB66-501F-4233-9EEB-C55D47595FFF}"/>
    <cellStyle name="Moneda 2 2 3" xfId="20" xr:uid="{47E67F61-383A-4A87-A8AC-3780BD0E2444}"/>
    <cellStyle name="Moneda 2 3" xfId="102" xr:uid="{4C8C930B-F892-400F-B45B-148D60751B9C}"/>
    <cellStyle name="Moneda 20" xfId="40" xr:uid="{6970EB90-89E8-4F7A-A633-379FCDD2A6B2}"/>
    <cellStyle name="Moneda 21" xfId="44" xr:uid="{F63F7FB6-6285-472E-A680-204B0F87521D}"/>
    <cellStyle name="Moneda 22" xfId="41" xr:uid="{DAEBE3B4-E3BA-4276-8FF4-3081751563A2}"/>
    <cellStyle name="Moneda 23" xfId="42" xr:uid="{A4188445-5BA9-4EEE-9203-D5D0875815A4}"/>
    <cellStyle name="Moneda 24" xfId="45" xr:uid="{9D1075D1-E47C-4E57-9548-AB518BB2B96A}"/>
    <cellStyle name="Moneda 25" xfId="46" xr:uid="{964361E8-FF5E-4A2E-A2ED-9CC967862306}"/>
    <cellStyle name="Moneda 26" xfId="47" xr:uid="{8E209158-85EE-49A0-94F3-7F7E5ADC0C30}"/>
    <cellStyle name="Moneda 27" xfId="51" xr:uid="{D99DFBB2-B91C-44DA-805F-0DD9B1129199}"/>
    <cellStyle name="Moneda 28" xfId="49" xr:uid="{A4642426-9DD5-4F6D-AFFA-0AAB2CFA8D5C}"/>
    <cellStyle name="Moneda 29" xfId="50" xr:uid="{C4B31111-0D57-430E-9169-747716540C80}"/>
    <cellStyle name="Moneda 3" xfId="13" xr:uid="{55D6619B-4351-4A44-8B43-3697454DDF4D}"/>
    <cellStyle name="Moneda 3 2" xfId="2" xr:uid="{00000000-0005-0000-0000-000000000000}"/>
    <cellStyle name="Moneda 3 2 2" xfId="11" xr:uid="{136BECB8-8D0E-46AF-934B-01A41EB5AF3F}"/>
    <cellStyle name="Moneda 3 2 2 2" xfId="48" xr:uid="{DC108AAB-85F7-4B58-BD17-5508C2E3E244}"/>
    <cellStyle name="Moneda 3 2 3" xfId="9" xr:uid="{978CB9C1-48EC-4AB2-91F0-7BA19F12FFCA}"/>
    <cellStyle name="Moneda 3 2 3 2" xfId="74" xr:uid="{59351B0A-3550-490D-B591-C942D6571D15}"/>
    <cellStyle name="Moneda 3 2 3 3" xfId="27" xr:uid="{91647976-EA43-47B5-B2F0-78E8FF0B09D9}"/>
    <cellStyle name="Moneda 30" xfId="52" xr:uid="{91458725-1018-42DB-9D49-A0EDBB1B366F}"/>
    <cellStyle name="Moneda 30 2" xfId="65" xr:uid="{B3B4EE66-6D8A-4E90-A5E7-53A8C9FF5383}"/>
    <cellStyle name="Moneda 30 2 2" xfId="85" xr:uid="{D19CACA3-A574-4A59-99E0-590F33ECE712}"/>
    <cellStyle name="Moneda 30 3" xfId="78" xr:uid="{1E4AFA5C-A99A-427A-A570-94A27EDF043B}"/>
    <cellStyle name="Moneda 31" xfId="53" xr:uid="{92B19120-0985-492D-99B4-CC59B14F8FD6}"/>
    <cellStyle name="Moneda 31 2" xfId="66" xr:uid="{0CB336FA-8129-4D12-ACAF-46B9FBAC7B06}"/>
    <cellStyle name="Moneda 31 2 2" xfId="86" xr:uid="{CA077E3E-146E-4118-8256-AE8D21197230}"/>
    <cellStyle name="Moneda 31 3" xfId="79" xr:uid="{EFC66433-673F-4939-ABB0-9A0A3F42060B}"/>
    <cellStyle name="Moneda 32" xfId="54" xr:uid="{E22E4C36-0AC3-4DDA-91E2-AF95ADC14D58}"/>
    <cellStyle name="Moneda 32 2" xfId="67" xr:uid="{79458EF7-0393-43E1-ADCD-029BC4E4E952}"/>
    <cellStyle name="Moneda 32 2 2" xfId="87" xr:uid="{1DAC4CB3-B19F-4DA2-A41C-281DFDA5A550}"/>
    <cellStyle name="Moneda 32 3" xfId="80" xr:uid="{CFD1C904-5BFE-4DE8-8074-626053810332}"/>
    <cellStyle name="Moneda 33" xfId="55" xr:uid="{E9DBBB58-E59C-41E2-ABA4-05AFB5547E12}"/>
    <cellStyle name="Moneda 33 2" xfId="68" xr:uid="{54948E91-7A24-42E3-90D2-63885D91A91E}"/>
    <cellStyle name="Moneda 33 2 2" xfId="88" xr:uid="{FC82460E-6639-47B4-9E78-94EE1A3090CE}"/>
    <cellStyle name="Moneda 33 3" xfId="81" xr:uid="{14585722-338E-46D1-96F0-AAF2E675E347}"/>
    <cellStyle name="Moneda 34" xfId="56" xr:uid="{EBACE36A-5C91-4B3B-A793-D004E76EB21A}"/>
    <cellStyle name="Moneda 35" xfId="57" xr:uid="{C10D1FF1-ED62-42CC-BA33-90F466D04BEA}"/>
    <cellStyle name="Moneda 36" xfId="60" xr:uid="{EB6FA1C3-9CC4-4A6F-B95A-6024513E9DC6}"/>
    <cellStyle name="Moneda 37" xfId="59" xr:uid="{C3B422EF-409D-432B-895B-D264BE00D184}"/>
    <cellStyle name="Moneda 38" xfId="61" xr:uid="{AE669865-63DE-400B-BB14-115471AD1BFE}"/>
    <cellStyle name="Moneda 39" xfId="62" xr:uid="{33381FC1-B33F-4595-855A-9018798E3459}"/>
    <cellStyle name="Moneda 4" xfId="21" xr:uid="{142F5214-DC7A-41E9-BF94-F9616D5E4677}"/>
    <cellStyle name="Moneda 4 2" xfId="71" xr:uid="{58511435-DB6D-4F25-91FA-18B7D679474C}"/>
    <cellStyle name="Moneda 4 3" xfId="96" xr:uid="{8D032B83-07CB-4ADA-BFCA-DCDFC7DD12E1}"/>
    <cellStyle name="Moneda 40" xfId="70" xr:uid="{7D7A7CC7-0A85-4FC4-84E5-D30B30A57A9E}"/>
    <cellStyle name="Moneda 41" xfId="92" xr:uid="{3589F0EB-D50F-4307-BCE8-B66805BC96EB}"/>
    <cellStyle name="Moneda 42" xfId="91" xr:uid="{3DC7B1BD-BD7B-4D86-BBFC-F28F6A7BE098}"/>
    <cellStyle name="Moneda 43" xfId="94" xr:uid="{4A421D17-97BB-4691-8670-E9A65232F849}"/>
    <cellStyle name="Moneda 44" xfId="95" xr:uid="{E0D6B2FF-73AD-46A5-A673-15BD3E3045ED}"/>
    <cellStyle name="Moneda 45" xfId="97" xr:uid="{D5D0266A-CA96-4BE3-B32B-3BF84266149F}"/>
    <cellStyle name="Moneda 46" xfId="98" xr:uid="{82E1BC72-048C-4F73-A8A8-7886C0A503CC}"/>
    <cellStyle name="Moneda 47" xfId="99" xr:uid="{220F7CA1-FF7B-43B6-9A1D-6169738B5ACE}"/>
    <cellStyle name="Moneda 48" xfId="100" xr:uid="{6263D41F-D07A-4788-816D-3B599476A595}"/>
    <cellStyle name="Moneda 5" xfId="10" xr:uid="{09AD62DA-40B3-46C3-AC59-04C1FA7CA5D7}"/>
    <cellStyle name="Moneda 6" xfId="22" xr:uid="{0AE61919-7D6F-4143-A323-1B0087B84277}"/>
    <cellStyle name="Moneda 7" xfId="23" xr:uid="{5C18F64E-31B5-44DE-A0E9-FE355FB053FF}"/>
    <cellStyle name="Moneda 8" xfId="18" xr:uid="{95C7D1EA-EB8B-409B-893E-BB49E85F7257}"/>
    <cellStyle name="Moneda 9" xfId="24" xr:uid="{727A5E7A-0DDC-404B-9BC6-108A66FF79A2}"/>
    <cellStyle name="Normal" xfId="0" builtinId="0"/>
    <cellStyle name="Normal 2" xfId="1" xr:uid="{00000000-0005-0000-0000-000002000000}"/>
    <cellStyle name="Normal 3" xfId="5" xr:uid="{15D46B6A-AA2A-4660-81ED-F18C3C5B4218}"/>
    <cellStyle name="Normal 3 2" xfId="14" xr:uid="{8BD5C710-F804-4750-9058-AB8BD8735E9D}"/>
    <cellStyle name="Normal 3 3" xfId="15" xr:uid="{E1513D76-D17F-4E16-8EB8-2221681BF3C9}"/>
    <cellStyle name="Normal 4" xfId="36" xr:uid="{531664A2-1A6C-4824-A8CC-17C510B1D615}"/>
    <cellStyle name="Porcentaje 2" xfId="72" xr:uid="{B94B8351-F1CE-40AE-839A-87BF39E7E8FD}"/>
    <cellStyle name="常规 4" xfId="12" xr:uid="{9AFBA0C4-B989-411F-B191-9F98ABEF72E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8" name="Imagen 7">
          <a:extLst>
            <a:ext uri="{FF2B5EF4-FFF2-40B4-BE49-F238E27FC236}">
              <a16:creationId xmlns:a16="http://schemas.microsoft.com/office/drawing/2014/main" id="{34F7F124-0E22-447D-B349-429257CC53C6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5413"/>
          <a:ext cx="1444255" cy="699857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DD4ADEB6-EFD5-4662-8584-AA371B92108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398722</xdr:colOff>
      <xdr:row>1</xdr:row>
      <xdr:rowOff>77320</xdr:rowOff>
    </xdr:from>
    <xdr:ext cx="1444255" cy="699857"/>
    <xdr:pic>
      <xdr:nvPicPr>
        <xdr:cNvPr id="2" name="Imagen 1">
          <a:extLst>
            <a:ext uri="{FF2B5EF4-FFF2-40B4-BE49-F238E27FC236}">
              <a16:creationId xmlns:a16="http://schemas.microsoft.com/office/drawing/2014/main" id="{696C0FCB-06BC-4426-A6D7-6B21599B4B4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398722" y="324970"/>
          <a:ext cx="1444255" cy="699857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557"/>
  <sheetViews>
    <sheetView showGridLines="0" view="pageBreakPreview" zoomScaleNormal="100" zoomScaleSheetLayoutView="100" workbookViewId="0">
      <selection sqref="A1:XFD1048576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62" t="s">
        <v>25</v>
      </c>
      <c r="D2" s="158" t="s">
        <v>24</v>
      </c>
      <c r="E2" s="15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63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60" t="s">
        <v>26</v>
      </c>
      <c r="D4" s="164" t="s">
        <v>28</v>
      </c>
      <c r="E4" s="16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61"/>
      <c r="D5" s="166" t="s">
        <v>29</v>
      </c>
      <c r="E5" s="167"/>
      <c r="F5" s="4"/>
      <c r="G5" s="4"/>
      <c r="H5" s="4"/>
      <c r="I5" s="4"/>
      <c r="J5" s="4"/>
      <c r="K5" s="4"/>
      <c r="L5" s="157"/>
      <c r="M5" s="157"/>
      <c r="N5" s="6"/>
    </row>
    <row r="6" spans="1:14" ht="20.100000000000001" customHeight="1">
      <c r="A6" s="7"/>
      <c r="B6" s="7"/>
      <c r="C6" s="7"/>
      <c r="D6" s="7"/>
      <c r="E6" s="7"/>
      <c r="L6" s="157"/>
      <c r="M6" s="157"/>
    </row>
    <row r="7" spans="1:14" ht="20.100000000000001" customHeight="1">
      <c r="A7" s="8" t="s">
        <v>0</v>
      </c>
      <c r="B7" s="8"/>
      <c r="C7" s="39">
        <f ca="1">NOW()</f>
        <v>45246.405147337966</v>
      </c>
      <c r="D7" s="8" t="s">
        <v>1</v>
      </c>
      <c r="E7" s="58">
        <v>20231101680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55" t="s">
        <v>22</v>
      </c>
      <c r="B11" s="156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45246</v>
      </c>
      <c r="D15" s="11" t="s">
        <v>7</v>
      </c>
      <c r="E15" s="13" t="s">
        <v>221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219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 t="s">
        <v>220</v>
      </c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7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86" t="s">
        <v>222</v>
      </c>
      <c r="B24" s="86" t="s">
        <v>223</v>
      </c>
      <c r="C24" s="87" t="s">
        <v>224</v>
      </c>
      <c r="D24" s="89">
        <v>1</v>
      </c>
      <c r="E24" s="71"/>
      <c r="F24" s="60">
        <v>604.79999999999995</v>
      </c>
      <c r="G24" s="60">
        <f t="shared" ref="G24:G179" si="0">D24*F24</f>
        <v>604.79999999999995</v>
      </c>
      <c r="L24" s="16"/>
      <c r="M24" s="16"/>
    </row>
    <row r="25" spans="1:13" ht="20.100000000000001" customHeight="1">
      <c r="A25" s="86" t="s">
        <v>225</v>
      </c>
      <c r="B25" s="86" t="s">
        <v>226</v>
      </c>
      <c r="C25" s="87" t="s">
        <v>227</v>
      </c>
      <c r="D25" s="89">
        <v>1</v>
      </c>
      <c r="E25" s="71"/>
      <c r="F25" s="60">
        <v>604.79999999999995</v>
      </c>
      <c r="G25" s="60">
        <f t="shared" si="0"/>
        <v>604.79999999999995</v>
      </c>
      <c r="L25" s="16"/>
      <c r="M25" s="16"/>
    </row>
    <row r="26" spans="1:13" ht="20.100000000000001" customHeight="1">
      <c r="A26" s="86" t="s">
        <v>228</v>
      </c>
      <c r="B26" s="86" t="s">
        <v>229</v>
      </c>
      <c r="C26" s="87" t="s">
        <v>230</v>
      </c>
      <c r="D26" s="89">
        <v>1</v>
      </c>
      <c r="E26" s="71"/>
      <c r="F26" s="60">
        <v>604.79999999999995</v>
      </c>
      <c r="G26" s="60">
        <f t="shared" si="0"/>
        <v>604.79999999999995</v>
      </c>
      <c r="L26" s="16"/>
      <c r="M26" s="16"/>
    </row>
    <row r="27" spans="1:13" ht="20.100000000000001" customHeight="1">
      <c r="A27" s="86"/>
      <c r="B27" s="86"/>
      <c r="C27" s="87"/>
      <c r="D27" s="90">
        <v>3</v>
      </c>
      <c r="E27" s="71"/>
      <c r="F27" s="60"/>
      <c r="G27" s="60"/>
      <c r="L27" s="16"/>
      <c r="M27" s="16"/>
    </row>
    <row r="28" spans="1:13" ht="20.100000000000001" customHeight="1">
      <c r="A28" s="86" t="s">
        <v>231</v>
      </c>
      <c r="B28" s="86" t="s">
        <v>232</v>
      </c>
      <c r="C28" s="85" t="s">
        <v>233</v>
      </c>
      <c r="D28" s="89">
        <v>1</v>
      </c>
      <c r="E28" s="71"/>
      <c r="F28" s="60">
        <v>604.79999999999995</v>
      </c>
      <c r="G28" s="60">
        <f t="shared" si="0"/>
        <v>604.79999999999995</v>
      </c>
      <c r="L28" s="16"/>
      <c r="M28" s="16"/>
    </row>
    <row r="29" spans="1:13" ht="20.100000000000001" customHeight="1">
      <c r="A29" s="86" t="s">
        <v>234</v>
      </c>
      <c r="B29" s="71" t="s">
        <v>235</v>
      </c>
      <c r="C29" s="87" t="s">
        <v>236</v>
      </c>
      <c r="D29" s="89">
        <v>1</v>
      </c>
      <c r="E29" s="71"/>
      <c r="F29" s="60">
        <v>604.79999999999995</v>
      </c>
      <c r="G29" s="60">
        <f t="shared" si="0"/>
        <v>604.79999999999995</v>
      </c>
      <c r="L29" s="16"/>
      <c r="M29" s="16"/>
    </row>
    <row r="30" spans="1:13" ht="20.100000000000001" customHeight="1">
      <c r="A30" s="86" t="s">
        <v>237</v>
      </c>
      <c r="B30" s="88" t="s">
        <v>235</v>
      </c>
      <c r="C30" s="85" t="s">
        <v>238</v>
      </c>
      <c r="D30" s="89">
        <v>1</v>
      </c>
      <c r="E30" s="71"/>
      <c r="F30" s="60">
        <v>604.79999999999995</v>
      </c>
      <c r="G30" s="60">
        <f t="shared" si="0"/>
        <v>604.79999999999995</v>
      </c>
      <c r="L30" s="16"/>
      <c r="M30" s="16"/>
    </row>
    <row r="31" spans="1:13" ht="20.100000000000001" customHeight="1">
      <c r="A31" s="86"/>
      <c r="B31" s="88"/>
      <c r="C31" s="85"/>
      <c r="D31" s="90">
        <v>3</v>
      </c>
      <c r="E31" s="71"/>
      <c r="F31" s="60"/>
      <c r="G31" s="60"/>
      <c r="L31" s="16"/>
      <c r="M31" s="16"/>
    </row>
    <row r="32" spans="1:13" ht="20.100000000000001" customHeight="1">
      <c r="A32" s="88" t="s">
        <v>239</v>
      </c>
      <c r="B32" s="88">
        <v>17044271</v>
      </c>
      <c r="C32" s="85" t="s">
        <v>240</v>
      </c>
      <c r="D32" s="91">
        <v>1</v>
      </c>
      <c r="E32" s="71"/>
      <c r="F32" s="60">
        <v>1058.4000000000001</v>
      </c>
      <c r="G32" s="60">
        <f t="shared" si="0"/>
        <v>1058.4000000000001</v>
      </c>
      <c r="L32" s="16"/>
      <c r="M32" s="16"/>
    </row>
    <row r="33" spans="1:13" ht="20.100000000000001" customHeight="1">
      <c r="A33" s="88" t="s">
        <v>241</v>
      </c>
      <c r="B33" s="88">
        <v>18054076</v>
      </c>
      <c r="C33" s="85" t="s">
        <v>242</v>
      </c>
      <c r="D33" s="91">
        <v>1</v>
      </c>
      <c r="E33" s="71"/>
      <c r="F33" s="60">
        <v>1058.4000000000001</v>
      </c>
      <c r="G33" s="60">
        <f t="shared" si="0"/>
        <v>1058.4000000000001</v>
      </c>
      <c r="L33" s="16"/>
      <c r="M33" s="16"/>
    </row>
    <row r="34" spans="1:13" ht="20.100000000000001" customHeight="1">
      <c r="A34" s="88" t="s">
        <v>243</v>
      </c>
      <c r="B34" s="88">
        <v>17124077</v>
      </c>
      <c r="C34" s="85" t="s">
        <v>244</v>
      </c>
      <c r="D34" s="91">
        <v>1</v>
      </c>
      <c r="E34" s="71"/>
      <c r="F34" s="60">
        <v>1058.4000000000001</v>
      </c>
      <c r="G34" s="60">
        <f t="shared" si="0"/>
        <v>1058.4000000000001</v>
      </c>
      <c r="L34" s="16"/>
      <c r="M34" s="16"/>
    </row>
    <row r="35" spans="1:13" ht="20.100000000000001" customHeight="1">
      <c r="A35" s="88" t="s">
        <v>245</v>
      </c>
      <c r="B35" s="88">
        <v>18084113</v>
      </c>
      <c r="C35" s="85" t="s">
        <v>246</v>
      </c>
      <c r="D35" s="91">
        <v>1</v>
      </c>
      <c r="E35" s="71"/>
      <c r="F35" s="60">
        <v>1058.4000000000001</v>
      </c>
      <c r="G35" s="60">
        <f t="shared" si="0"/>
        <v>1058.4000000000001</v>
      </c>
      <c r="L35" s="16"/>
      <c r="M35" s="16"/>
    </row>
    <row r="36" spans="1:13" ht="20.100000000000001" customHeight="1">
      <c r="A36" s="71"/>
      <c r="B36" s="88"/>
      <c r="C36" s="85"/>
      <c r="D36" s="92">
        <v>4</v>
      </c>
      <c r="E36" s="71"/>
      <c r="F36" s="60"/>
      <c r="G36" s="60"/>
      <c r="L36" s="16"/>
      <c r="M36" s="16"/>
    </row>
    <row r="37" spans="1:13" ht="20.100000000000001" customHeight="1">
      <c r="A37" s="88" t="s">
        <v>247</v>
      </c>
      <c r="B37" s="88">
        <v>17044275</v>
      </c>
      <c r="C37" s="85" t="s">
        <v>248</v>
      </c>
      <c r="D37" s="91">
        <v>1</v>
      </c>
      <c r="E37" s="71"/>
      <c r="F37" s="60">
        <v>1058.4000000000001</v>
      </c>
      <c r="G37" s="60">
        <f t="shared" si="0"/>
        <v>1058.4000000000001</v>
      </c>
      <c r="L37" s="16"/>
      <c r="M37" s="16"/>
    </row>
    <row r="38" spans="1:13" ht="20.100000000000001" customHeight="1">
      <c r="A38" s="88" t="s">
        <v>249</v>
      </c>
      <c r="B38" s="88">
        <v>19024004</v>
      </c>
      <c r="C38" s="85" t="s">
        <v>250</v>
      </c>
      <c r="D38" s="91">
        <v>1</v>
      </c>
      <c r="E38" s="71"/>
      <c r="F38" s="60">
        <v>1058.4000000000001</v>
      </c>
      <c r="G38" s="60">
        <f t="shared" si="0"/>
        <v>1058.4000000000001</v>
      </c>
      <c r="L38" s="16"/>
      <c r="M38" s="16"/>
    </row>
    <row r="39" spans="1:13" ht="20.100000000000001" customHeight="1">
      <c r="A39" s="88" t="s">
        <v>251</v>
      </c>
      <c r="B39" s="88">
        <v>18054082</v>
      </c>
      <c r="C39" s="85" t="s">
        <v>252</v>
      </c>
      <c r="D39" s="91">
        <v>1</v>
      </c>
      <c r="E39" s="71"/>
      <c r="F39" s="60">
        <v>1058.4000000000001</v>
      </c>
      <c r="G39" s="60">
        <f t="shared" si="0"/>
        <v>1058.4000000000001</v>
      </c>
      <c r="L39" s="16"/>
      <c r="M39" s="16"/>
    </row>
    <row r="40" spans="1:13" ht="20.100000000000001" customHeight="1">
      <c r="A40" s="88" t="s">
        <v>253</v>
      </c>
      <c r="B40" s="88">
        <v>19024005</v>
      </c>
      <c r="C40" s="85" t="s">
        <v>254</v>
      </c>
      <c r="D40" s="91">
        <v>1</v>
      </c>
      <c r="E40" s="71"/>
      <c r="F40" s="60">
        <v>1058.4000000000001</v>
      </c>
      <c r="G40" s="60">
        <f t="shared" si="0"/>
        <v>1058.4000000000001</v>
      </c>
      <c r="L40" s="16"/>
      <c r="M40" s="16"/>
    </row>
    <row r="41" spans="1:13" ht="20.100000000000001" customHeight="1">
      <c r="A41" s="71"/>
      <c r="B41" s="88"/>
      <c r="C41" s="85"/>
      <c r="D41" s="92">
        <v>4</v>
      </c>
      <c r="E41" s="71"/>
      <c r="F41" s="60"/>
      <c r="G41" s="60"/>
      <c r="L41" s="16"/>
      <c r="M41" s="16"/>
    </row>
    <row r="42" spans="1:13" ht="20.100000000000001" customHeight="1">
      <c r="A42" s="86" t="s">
        <v>255</v>
      </c>
      <c r="B42" s="86" t="s">
        <v>256</v>
      </c>
      <c r="C42" s="87" t="s">
        <v>257</v>
      </c>
      <c r="D42" s="89">
        <v>1</v>
      </c>
      <c r="E42" s="71"/>
      <c r="F42" s="60">
        <v>604.79999999999995</v>
      </c>
      <c r="G42" s="60">
        <f t="shared" si="0"/>
        <v>604.79999999999995</v>
      </c>
      <c r="L42" s="16"/>
      <c r="M42" s="16"/>
    </row>
    <row r="43" spans="1:13" ht="20.100000000000001" customHeight="1">
      <c r="A43" s="86" t="s">
        <v>258</v>
      </c>
      <c r="B43" s="86" t="s">
        <v>259</v>
      </c>
      <c r="C43" s="87" t="s">
        <v>260</v>
      </c>
      <c r="D43" s="89">
        <v>1</v>
      </c>
      <c r="E43" s="71"/>
      <c r="F43" s="60">
        <v>604.79999999999995</v>
      </c>
      <c r="G43" s="60">
        <f t="shared" si="0"/>
        <v>604.79999999999995</v>
      </c>
      <c r="L43" s="16"/>
      <c r="M43" s="16"/>
    </row>
    <row r="44" spans="1:13" ht="20.100000000000001" customHeight="1">
      <c r="A44" s="86" t="s">
        <v>261</v>
      </c>
      <c r="B44" s="86" t="s">
        <v>262</v>
      </c>
      <c r="C44" s="85" t="s">
        <v>263</v>
      </c>
      <c r="D44" s="89">
        <v>1</v>
      </c>
      <c r="E44" s="71"/>
      <c r="F44" s="60">
        <v>604.79999999999995</v>
      </c>
      <c r="G44" s="60">
        <f t="shared" si="0"/>
        <v>604.79999999999995</v>
      </c>
      <c r="L44" s="16"/>
      <c r="M44" s="16"/>
    </row>
    <row r="45" spans="1:13" ht="20.100000000000001" customHeight="1">
      <c r="A45" s="86" t="s">
        <v>264</v>
      </c>
      <c r="B45" s="86" t="s">
        <v>265</v>
      </c>
      <c r="C45" s="87" t="s">
        <v>266</v>
      </c>
      <c r="D45" s="89">
        <v>1</v>
      </c>
      <c r="E45" s="71"/>
      <c r="F45" s="60">
        <v>604.79999999999995</v>
      </c>
      <c r="G45" s="60">
        <f t="shared" si="0"/>
        <v>604.79999999999995</v>
      </c>
      <c r="L45" s="16"/>
      <c r="M45" s="16"/>
    </row>
    <row r="46" spans="1:13" ht="20.100000000000001" customHeight="1">
      <c r="A46" s="86" t="s">
        <v>267</v>
      </c>
      <c r="B46" s="88" t="s">
        <v>268</v>
      </c>
      <c r="C46" s="85" t="s">
        <v>269</v>
      </c>
      <c r="D46" s="89">
        <v>1</v>
      </c>
      <c r="E46" s="71"/>
      <c r="F46" s="60">
        <v>604.79999999999995</v>
      </c>
      <c r="G46" s="60">
        <f t="shared" si="0"/>
        <v>604.79999999999995</v>
      </c>
      <c r="L46" s="16"/>
      <c r="M46" s="16"/>
    </row>
    <row r="47" spans="1:13" ht="20.100000000000001" customHeight="1">
      <c r="A47" s="86"/>
      <c r="B47" s="88"/>
      <c r="C47" s="85"/>
      <c r="D47" s="90">
        <f>SUM(D42:D46)</f>
        <v>5</v>
      </c>
      <c r="E47" s="71"/>
      <c r="F47" s="60"/>
      <c r="G47" s="60"/>
      <c r="L47" s="16"/>
      <c r="M47" s="16"/>
    </row>
    <row r="48" spans="1:13" ht="20.100000000000001" customHeight="1">
      <c r="A48" s="88" t="s">
        <v>270</v>
      </c>
      <c r="B48" s="88">
        <v>200113170</v>
      </c>
      <c r="C48" s="85" t="s">
        <v>271</v>
      </c>
      <c r="D48" s="89">
        <v>1</v>
      </c>
      <c r="E48" s="71"/>
      <c r="F48" s="60">
        <v>604.79999999999995</v>
      </c>
      <c r="G48" s="60">
        <f t="shared" si="0"/>
        <v>604.79999999999995</v>
      </c>
      <c r="L48" s="16"/>
      <c r="M48" s="16"/>
    </row>
    <row r="49" spans="1:13" ht="20.100000000000001" customHeight="1">
      <c r="A49" s="88" t="s">
        <v>272</v>
      </c>
      <c r="B49" s="88" t="s">
        <v>273</v>
      </c>
      <c r="C49" s="85" t="s">
        <v>274</v>
      </c>
      <c r="D49" s="89">
        <v>1</v>
      </c>
      <c r="E49" s="71"/>
      <c r="F49" s="60">
        <v>604.79999999999995</v>
      </c>
      <c r="G49" s="60">
        <f t="shared" si="0"/>
        <v>604.79999999999995</v>
      </c>
      <c r="L49" s="16"/>
      <c r="M49" s="16"/>
    </row>
    <row r="50" spans="1:13" ht="20.100000000000001" customHeight="1">
      <c r="A50" s="88" t="s">
        <v>275</v>
      </c>
      <c r="B50" s="88" t="s">
        <v>276</v>
      </c>
      <c r="C50" s="85" t="s">
        <v>277</v>
      </c>
      <c r="D50" s="89">
        <v>1</v>
      </c>
      <c r="E50" s="71"/>
      <c r="F50" s="60">
        <v>604.79999999999995</v>
      </c>
      <c r="G50" s="60">
        <f t="shared" si="0"/>
        <v>604.79999999999995</v>
      </c>
      <c r="L50" s="16"/>
      <c r="M50" s="16"/>
    </row>
    <row r="51" spans="1:13" ht="20.100000000000001" customHeight="1">
      <c r="A51" s="88" t="s">
        <v>278</v>
      </c>
      <c r="B51" s="88" t="s">
        <v>279</v>
      </c>
      <c r="C51" s="85" t="s">
        <v>280</v>
      </c>
      <c r="D51" s="89">
        <v>1</v>
      </c>
      <c r="E51" s="71"/>
      <c r="F51" s="60">
        <v>604.79999999999995</v>
      </c>
      <c r="G51" s="60">
        <f t="shared" si="0"/>
        <v>604.79999999999995</v>
      </c>
      <c r="L51" s="16"/>
      <c r="M51" s="16"/>
    </row>
    <row r="52" spans="1:13" ht="20.100000000000001" customHeight="1">
      <c r="A52" s="88" t="s">
        <v>281</v>
      </c>
      <c r="B52" s="88">
        <v>200113178</v>
      </c>
      <c r="C52" s="85" t="s">
        <v>282</v>
      </c>
      <c r="D52" s="89">
        <v>1</v>
      </c>
      <c r="E52" s="71"/>
      <c r="F52" s="60">
        <v>604.79999999999995</v>
      </c>
      <c r="G52" s="60">
        <f t="shared" si="0"/>
        <v>604.79999999999995</v>
      </c>
      <c r="L52" s="16"/>
      <c r="M52" s="16"/>
    </row>
    <row r="53" spans="1:13" ht="20.100000000000001" customHeight="1">
      <c r="A53" s="88"/>
      <c r="B53" s="88"/>
      <c r="C53" s="85"/>
      <c r="D53" s="90">
        <f>SUM(D48:D52)</f>
        <v>5</v>
      </c>
      <c r="E53" s="71"/>
      <c r="F53" s="60"/>
      <c r="G53" s="60"/>
      <c r="L53" s="16"/>
      <c r="M53" s="16"/>
    </row>
    <row r="54" spans="1:13" ht="20.100000000000001" customHeight="1">
      <c r="A54" s="71" t="s">
        <v>283</v>
      </c>
      <c r="B54" s="71">
        <v>200114036</v>
      </c>
      <c r="C54" s="87" t="s">
        <v>284</v>
      </c>
      <c r="D54" s="91">
        <v>1</v>
      </c>
      <c r="E54" s="71"/>
      <c r="F54" s="60">
        <v>1058.4000000000001</v>
      </c>
      <c r="G54" s="60">
        <f t="shared" si="0"/>
        <v>1058.4000000000001</v>
      </c>
      <c r="L54" s="16"/>
      <c r="M54" s="16"/>
    </row>
    <row r="55" spans="1:13" ht="20.100000000000001" customHeight="1">
      <c r="A55" s="71" t="s">
        <v>285</v>
      </c>
      <c r="B55" s="71">
        <v>19044080</v>
      </c>
      <c r="C55" s="87" t="s">
        <v>286</v>
      </c>
      <c r="D55" s="91">
        <v>1</v>
      </c>
      <c r="E55" s="71"/>
      <c r="F55" s="60">
        <v>1058.4000000000001</v>
      </c>
      <c r="G55" s="60">
        <f t="shared" si="0"/>
        <v>1058.4000000000001</v>
      </c>
      <c r="L55" s="16"/>
      <c r="M55" s="16"/>
    </row>
    <row r="56" spans="1:13" ht="20.100000000000001" customHeight="1">
      <c r="A56" s="71" t="s">
        <v>287</v>
      </c>
      <c r="B56" s="71">
        <v>19044081</v>
      </c>
      <c r="C56" s="87" t="s">
        <v>288</v>
      </c>
      <c r="D56" s="91">
        <v>1</v>
      </c>
      <c r="E56" s="71"/>
      <c r="F56" s="60">
        <v>1058.4000000000001</v>
      </c>
      <c r="G56" s="60">
        <f t="shared" si="0"/>
        <v>1058.4000000000001</v>
      </c>
      <c r="L56" s="16"/>
      <c r="M56" s="16"/>
    </row>
    <row r="57" spans="1:13" ht="20.100000000000001" customHeight="1">
      <c r="A57" s="71" t="s">
        <v>289</v>
      </c>
      <c r="B57" s="71">
        <v>17124083</v>
      </c>
      <c r="C57" s="87" t="s">
        <v>290</v>
      </c>
      <c r="D57" s="91">
        <v>1</v>
      </c>
      <c r="E57" s="71"/>
      <c r="F57" s="60">
        <v>1058.4000000000001</v>
      </c>
      <c r="G57" s="60">
        <f t="shared" si="0"/>
        <v>1058.4000000000001</v>
      </c>
      <c r="L57" s="16"/>
      <c r="M57" s="16"/>
    </row>
    <row r="58" spans="1:13" ht="20.100000000000001" customHeight="1">
      <c r="A58" s="71" t="s">
        <v>291</v>
      </c>
      <c r="B58" s="71">
        <v>17124084</v>
      </c>
      <c r="C58" s="87" t="s">
        <v>292</v>
      </c>
      <c r="D58" s="91">
        <v>1</v>
      </c>
      <c r="E58" s="71"/>
      <c r="F58" s="60">
        <v>1058.4000000000001</v>
      </c>
      <c r="G58" s="60">
        <f t="shared" si="0"/>
        <v>1058.4000000000001</v>
      </c>
      <c r="L58" s="16"/>
      <c r="M58" s="16"/>
    </row>
    <row r="59" spans="1:13" ht="20.100000000000001" customHeight="1">
      <c r="A59" s="71" t="s">
        <v>293</v>
      </c>
      <c r="B59" s="71">
        <v>17104004</v>
      </c>
      <c r="C59" s="87" t="s">
        <v>294</v>
      </c>
      <c r="D59" s="91">
        <v>1</v>
      </c>
      <c r="E59" s="71"/>
      <c r="F59" s="60">
        <v>1058.4000000000001</v>
      </c>
      <c r="G59" s="60">
        <f t="shared" si="0"/>
        <v>1058.4000000000001</v>
      </c>
      <c r="L59" s="16"/>
      <c r="M59" s="16"/>
    </row>
    <row r="60" spans="1:13" ht="20.100000000000001" customHeight="1">
      <c r="A60" s="71" t="s">
        <v>295</v>
      </c>
      <c r="B60" s="88">
        <v>17124085</v>
      </c>
      <c r="C60" s="87" t="s">
        <v>296</v>
      </c>
      <c r="D60" s="91">
        <v>1</v>
      </c>
      <c r="E60" s="71"/>
      <c r="F60" s="60">
        <v>1058.4000000000001</v>
      </c>
      <c r="G60" s="60">
        <f t="shared" si="0"/>
        <v>1058.4000000000001</v>
      </c>
      <c r="L60" s="16"/>
      <c r="M60" s="16"/>
    </row>
    <row r="61" spans="1:13" ht="20.100000000000001" customHeight="1">
      <c r="A61" s="71"/>
      <c r="B61" s="88"/>
      <c r="C61" s="85"/>
      <c r="D61" s="92">
        <f>SUM(D54:D60)</f>
        <v>7</v>
      </c>
      <c r="E61" s="71"/>
      <c r="F61" s="60"/>
      <c r="G61" s="60"/>
      <c r="L61" s="16"/>
      <c r="M61" s="16"/>
    </row>
    <row r="62" spans="1:13" ht="20.100000000000001" customHeight="1">
      <c r="A62" s="71" t="s">
        <v>297</v>
      </c>
      <c r="B62" s="88">
        <v>20014029</v>
      </c>
      <c r="C62" s="85" t="s">
        <v>298</v>
      </c>
      <c r="D62" s="91">
        <v>1</v>
      </c>
      <c r="E62" s="71"/>
      <c r="F62" s="60">
        <v>1058.4000000000001</v>
      </c>
      <c r="G62" s="60">
        <f t="shared" si="0"/>
        <v>1058.4000000000001</v>
      </c>
      <c r="L62" s="16"/>
      <c r="M62" s="16"/>
    </row>
    <row r="63" spans="1:13" ht="20.100000000000001" customHeight="1">
      <c r="A63" s="88" t="s">
        <v>299</v>
      </c>
      <c r="B63" s="88">
        <v>19044074</v>
      </c>
      <c r="C63" s="85" t="s">
        <v>300</v>
      </c>
      <c r="D63" s="91">
        <v>1</v>
      </c>
      <c r="E63" s="71"/>
      <c r="F63" s="60">
        <v>1058.4000000000001</v>
      </c>
      <c r="G63" s="60">
        <f t="shared" si="0"/>
        <v>1058.4000000000001</v>
      </c>
      <c r="L63" s="16"/>
      <c r="M63" s="16"/>
    </row>
    <row r="64" spans="1:13" ht="20.100000000000001" customHeight="1">
      <c r="A64" s="88" t="s">
        <v>301</v>
      </c>
      <c r="B64" s="88">
        <v>17124080</v>
      </c>
      <c r="C64" s="85" t="s">
        <v>302</v>
      </c>
      <c r="D64" s="91">
        <v>1</v>
      </c>
      <c r="E64" s="71"/>
      <c r="F64" s="60">
        <v>1058.4000000000001</v>
      </c>
      <c r="G64" s="60">
        <f t="shared" si="0"/>
        <v>1058.4000000000001</v>
      </c>
      <c r="L64" s="16"/>
      <c r="M64" s="16"/>
    </row>
    <row r="65" spans="1:13" ht="20.100000000000001" customHeight="1">
      <c r="A65" s="88" t="s">
        <v>303</v>
      </c>
      <c r="B65" s="88">
        <v>17124081</v>
      </c>
      <c r="C65" s="85" t="s">
        <v>304</v>
      </c>
      <c r="D65" s="91">
        <v>1</v>
      </c>
      <c r="E65" s="71"/>
      <c r="F65" s="60">
        <v>1058.4000000000001</v>
      </c>
      <c r="G65" s="60">
        <f t="shared" si="0"/>
        <v>1058.4000000000001</v>
      </c>
      <c r="L65" s="16"/>
      <c r="M65" s="16"/>
    </row>
    <row r="66" spans="1:13" ht="20.100000000000001" customHeight="1">
      <c r="A66" s="88" t="s">
        <v>305</v>
      </c>
      <c r="B66" s="88">
        <v>19044077</v>
      </c>
      <c r="C66" s="85" t="s">
        <v>306</v>
      </c>
      <c r="D66" s="91">
        <v>1</v>
      </c>
      <c r="E66" s="71"/>
      <c r="F66" s="60">
        <v>1058.4000000000001</v>
      </c>
      <c r="G66" s="60">
        <f t="shared" si="0"/>
        <v>1058.4000000000001</v>
      </c>
      <c r="L66" s="16"/>
      <c r="M66" s="16"/>
    </row>
    <row r="67" spans="1:13" ht="20.100000000000001" customHeight="1">
      <c r="A67" s="88" t="s">
        <v>307</v>
      </c>
      <c r="B67" s="88">
        <v>17104002</v>
      </c>
      <c r="C67" s="85" t="s">
        <v>308</v>
      </c>
      <c r="D67" s="91">
        <v>1</v>
      </c>
      <c r="E67" s="71"/>
      <c r="F67" s="60">
        <v>1058.4000000000001</v>
      </c>
      <c r="G67" s="60">
        <f t="shared" si="0"/>
        <v>1058.4000000000001</v>
      </c>
      <c r="L67" s="16"/>
      <c r="M67" s="16"/>
    </row>
    <row r="68" spans="1:13" ht="20.100000000000001" customHeight="1">
      <c r="A68" s="88" t="s">
        <v>309</v>
      </c>
      <c r="B68" s="88">
        <v>17104003</v>
      </c>
      <c r="C68" s="85" t="s">
        <v>310</v>
      </c>
      <c r="D68" s="91">
        <v>1</v>
      </c>
      <c r="E68" s="71"/>
      <c r="F68" s="60">
        <v>1058.4000000000001</v>
      </c>
      <c r="G68" s="60">
        <f t="shared" si="0"/>
        <v>1058.4000000000001</v>
      </c>
      <c r="L68" s="16"/>
      <c r="M68" s="16"/>
    </row>
    <row r="69" spans="1:13" ht="20.100000000000001" customHeight="1">
      <c r="A69" s="88" t="s">
        <v>311</v>
      </c>
      <c r="B69" s="88">
        <v>20014035</v>
      </c>
      <c r="C69" s="85" t="s">
        <v>312</v>
      </c>
      <c r="D69" s="91">
        <v>1</v>
      </c>
      <c r="E69" s="71"/>
      <c r="F69" s="60">
        <v>1058.4000000000001</v>
      </c>
      <c r="G69" s="60">
        <f t="shared" si="0"/>
        <v>1058.4000000000001</v>
      </c>
      <c r="L69" s="16"/>
      <c r="M69" s="16"/>
    </row>
    <row r="70" spans="1:13" ht="20.100000000000001" customHeight="1">
      <c r="A70" s="88"/>
      <c r="B70" s="88"/>
      <c r="C70" s="85"/>
      <c r="D70" s="92">
        <f>SUM(D62:D69)</f>
        <v>8</v>
      </c>
      <c r="E70" s="71"/>
      <c r="F70" s="60"/>
      <c r="G70" s="60">
        <f t="shared" si="0"/>
        <v>0</v>
      </c>
      <c r="L70" s="16"/>
      <c r="M70" s="16"/>
    </row>
    <row r="71" spans="1:13" ht="20.100000000000001" customHeight="1">
      <c r="A71" s="74" t="s">
        <v>52</v>
      </c>
      <c r="B71" s="71">
        <v>200112210</v>
      </c>
      <c r="C71" s="103" t="s">
        <v>53</v>
      </c>
      <c r="D71" s="73">
        <v>4</v>
      </c>
      <c r="E71" s="71"/>
      <c r="F71" s="60">
        <v>60.48</v>
      </c>
      <c r="G71" s="60">
        <f t="shared" si="0"/>
        <v>241.92</v>
      </c>
      <c r="L71" s="16"/>
      <c r="M71" s="16"/>
    </row>
    <row r="72" spans="1:13" ht="20.100000000000001" customHeight="1">
      <c r="A72" s="74" t="s">
        <v>54</v>
      </c>
      <c r="B72" s="71">
        <v>220647543</v>
      </c>
      <c r="C72" s="103" t="s">
        <v>55</v>
      </c>
      <c r="D72" s="73">
        <v>4</v>
      </c>
      <c r="E72" s="71"/>
      <c r="F72" s="60">
        <v>60.48</v>
      </c>
      <c r="G72" s="60">
        <f t="shared" si="0"/>
        <v>241.92</v>
      </c>
      <c r="L72" s="16"/>
      <c r="M72" s="16"/>
    </row>
    <row r="73" spans="1:13" ht="20.100000000000001" customHeight="1">
      <c r="A73" s="74" t="s">
        <v>56</v>
      </c>
      <c r="B73" s="71">
        <v>2300020057</v>
      </c>
      <c r="C73" s="103" t="s">
        <v>57</v>
      </c>
      <c r="D73" s="73">
        <v>2</v>
      </c>
      <c r="E73" s="71"/>
      <c r="F73" s="60">
        <v>60.48</v>
      </c>
      <c r="G73" s="60">
        <f t="shared" si="0"/>
        <v>120.96</v>
      </c>
      <c r="L73" s="16"/>
      <c r="M73" s="16"/>
    </row>
    <row r="74" spans="1:13" ht="20.100000000000001" customHeight="1">
      <c r="A74" s="74" t="s">
        <v>56</v>
      </c>
      <c r="B74" s="71">
        <v>2300021659</v>
      </c>
      <c r="C74" s="103" t="s">
        <v>57</v>
      </c>
      <c r="D74" s="73">
        <v>2</v>
      </c>
      <c r="E74" s="71"/>
      <c r="F74" s="60">
        <v>60.48</v>
      </c>
      <c r="G74" s="60">
        <f t="shared" si="0"/>
        <v>120.96</v>
      </c>
      <c r="L74" s="16"/>
      <c r="M74" s="16"/>
    </row>
    <row r="75" spans="1:13" ht="20.100000000000001" customHeight="1">
      <c r="A75" s="74" t="s">
        <v>58</v>
      </c>
      <c r="B75" s="71">
        <v>200112212</v>
      </c>
      <c r="C75" s="103" t="s">
        <v>59</v>
      </c>
      <c r="D75" s="73">
        <v>4</v>
      </c>
      <c r="E75" s="71"/>
      <c r="F75" s="60">
        <v>60.48</v>
      </c>
      <c r="G75" s="60">
        <f t="shared" si="0"/>
        <v>241.92</v>
      </c>
      <c r="L75" s="16"/>
      <c r="M75" s="16"/>
    </row>
    <row r="76" spans="1:13" ht="20.100000000000001" customHeight="1">
      <c r="A76" s="74" t="s">
        <v>60</v>
      </c>
      <c r="B76" s="71">
        <v>200112212</v>
      </c>
      <c r="C76" s="103" t="s">
        <v>61</v>
      </c>
      <c r="D76" s="73">
        <v>4</v>
      </c>
      <c r="E76" s="71"/>
      <c r="F76" s="60">
        <v>60.48</v>
      </c>
      <c r="G76" s="60">
        <f t="shared" si="0"/>
        <v>241.92</v>
      </c>
      <c r="L76" s="16"/>
      <c r="M76" s="16"/>
    </row>
    <row r="77" spans="1:13" ht="20.100000000000001" customHeight="1">
      <c r="A77" s="74" t="s">
        <v>62</v>
      </c>
      <c r="B77" s="71">
        <v>200112213</v>
      </c>
      <c r="C77" s="103" t="s">
        <v>63</v>
      </c>
      <c r="D77" s="73">
        <v>4</v>
      </c>
      <c r="E77" s="71"/>
      <c r="F77" s="60">
        <v>60.48</v>
      </c>
      <c r="G77" s="60">
        <f t="shared" si="0"/>
        <v>241.92</v>
      </c>
      <c r="L77" s="16"/>
      <c r="M77" s="16"/>
    </row>
    <row r="78" spans="1:13" ht="20.100000000000001" customHeight="1">
      <c r="A78" s="74" t="s">
        <v>64</v>
      </c>
      <c r="B78" s="71">
        <v>200112214</v>
      </c>
      <c r="C78" s="103" t="s">
        <v>65</v>
      </c>
      <c r="D78" s="73">
        <v>4</v>
      </c>
      <c r="E78" s="71"/>
      <c r="F78" s="60">
        <v>60.48</v>
      </c>
      <c r="G78" s="60">
        <f t="shared" si="0"/>
        <v>241.92</v>
      </c>
      <c r="L78" s="16"/>
      <c r="M78" s="16"/>
    </row>
    <row r="79" spans="1:13" ht="20.100000000000001" customHeight="1">
      <c r="A79" s="74" t="s">
        <v>66</v>
      </c>
      <c r="B79" s="71">
        <v>191211231</v>
      </c>
      <c r="C79" s="103" t="s">
        <v>67</v>
      </c>
      <c r="D79" s="73">
        <v>1</v>
      </c>
      <c r="E79" s="71"/>
      <c r="F79" s="60">
        <v>60.48</v>
      </c>
      <c r="G79" s="60">
        <f t="shared" si="0"/>
        <v>60.48</v>
      </c>
      <c r="L79" s="16"/>
      <c r="M79" s="16"/>
    </row>
    <row r="80" spans="1:13" ht="20.100000000000001" customHeight="1">
      <c r="A80" s="74" t="s">
        <v>66</v>
      </c>
      <c r="B80" s="71">
        <v>2300038499</v>
      </c>
      <c r="C80" s="103" t="s">
        <v>67</v>
      </c>
      <c r="D80" s="73">
        <v>3</v>
      </c>
      <c r="E80" s="71"/>
      <c r="F80" s="60">
        <v>60.48</v>
      </c>
      <c r="G80" s="60">
        <f t="shared" si="0"/>
        <v>181.44</v>
      </c>
      <c r="L80" s="16"/>
      <c r="M80" s="16"/>
    </row>
    <row r="81" spans="1:13" ht="20.100000000000001" customHeight="1">
      <c r="A81" s="74" t="s">
        <v>68</v>
      </c>
      <c r="B81" s="71">
        <v>200112216</v>
      </c>
      <c r="C81" s="103" t="s">
        <v>69</v>
      </c>
      <c r="D81" s="73">
        <v>4</v>
      </c>
      <c r="E81" s="71"/>
      <c r="F81" s="60">
        <v>60.48</v>
      </c>
      <c r="G81" s="60">
        <f t="shared" si="0"/>
        <v>241.92</v>
      </c>
      <c r="L81" s="16"/>
      <c r="M81" s="16"/>
    </row>
    <row r="82" spans="1:13" ht="20.100000000000001" customHeight="1">
      <c r="A82" s="74" t="s">
        <v>70</v>
      </c>
      <c r="B82" s="71">
        <v>200112216</v>
      </c>
      <c r="C82" s="103" t="s">
        <v>71</v>
      </c>
      <c r="D82" s="73">
        <v>3</v>
      </c>
      <c r="E82" s="71"/>
      <c r="F82" s="60">
        <v>60.48</v>
      </c>
      <c r="G82" s="60">
        <f t="shared" si="0"/>
        <v>181.44</v>
      </c>
      <c r="L82" s="16"/>
      <c r="M82" s="16"/>
    </row>
    <row r="83" spans="1:13" ht="20.100000000000001" customHeight="1">
      <c r="A83" s="74" t="s">
        <v>70</v>
      </c>
      <c r="B83" s="71">
        <v>220243166</v>
      </c>
      <c r="C83" s="103" t="s">
        <v>71</v>
      </c>
      <c r="D83" s="73">
        <v>1</v>
      </c>
      <c r="E83" s="71"/>
      <c r="F83" s="60">
        <v>60.48</v>
      </c>
      <c r="G83" s="60">
        <f t="shared" si="0"/>
        <v>60.48</v>
      </c>
      <c r="L83" s="16"/>
      <c r="M83" s="16"/>
    </row>
    <row r="84" spans="1:13" ht="20.100000000000001" customHeight="1">
      <c r="A84" s="74" t="s">
        <v>72</v>
      </c>
      <c r="B84" s="71">
        <v>200112217</v>
      </c>
      <c r="C84" s="103" t="s">
        <v>73</v>
      </c>
      <c r="D84" s="73">
        <v>4</v>
      </c>
      <c r="E84" s="71"/>
      <c r="F84" s="60">
        <v>60.48</v>
      </c>
      <c r="G84" s="60">
        <f t="shared" si="0"/>
        <v>241.92</v>
      </c>
      <c r="L84" s="16"/>
      <c r="M84" s="16"/>
    </row>
    <row r="85" spans="1:13" ht="20.100000000000001" customHeight="1">
      <c r="A85" s="74" t="s">
        <v>74</v>
      </c>
      <c r="B85" s="71">
        <v>200112217</v>
      </c>
      <c r="C85" s="103" t="s">
        <v>75</v>
      </c>
      <c r="D85" s="73">
        <v>4</v>
      </c>
      <c r="E85" s="71"/>
      <c r="F85" s="60">
        <v>60.48</v>
      </c>
      <c r="G85" s="60">
        <f t="shared" si="0"/>
        <v>241.92</v>
      </c>
      <c r="L85" s="16"/>
      <c r="M85" s="16"/>
    </row>
    <row r="86" spans="1:13" ht="20.100000000000001" customHeight="1">
      <c r="A86" s="74" t="s">
        <v>76</v>
      </c>
      <c r="B86" s="71">
        <v>200112217</v>
      </c>
      <c r="C86" s="103" t="s">
        <v>77</v>
      </c>
      <c r="D86" s="73">
        <v>3</v>
      </c>
      <c r="E86" s="71"/>
      <c r="F86" s="60">
        <v>60.48</v>
      </c>
      <c r="G86" s="60">
        <f t="shared" si="0"/>
        <v>181.44</v>
      </c>
      <c r="L86" s="16"/>
      <c r="M86" s="16"/>
    </row>
    <row r="87" spans="1:13" ht="20.100000000000001" customHeight="1">
      <c r="A87" s="74" t="s">
        <v>76</v>
      </c>
      <c r="B87" s="71">
        <v>2300059818</v>
      </c>
      <c r="C87" s="103" t="s">
        <v>77</v>
      </c>
      <c r="D87" s="73">
        <v>1</v>
      </c>
      <c r="E87" s="71"/>
      <c r="F87" s="60">
        <v>60.48</v>
      </c>
      <c r="G87" s="60">
        <f t="shared" si="0"/>
        <v>60.48</v>
      </c>
      <c r="L87" s="16"/>
      <c r="M87" s="16"/>
    </row>
    <row r="88" spans="1:13" ht="20.100000000000001" customHeight="1">
      <c r="A88" s="74" t="s">
        <v>78</v>
      </c>
      <c r="B88" s="71">
        <v>200112217</v>
      </c>
      <c r="C88" s="103" t="s">
        <v>79</v>
      </c>
      <c r="D88" s="73">
        <v>4</v>
      </c>
      <c r="E88" s="71"/>
      <c r="F88" s="60">
        <v>60.48</v>
      </c>
      <c r="G88" s="60">
        <f t="shared" si="0"/>
        <v>241.92</v>
      </c>
      <c r="L88" s="16"/>
      <c r="M88" s="16"/>
    </row>
    <row r="89" spans="1:13" ht="20.100000000000001" customHeight="1">
      <c r="A89" s="74" t="s">
        <v>80</v>
      </c>
      <c r="B89" s="71">
        <v>200112217</v>
      </c>
      <c r="C89" s="103" t="s">
        <v>81</v>
      </c>
      <c r="D89" s="73">
        <v>4</v>
      </c>
      <c r="E89" s="71"/>
      <c r="F89" s="60">
        <v>60.48</v>
      </c>
      <c r="G89" s="60">
        <f t="shared" si="0"/>
        <v>241.92</v>
      </c>
      <c r="L89" s="16"/>
      <c r="M89" s="16"/>
    </row>
    <row r="90" spans="1:13" ht="20.100000000000001" customHeight="1">
      <c r="A90" s="74" t="s">
        <v>82</v>
      </c>
      <c r="B90" s="71">
        <v>220647532</v>
      </c>
      <c r="C90" s="103" t="s">
        <v>83</v>
      </c>
      <c r="D90" s="73">
        <v>2</v>
      </c>
      <c r="E90" s="71"/>
      <c r="F90" s="60">
        <v>60.48</v>
      </c>
      <c r="G90" s="60">
        <f t="shared" si="0"/>
        <v>120.96</v>
      </c>
      <c r="L90" s="16"/>
      <c r="M90" s="16"/>
    </row>
    <row r="91" spans="1:13" ht="20.100000000000001" customHeight="1">
      <c r="A91" s="74" t="s">
        <v>84</v>
      </c>
      <c r="B91" s="71">
        <v>200112216</v>
      </c>
      <c r="C91" s="103" t="s">
        <v>85</v>
      </c>
      <c r="D91" s="73">
        <v>2</v>
      </c>
      <c r="E91" s="71"/>
      <c r="F91" s="60">
        <v>60.48</v>
      </c>
      <c r="G91" s="60">
        <f t="shared" si="0"/>
        <v>120.96</v>
      </c>
      <c r="L91" s="16"/>
      <c r="M91" s="16"/>
    </row>
    <row r="92" spans="1:13" ht="20.100000000000001" customHeight="1">
      <c r="A92" s="74" t="s">
        <v>86</v>
      </c>
      <c r="B92" s="71">
        <v>200112216</v>
      </c>
      <c r="C92" s="103" t="s">
        <v>87</v>
      </c>
      <c r="D92" s="73">
        <v>2</v>
      </c>
      <c r="E92" s="71"/>
      <c r="F92" s="60">
        <v>60.48</v>
      </c>
      <c r="G92" s="60">
        <f t="shared" si="0"/>
        <v>120.96</v>
      </c>
      <c r="L92" s="16"/>
      <c r="M92" s="16"/>
    </row>
    <row r="93" spans="1:13" ht="20.100000000000001" customHeight="1">
      <c r="A93" s="74" t="s">
        <v>88</v>
      </c>
      <c r="B93" s="71" t="s">
        <v>89</v>
      </c>
      <c r="C93" s="103" t="s">
        <v>90</v>
      </c>
      <c r="D93" s="73">
        <v>2</v>
      </c>
      <c r="E93" s="71"/>
      <c r="F93" s="60">
        <v>60.48</v>
      </c>
      <c r="G93" s="60">
        <f t="shared" si="0"/>
        <v>120.96</v>
      </c>
      <c r="L93" s="16"/>
      <c r="M93" s="16"/>
    </row>
    <row r="94" spans="1:13" ht="20.100000000000001" customHeight="1">
      <c r="A94" s="74" t="s">
        <v>91</v>
      </c>
      <c r="B94" s="71">
        <v>220242605</v>
      </c>
      <c r="C94" s="103" t="s">
        <v>92</v>
      </c>
      <c r="D94" s="73">
        <v>4</v>
      </c>
      <c r="E94" s="71"/>
      <c r="F94" s="60">
        <v>60.48</v>
      </c>
      <c r="G94" s="60">
        <f t="shared" si="0"/>
        <v>241.92</v>
      </c>
      <c r="L94" s="16"/>
      <c r="M94" s="16"/>
    </row>
    <row r="95" spans="1:13" ht="20.100000000000001" customHeight="1">
      <c r="A95" s="74" t="s">
        <v>172</v>
      </c>
      <c r="B95" s="71" t="s">
        <v>173</v>
      </c>
      <c r="C95" s="103" t="s">
        <v>174</v>
      </c>
      <c r="D95" s="73">
        <v>4</v>
      </c>
      <c r="E95" s="59"/>
      <c r="F95" s="60">
        <v>60.48</v>
      </c>
      <c r="G95" s="60">
        <f t="shared" si="0"/>
        <v>241.92</v>
      </c>
      <c r="L95" s="16"/>
      <c r="M95" s="16"/>
    </row>
    <row r="96" spans="1:13" ht="20.100000000000001" customHeight="1">
      <c r="A96" s="74" t="s">
        <v>175</v>
      </c>
      <c r="B96" s="71" t="s">
        <v>176</v>
      </c>
      <c r="C96" s="103" t="s">
        <v>177</v>
      </c>
      <c r="D96" s="73">
        <v>4</v>
      </c>
      <c r="E96" s="59"/>
      <c r="F96" s="60">
        <v>60.48</v>
      </c>
      <c r="G96" s="60">
        <f t="shared" si="0"/>
        <v>241.92</v>
      </c>
      <c r="L96" s="16"/>
      <c r="M96" s="16"/>
    </row>
    <row r="97" spans="1:13" ht="20.100000000000001" customHeight="1">
      <c r="A97" s="74" t="s">
        <v>178</v>
      </c>
      <c r="B97" s="71" t="s">
        <v>179</v>
      </c>
      <c r="C97" s="103" t="s">
        <v>180</v>
      </c>
      <c r="D97" s="73">
        <v>4</v>
      </c>
      <c r="E97" s="59"/>
      <c r="F97" s="60">
        <v>60.48</v>
      </c>
      <c r="G97" s="60">
        <f t="shared" si="0"/>
        <v>241.92</v>
      </c>
      <c r="L97" s="16"/>
      <c r="M97" s="16"/>
    </row>
    <row r="98" spans="1:13" ht="20.100000000000001" customHeight="1">
      <c r="A98" s="74" t="s">
        <v>313</v>
      </c>
      <c r="B98" s="71" t="s">
        <v>314</v>
      </c>
      <c r="C98" s="103" t="s">
        <v>315</v>
      </c>
      <c r="D98" s="73">
        <v>4</v>
      </c>
      <c r="E98" s="59"/>
      <c r="F98" s="60">
        <v>60.48</v>
      </c>
      <c r="G98" s="60">
        <f t="shared" si="0"/>
        <v>241.92</v>
      </c>
      <c r="L98" s="16"/>
      <c r="M98" s="16"/>
    </row>
    <row r="99" spans="1:13" ht="20.100000000000001" customHeight="1">
      <c r="A99" s="74"/>
      <c r="B99" s="71"/>
      <c r="C99" s="103"/>
      <c r="D99" s="101">
        <v>88</v>
      </c>
      <c r="E99" s="59"/>
      <c r="F99" s="60"/>
      <c r="G99" s="60">
        <f t="shared" si="0"/>
        <v>0</v>
      </c>
      <c r="L99" s="16"/>
      <c r="M99" s="16"/>
    </row>
    <row r="100" spans="1:13" ht="20.100000000000001" customHeight="1">
      <c r="A100" s="97" t="s">
        <v>93</v>
      </c>
      <c r="B100" s="97">
        <v>2100004807</v>
      </c>
      <c r="C100" s="104" t="s">
        <v>94</v>
      </c>
      <c r="D100" s="73">
        <v>6</v>
      </c>
      <c r="E100" s="59"/>
      <c r="F100" s="60">
        <v>75.599999999999994</v>
      </c>
      <c r="G100" s="60">
        <f t="shared" si="0"/>
        <v>453.59999999999997</v>
      </c>
      <c r="L100" s="16"/>
      <c r="M100" s="16"/>
    </row>
    <row r="101" spans="1:13" ht="20.100000000000001" customHeight="1">
      <c r="A101" s="98" t="s">
        <v>95</v>
      </c>
      <c r="B101" s="98">
        <v>2100010641</v>
      </c>
      <c r="C101" s="105" t="s">
        <v>96</v>
      </c>
      <c r="D101" s="73">
        <v>6</v>
      </c>
      <c r="E101" s="59"/>
      <c r="F101" s="60">
        <v>75.599999999999994</v>
      </c>
      <c r="G101" s="60">
        <f t="shared" si="0"/>
        <v>453.59999999999997</v>
      </c>
      <c r="L101" s="16"/>
      <c r="M101" s="16"/>
    </row>
    <row r="102" spans="1:13" ht="20.100000000000001" customHeight="1">
      <c r="A102" s="97" t="s">
        <v>97</v>
      </c>
      <c r="B102" s="97">
        <v>2100017399</v>
      </c>
      <c r="C102" s="104" t="s">
        <v>98</v>
      </c>
      <c r="D102" s="73">
        <v>6</v>
      </c>
      <c r="E102" s="59"/>
      <c r="F102" s="60">
        <v>75.599999999999994</v>
      </c>
      <c r="G102" s="60">
        <f t="shared" si="0"/>
        <v>453.59999999999997</v>
      </c>
      <c r="L102" s="16"/>
      <c r="M102" s="16"/>
    </row>
    <row r="103" spans="1:13" ht="20.100000000000001" customHeight="1">
      <c r="A103" s="98" t="s">
        <v>99</v>
      </c>
      <c r="B103" s="98" t="s">
        <v>316</v>
      </c>
      <c r="C103" s="105" t="s">
        <v>100</v>
      </c>
      <c r="D103" s="73">
        <v>6</v>
      </c>
      <c r="E103" s="59"/>
      <c r="F103" s="60">
        <v>75.599999999999994</v>
      </c>
      <c r="G103" s="60">
        <f t="shared" si="0"/>
        <v>453.59999999999997</v>
      </c>
      <c r="L103" s="16"/>
      <c r="M103" s="16"/>
    </row>
    <row r="104" spans="1:13" ht="20.100000000000001" customHeight="1">
      <c r="A104" s="97" t="s">
        <v>101</v>
      </c>
      <c r="B104" s="97">
        <v>2100017484</v>
      </c>
      <c r="C104" s="104" t="s">
        <v>102</v>
      </c>
      <c r="D104" s="73">
        <v>5</v>
      </c>
      <c r="E104" s="59"/>
      <c r="F104" s="60">
        <v>75.599999999999994</v>
      </c>
      <c r="G104" s="60">
        <f t="shared" si="0"/>
        <v>378</v>
      </c>
      <c r="L104" s="16"/>
      <c r="M104" s="16"/>
    </row>
    <row r="105" spans="1:13" ht="20.100000000000001" customHeight="1">
      <c r="A105" s="98" t="s">
        <v>103</v>
      </c>
      <c r="B105" s="98" t="s">
        <v>104</v>
      </c>
      <c r="C105" s="105" t="s">
        <v>105</v>
      </c>
      <c r="D105" s="73">
        <v>6</v>
      </c>
      <c r="E105" s="59"/>
      <c r="F105" s="60">
        <v>75.599999999999994</v>
      </c>
      <c r="G105" s="60">
        <f t="shared" si="0"/>
        <v>453.59999999999997</v>
      </c>
      <c r="L105" s="16"/>
      <c r="M105" s="16"/>
    </row>
    <row r="106" spans="1:13" ht="20.100000000000001" customHeight="1">
      <c r="A106" s="97" t="s">
        <v>106</v>
      </c>
      <c r="B106" s="97" t="s">
        <v>104</v>
      </c>
      <c r="C106" s="104" t="s">
        <v>107</v>
      </c>
      <c r="D106" s="73">
        <v>6</v>
      </c>
      <c r="E106" s="59"/>
      <c r="F106" s="60">
        <v>75.599999999999994</v>
      </c>
      <c r="G106" s="60">
        <f t="shared" si="0"/>
        <v>453.59999999999997</v>
      </c>
      <c r="L106" s="16"/>
      <c r="M106" s="16"/>
    </row>
    <row r="107" spans="1:13" ht="20.100000000000001" customHeight="1">
      <c r="A107" s="98" t="s">
        <v>108</v>
      </c>
      <c r="B107" s="98" t="s">
        <v>109</v>
      </c>
      <c r="C107" s="105" t="s">
        <v>110</v>
      </c>
      <c r="D107" s="73">
        <v>6</v>
      </c>
      <c r="E107" s="59"/>
      <c r="F107" s="60">
        <v>75.599999999999994</v>
      </c>
      <c r="G107" s="60">
        <f t="shared" si="0"/>
        <v>453.59999999999997</v>
      </c>
      <c r="L107" s="16"/>
      <c r="M107" s="16"/>
    </row>
    <row r="108" spans="1:13" ht="20.100000000000001" customHeight="1">
      <c r="A108" s="97" t="s">
        <v>111</v>
      </c>
      <c r="B108" s="97" t="s">
        <v>112</v>
      </c>
      <c r="C108" s="104" t="s">
        <v>113</v>
      </c>
      <c r="D108" s="73">
        <v>6</v>
      </c>
      <c r="E108" s="59"/>
      <c r="F108" s="60">
        <v>75.599999999999994</v>
      </c>
      <c r="G108" s="60">
        <f t="shared" si="0"/>
        <v>453.59999999999997</v>
      </c>
      <c r="L108" s="16"/>
      <c r="M108" s="16"/>
    </row>
    <row r="109" spans="1:13" ht="20.100000000000001" customHeight="1">
      <c r="A109" s="98" t="s">
        <v>114</v>
      </c>
      <c r="B109" s="98" t="s">
        <v>115</v>
      </c>
      <c r="C109" s="105" t="s">
        <v>116</v>
      </c>
      <c r="D109" s="73">
        <v>6</v>
      </c>
      <c r="E109" s="59"/>
      <c r="F109" s="60">
        <v>75.599999999999994</v>
      </c>
      <c r="G109" s="60">
        <f t="shared" si="0"/>
        <v>453.59999999999997</v>
      </c>
      <c r="L109" s="16"/>
      <c r="M109" s="16"/>
    </row>
    <row r="110" spans="1:13" ht="20.100000000000001" customHeight="1">
      <c r="A110" s="97" t="s">
        <v>117</v>
      </c>
      <c r="B110" s="97" t="s">
        <v>118</v>
      </c>
      <c r="C110" s="104" t="s">
        <v>119</v>
      </c>
      <c r="D110" s="73">
        <v>6</v>
      </c>
      <c r="E110" s="59"/>
      <c r="F110" s="60">
        <v>75.599999999999994</v>
      </c>
      <c r="G110" s="60">
        <f t="shared" si="0"/>
        <v>453.59999999999997</v>
      </c>
      <c r="L110" s="16"/>
      <c r="M110" s="16"/>
    </row>
    <row r="111" spans="1:13" ht="20.100000000000001" customHeight="1">
      <c r="A111" s="98" t="s">
        <v>120</v>
      </c>
      <c r="B111" s="98" t="s">
        <v>121</v>
      </c>
      <c r="C111" s="105" t="s">
        <v>122</v>
      </c>
      <c r="D111" s="73">
        <v>6</v>
      </c>
      <c r="E111" s="59"/>
      <c r="F111" s="60">
        <v>75.599999999999994</v>
      </c>
      <c r="G111" s="60">
        <f t="shared" si="0"/>
        <v>453.59999999999997</v>
      </c>
      <c r="L111" s="16"/>
      <c r="M111" s="16"/>
    </row>
    <row r="112" spans="1:13" ht="20.100000000000001" customHeight="1">
      <c r="A112" s="97" t="s">
        <v>123</v>
      </c>
      <c r="B112" s="97" t="s">
        <v>124</v>
      </c>
      <c r="C112" s="104" t="s">
        <v>125</v>
      </c>
      <c r="D112" s="73">
        <v>5</v>
      </c>
      <c r="E112" s="59"/>
      <c r="F112" s="60">
        <v>75.599999999999994</v>
      </c>
      <c r="G112" s="60">
        <f t="shared" si="0"/>
        <v>378</v>
      </c>
      <c r="L112" s="16"/>
      <c r="M112" s="16"/>
    </row>
    <row r="113" spans="1:13" ht="20.100000000000001" customHeight="1">
      <c r="A113" s="97" t="s">
        <v>123</v>
      </c>
      <c r="B113" s="97" t="s">
        <v>317</v>
      </c>
      <c r="C113" s="104" t="s">
        <v>125</v>
      </c>
      <c r="D113" s="73">
        <v>1</v>
      </c>
      <c r="E113" s="59"/>
      <c r="F113" s="60">
        <v>75.599999999999994</v>
      </c>
      <c r="G113" s="60">
        <f t="shared" si="0"/>
        <v>75.599999999999994</v>
      </c>
      <c r="L113" s="16"/>
      <c r="M113" s="16"/>
    </row>
    <row r="114" spans="1:13" ht="20.100000000000001" customHeight="1">
      <c r="A114" s="98" t="s">
        <v>126</v>
      </c>
      <c r="B114" s="98" t="s">
        <v>127</v>
      </c>
      <c r="C114" s="105" t="s">
        <v>128</v>
      </c>
      <c r="D114" s="73">
        <v>6</v>
      </c>
      <c r="E114" s="59"/>
      <c r="F114" s="60">
        <v>75.599999999999994</v>
      </c>
      <c r="G114" s="60">
        <f t="shared" si="0"/>
        <v>453.59999999999997</v>
      </c>
      <c r="L114" s="16"/>
      <c r="M114" s="16"/>
    </row>
    <row r="115" spans="1:13" ht="20.100000000000001" customHeight="1">
      <c r="A115" s="97" t="s">
        <v>129</v>
      </c>
      <c r="B115" s="97" t="s">
        <v>318</v>
      </c>
      <c r="C115" s="104" t="s">
        <v>130</v>
      </c>
      <c r="D115" s="73">
        <v>2</v>
      </c>
      <c r="E115" s="59"/>
      <c r="F115" s="60">
        <v>75.599999999999994</v>
      </c>
      <c r="G115" s="60">
        <f t="shared" si="0"/>
        <v>151.19999999999999</v>
      </c>
      <c r="L115" s="16"/>
      <c r="M115" s="16"/>
    </row>
    <row r="116" spans="1:13" ht="20.100000000000001" customHeight="1">
      <c r="A116" s="97" t="s">
        <v>129</v>
      </c>
      <c r="B116" s="97" t="s">
        <v>181</v>
      </c>
      <c r="C116" s="104" t="s">
        <v>130</v>
      </c>
      <c r="D116" s="73">
        <v>4</v>
      </c>
      <c r="E116" s="59"/>
      <c r="F116" s="60">
        <v>75.599999999999994</v>
      </c>
      <c r="G116" s="60">
        <f t="shared" si="0"/>
        <v>302.39999999999998</v>
      </c>
      <c r="L116" s="16"/>
      <c r="M116" s="16"/>
    </row>
    <row r="117" spans="1:13" ht="20.100000000000001" customHeight="1">
      <c r="A117" s="98" t="s">
        <v>131</v>
      </c>
      <c r="B117" s="98" t="s">
        <v>132</v>
      </c>
      <c r="C117" s="105" t="s">
        <v>133</v>
      </c>
      <c r="D117" s="73">
        <v>2</v>
      </c>
      <c r="E117" s="59"/>
      <c r="F117" s="60">
        <v>75.599999999999994</v>
      </c>
      <c r="G117" s="60">
        <f t="shared" si="0"/>
        <v>151.19999999999999</v>
      </c>
      <c r="L117" s="16"/>
      <c r="M117" s="16"/>
    </row>
    <row r="118" spans="1:13" ht="20.100000000000001" customHeight="1">
      <c r="A118" s="98" t="s">
        <v>202</v>
      </c>
      <c r="B118" s="98" t="s">
        <v>203</v>
      </c>
      <c r="C118" s="105" t="s">
        <v>134</v>
      </c>
      <c r="D118" s="73">
        <v>2</v>
      </c>
      <c r="E118" s="59"/>
      <c r="F118" s="60">
        <v>75.599999999999994</v>
      </c>
      <c r="G118" s="60">
        <f t="shared" si="0"/>
        <v>151.19999999999999</v>
      </c>
      <c r="L118" s="16"/>
      <c r="M118" s="16"/>
    </row>
    <row r="119" spans="1:13" ht="20.100000000000001" customHeight="1">
      <c r="A119" s="97" t="s">
        <v>319</v>
      </c>
      <c r="B119" s="97" t="s">
        <v>320</v>
      </c>
      <c r="C119" s="104" t="s">
        <v>321</v>
      </c>
      <c r="D119" s="73">
        <v>6</v>
      </c>
      <c r="E119" s="59"/>
      <c r="F119" s="60">
        <v>75.599999999999994</v>
      </c>
      <c r="G119" s="60">
        <f t="shared" si="0"/>
        <v>453.59999999999997</v>
      </c>
      <c r="L119" s="16"/>
      <c r="M119" s="16"/>
    </row>
    <row r="120" spans="1:13" ht="20.100000000000001" customHeight="1">
      <c r="A120" s="98" t="s">
        <v>135</v>
      </c>
      <c r="B120" s="98" t="s">
        <v>136</v>
      </c>
      <c r="C120" s="105" t="s">
        <v>137</v>
      </c>
      <c r="D120" s="73">
        <v>2</v>
      </c>
      <c r="E120" s="59"/>
      <c r="F120" s="60">
        <v>75.599999999999994</v>
      </c>
      <c r="G120" s="60">
        <f t="shared" si="0"/>
        <v>151.19999999999999</v>
      </c>
      <c r="L120" s="16"/>
      <c r="M120" s="16"/>
    </row>
    <row r="121" spans="1:13" ht="20.100000000000001" customHeight="1">
      <c r="A121" s="97" t="s">
        <v>138</v>
      </c>
      <c r="B121" s="97" t="s">
        <v>139</v>
      </c>
      <c r="C121" s="104" t="s">
        <v>140</v>
      </c>
      <c r="D121" s="73">
        <v>2</v>
      </c>
      <c r="E121" s="59"/>
      <c r="F121" s="60">
        <v>75.599999999999994</v>
      </c>
      <c r="G121" s="60">
        <f t="shared" si="0"/>
        <v>151.19999999999999</v>
      </c>
      <c r="L121" s="16"/>
      <c r="M121" s="16"/>
    </row>
    <row r="122" spans="1:13" ht="20.100000000000001" customHeight="1">
      <c r="A122" s="98" t="s">
        <v>141</v>
      </c>
      <c r="B122" s="98" t="s">
        <v>322</v>
      </c>
      <c r="C122" s="105" t="s">
        <v>142</v>
      </c>
      <c r="D122" s="73">
        <v>6</v>
      </c>
      <c r="E122" s="59"/>
      <c r="F122" s="60">
        <v>75.599999999999994</v>
      </c>
      <c r="G122" s="60">
        <f t="shared" si="0"/>
        <v>453.59999999999997</v>
      </c>
      <c r="L122" s="16"/>
      <c r="M122" s="16"/>
    </row>
    <row r="123" spans="1:13" ht="20.100000000000001" customHeight="1">
      <c r="A123" s="97" t="s">
        <v>323</v>
      </c>
      <c r="B123" s="97" t="s">
        <v>143</v>
      </c>
      <c r="C123" s="104" t="s">
        <v>324</v>
      </c>
      <c r="D123" s="73">
        <v>6</v>
      </c>
      <c r="E123" s="59"/>
      <c r="F123" s="60">
        <v>75.599999999999994</v>
      </c>
      <c r="G123" s="60">
        <f t="shared" si="0"/>
        <v>453.59999999999997</v>
      </c>
      <c r="L123" s="16"/>
      <c r="M123" s="16"/>
    </row>
    <row r="124" spans="1:13" ht="20.100000000000001" customHeight="1">
      <c r="A124" s="97" t="s">
        <v>144</v>
      </c>
      <c r="B124" s="97">
        <v>2100007516</v>
      </c>
      <c r="C124" s="104" t="s">
        <v>145</v>
      </c>
      <c r="D124" s="73">
        <v>6</v>
      </c>
      <c r="E124" s="59"/>
      <c r="F124" s="60">
        <v>75.599999999999994</v>
      </c>
      <c r="G124" s="60">
        <f t="shared" si="0"/>
        <v>453.59999999999997</v>
      </c>
      <c r="L124" s="16"/>
      <c r="M124" s="16"/>
    </row>
    <row r="125" spans="1:13" ht="20.100000000000001" customHeight="1">
      <c r="A125" s="98" t="s">
        <v>325</v>
      </c>
      <c r="B125" s="98">
        <v>2100023365</v>
      </c>
      <c r="C125" s="105" t="s">
        <v>326</v>
      </c>
      <c r="D125" s="73">
        <v>4</v>
      </c>
      <c r="E125" s="59"/>
      <c r="F125" s="60">
        <v>75.599999999999994</v>
      </c>
      <c r="G125" s="60">
        <f t="shared" si="0"/>
        <v>302.39999999999998</v>
      </c>
      <c r="L125" s="16"/>
      <c r="M125" s="16"/>
    </row>
    <row r="126" spans="1:13" ht="20.100000000000001" customHeight="1">
      <c r="A126" s="99" t="s">
        <v>327</v>
      </c>
      <c r="B126" s="99">
        <v>2100007744</v>
      </c>
      <c r="C126" s="106" t="s">
        <v>328</v>
      </c>
      <c r="D126" s="73">
        <v>4</v>
      </c>
      <c r="E126" s="59"/>
      <c r="F126" s="60">
        <v>75.599999999999994</v>
      </c>
      <c r="G126" s="60">
        <f t="shared" si="0"/>
        <v>302.39999999999998</v>
      </c>
      <c r="L126" s="16"/>
      <c r="M126" s="16"/>
    </row>
    <row r="127" spans="1:13" ht="20.100000000000001" customHeight="1">
      <c r="A127" s="99"/>
      <c r="B127" s="99"/>
      <c r="C127" s="106"/>
      <c r="D127" s="101">
        <v>129</v>
      </c>
      <c r="E127" s="59"/>
      <c r="F127" s="60"/>
      <c r="G127" s="60">
        <f t="shared" si="0"/>
        <v>0</v>
      </c>
      <c r="L127" s="16"/>
      <c r="M127" s="16"/>
    </row>
    <row r="128" spans="1:13" ht="20.100000000000001" customHeight="1">
      <c r="A128" s="74" t="s">
        <v>329</v>
      </c>
      <c r="B128" s="71" t="s">
        <v>330</v>
      </c>
      <c r="C128" s="75" t="s">
        <v>331</v>
      </c>
      <c r="D128" s="73">
        <v>2</v>
      </c>
      <c r="E128" s="59"/>
      <c r="F128" s="60">
        <v>60.48</v>
      </c>
      <c r="G128" s="60">
        <f t="shared" si="0"/>
        <v>120.96</v>
      </c>
      <c r="L128" s="16"/>
      <c r="M128" s="16"/>
    </row>
    <row r="129" spans="1:13" ht="20.100000000000001" customHeight="1">
      <c r="A129" s="74" t="s">
        <v>332</v>
      </c>
      <c r="B129" s="71" t="s">
        <v>333</v>
      </c>
      <c r="C129" s="75" t="s">
        <v>334</v>
      </c>
      <c r="D129" s="73">
        <v>2</v>
      </c>
      <c r="E129" s="59"/>
      <c r="F129" s="60">
        <v>60.48</v>
      </c>
      <c r="G129" s="60">
        <f t="shared" si="0"/>
        <v>120.96</v>
      </c>
      <c r="L129" s="16"/>
      <c r="M129" s="16"/>
    </row>
    <row r="130" spans="1:13" ht="20.100000000000001" customHeight="1">
      <c r="A130" s="74" t="s">
        <v>335</v>
      </c>
      <c r="B130" s="71" t="s">
        <v>336</v>
      </c>
      <c r="C130" s="75" t="s">
        <v>337</v>
      </c>
      <c r="D130" s="73">
        <v>2</v>
      </c>
      <c r="E130" s="59"/>
      <c r="F130" s="60">
        <v>60.48</v>
      </c>
      <c r="G130" s="60">
        <f t="shared" si="0"/>
        <v>120.96</v>
      </c>
      <c r="L130" s="16"/>
      <c r="M130" s="16"/>
    </row>
    <row r="131" spans="1:13" ht="20.100000000000001" customHeight="1">
      <c r="A131" s="74" t="s">
        <v>146</v>
      </c>
      <c r="B131" s="71" t="s">
        <v>147</v>
      </c>
      <c r="C131" s="75" t="s">
        <v>148</v>
      </c>
      <c r="D131" s="73">
        <v>2</v>
      </c>
      <c r="E131" s="59"/>
      <c r="F131" s="60">
        <v>60.48</v>
      </c>
      <c r="G131" s="60">
        <f t="shared" si="0"/>
        <v>120.96</v>
      </c>
      <c r="L131" s="16"/>
      <c r="M131" s="16"/>
    </row>
    <row r="132" spans="1:13" ht="20.100000000000001" customHeight="1">
      <c r="A132" s="74" t="s">
        <v>149</v>
      </c>
      <c r="B132" s="71" t="s">
        <v>150</v>
      </c>
      <c r="C132" s="75" t="s">
        <v>151</v>
      </c>
      <c r="D132" s="73">
        <v>2</v>
      </c>
      <c r="E132" s="59"/>
      <c r="F132" s="60">
        <v>60.48</v>
      </c>
      <c r="G132" s="60">
        <f t="shared" si="0"/>
        <v>120.96</v>
      </c>
      <c r="L132" s="16"/>
      <c r="M132" s="16"/>
    </row>
    <row r="133" spans="1:13" ht="20.100000000000001" customHeight="1">
      <c r="A133" s="74" t="s">
        <v>152</v>
      </c>
      <c r="B133" s="71" t="s">
        <v>153</v>
      </c>
      <c r="C133" s="75" t="s">
        <v>154</v>
      </c>
      <c r="D133" s="73">
        <v>2</v>
      </c>
      <c r="E133" s="59"/>
      <c r="F133" s="60">
        <v>60.48</v>
      </c>
      <c r="G133" s="60">
        <f t="shared" si="0"/>
        <v>120.96</v>
      </c>
      <c r="L133" s="16"/>
      <c r="M133" s="16"/>
    </row>
    <row r="134" spans="1:13" ht="20.100000000000001" customHeight="1">
      <c r="A134" s="74" t="s">
        <v>155</v>
      </c>
      <c r="B134" s="71" t="s">
        <v>156</v>
      </c>
      <c r="C134" s="75" t="s">
        <v>157</v>
      </c>
      <c r="D134" s="73">
        <v>2</v>
      </c>
      <c r="E134" s="59"/>
      <c r="F134" s="60">
        <v>60.48</v>
      </c>
      <c r="G134" s="60">
        <f t="shared" si="0"/>
        <v>120.96</v>
      </c>
      <c r="L134" s="16"/>
      <c r="M134" s="16"/>
    </row>
    <row r="135" spans="1:13" ht="20.100000000000001" customHeight="1">
      <c r="A135" s="74" t="s">
        <v>158</v>
      </c>
      <c r="B135" s="71" t="s">
        <v>159</v>
      </c>
      <c r="C135" s="75" t="s">
        <v>160</v>
      </c>
      <c r="D135" s="73">
        <v>2</v>
      </c>
      <c r="E135" s="59"/>
      <c r="F135" s="60">
        <v>60.48</v>
      </c>
      <c r="G135" s="60">
        <f t="shared" si="0"/>
        <v>120.96</v>
      </c>
      <c r="L135" s="16"/>
      <c r="M135" s="16"/>
    </row>
    <row r="136" spans="1:13" ht="20.100000000000001" customHeight="1">
      <c r="A136" s="74" t="s">
        <v>161</v>
      </c>
      <c r="B136" s="71" t="s">
        <v>162</v>
      </c>
      <c r="C136" s="75" t="s">
        <v>163</v>
      </c>
      <c r="D136" s="73">
        <v>2</v>
      </c>
      <c r="E136" s="59"/>
      <c r="F136" s="60">
        <v>60.48</v>
      </c>
      <c r="G136" s="60">
        <f t="shared" si="0"/>
        <v>120.96</v>
      </c>
      <c r="L136" s="16"/>
      <c r="M136" s="16"/>
    </row>
    <row r="137" spans="1:13" ht="20.100000000000001" customHeight="1">
      <c r="A137" s="74"/>
      <c r="B137" s="71"/>
      <c r="C137" s="75"/>
      <c r="D137" s="102">
        <v>18</v>
      </c>
      <c r="E137" s="59"/>
      <c r="F137" s="60"/>
      <c r="G137" s="60">
        <f t="shared" si="0"/>
        <v>0</v>
      </c>
      <c r="L137" s="16"/>
      <c r="M137" s="16"/>
    </row>
    <row r="138" spans="1:13" ht="20.100000000000001" customHeight="1">
      <c r="A138" s="74" t="s">
        <v>164</v>
      </c>
      <c r="B138" s="71">
        <v>210228152</v>
      </c>
      <c r="C138" s="75" t="s">
        <v>165</v>
      </c>
      <c r="D138" s="94">
        <v>6</v>
      </c>
      <c r="E138" s="59"/>
      <c r="F138" s="60">
        <v>60.48</v>
      </c>
      <c r="G138" s="60">
        <f t="shared" si="0"/>
        <v>362.88</v>
      </c>
      <c r="L138" s="16"/>
      <c r="M138" s="16"/>
    </row>
    <row r="139" spans="1:13" ht="20.100000000000001" customHeight="1">
      <c r="A139" s="88"/>
      <c r="B139" s="88"/>
      <c r="C139" s="85"/>
      <c r="D139" s="92"/>
      <c r="E139" s="71"/>
      <c r="F139" s="60"/>
      <c r="G139" s="60">
        <f t="shared" si="0"/>
        <v>0</v>
      </c>
      <c r="L139" s="16"/>
      <c r="M139" s="16"/>
    </row>
    <row r="140" spans="1:13" ht="20.100000000000001" customHeight="1">
      <c r="A140" s="113" t="s">
        <v>393</v>
      </c>
      <c r="B140" s="113" t="s">
        <v>394</v>
      </c>
      <c r="C140" s="113" t="s">
        <v>395</v>
      </c>
      <c r="D140" s="71">
        <v>2</v>
      </c>
      <c r="E140" s="71"/>
      <c r="F140" s="60">
        <v>756</v>
      </c>
      <c r="G140" s="60">
        <f t="shared" si="0"/>
        <v>1512</v>
      </c>
      <c r="L140" s="16"/>
      <c r="M140" s="16"/>
    </row>
    <row r="141" spans="1:13" ht="20.100000000000001" customHeight="1">
      <c r="A141" s="113" t="s">
        <v>396</v>
      </c>
      <c r="B141" s="113" t="s">
        <v>394</v>
      </c>
      <c r="C141" s="113" t="s">
        <v>397</v>
      </c>
      <c r="D141" s="71">
        <v>2</v>
      </c>
      <c r="E141" s="71"/>
      <c r="F141" s="60">
        <v>756</v>
      </c>
      <c r="G141" s="60">
        <f t="shared" si="0"/>
        <v>1512</v>
      </c>
      <c r="L141" s="16"/>
      <c r="M141" s="16"/>
    </row>
    <row r="142" spans="1:13" ht="20.100000000000001" customHeight="1">
      <c r="A142" s="113" t="s">
        <v>398</v>
      </c>
      <c r="B142" s="113" t="s">
        <v>399</v>
      </c>
      <c r="C142" s="113" t="s">
        <v>400</v>
      </c>
      <c r="D142" s="71">
        <v>2</v>
      </c>
      <c r="E142" s="71"/>
      <c r="F142" s="60">
        <v>756</v>
      </c>
      <c r="G142" s="60">
        <f t="shared" si="0"/>
        <v>1512</v>
      </c>
      <c r="L142" s="16"/>
      <c r="M142" s="16"/>
    </row>
    <row r="143" spans="1:13" ht="20.100000000000001" customHeight="1">
      <c r="A143" s="113" t="s">
        <v>401</v>
      </c>
      <c r="B143" s="113" t="s">
        <v>402</v>
      </c>
      <c r="C143" s="113" t="s">
        <v>403</v>
      </c>
      <c r="D143" s="71">
        <v>2</v>
      </c>
      <c r="E143" s="71"/>
      <c r="F143" s="60">
        <v>756</v>
      </c>
      <c r="G143" s="60">
        <f t="shared" si="0"/>
        <v>1512</v>
      </c>
      <c r="L143" s="16"/>
      <c r="M143" s="16"/>
    </row>
    <row r="144" spans="1:13" ht="20.100000000000001" customHeight="1">
      <c r="A144" s="113" t="s">
        <v>404</v>
      </c>
      <c r="B144" s="113" t="s">
        <v>405</v>
      </c>
      <c r="C144" s="113" t="s">
        <v>406</v>
      </c>
      <c r="D144" s="71">
        <v>2</v>
      </c>
      <c r="E144" s="71"/>
      <c r="F144" s="60">
        <v>756</v>
      </c>
      <c r="G144" s="60">
        <f t="shared" si="0"/>
        <v>1512</v>
      </c>
      <c r="L144" s="16"/>
      <c r="M144" s="16"/>
    </row>
    <row r="145" spans="1:13" ht="20.100000000000001" customHeight="1">
      <c r="A145" s="113" t="s">
        <v>407</v>
      </c>
      <c r="B145" s="113" t="s">
        <v>408</v>
      </c>
      <c r="C145" s="113" t="s">
        <v>409</v>
      </c>
      <c r="D145" s="71">
        <v>1</v>
      </c>
      <c r="E145" s="71"/>
      <c r="F145" s="60">
        <v>756</v>
      </c>
      <c r="G145" s="60">
        <f t="shared" si="0"/>
        <v>756</v>
      </c>
      <c r="L145" s="16"/>
      <c r="M145" s="16"/>
    </row>
    <row r="146" spans="1:13" ht="20.100000000000001" customHeight="1">
      <c r="A146" s="113" t="s">
        <v>410</v>
      </c>
      <c r="B146" s="113" t="s">
        <v>411</v>
      </c>
      <c r="C146" s="113" t="s">
        <v>412</v>
      </c>
      <c r="D146" s="71">
        <v>2</v>
      </c>
      <c r="E146" s="71"/>
      <c r="F146" s="60">
        <v>756</v>
      </c>
      <c r="G146" s="60">
        <f t="shared" si="0"/>
        <v>1512</v>
      </c>
      <c r="L146" s="16"/>
      <c r="M146" s="16"/>
    </row>
    <row r="147" spans="1:13" ht="20.100000000000001" customHeight="1">
      <c r="A147" s="113" t="s">
        <v>413</v>
      </c>
      <c r="B147" s="113" t="s">
        <v>414</v>
      </c>
      <c r="C147" s="113" t="s">
        <v>415</v>
      </c>
      <c r="D147" s="71">
        <v>2</v>
      </c>
      <c r="E147" s="71"/>
      <c r="F147" s="60">
        <v>756</v>
      </c>
      <c r="G147" s="60">
        <f t="shared" si="0"/>
        <v>1512</v>
      </c>
      <c r="L147" s="16"/>
      <c r="M147" s="16"/>
    </row>
    <row r="148" spans="1:13" ht="20.100000000000001" customHeight="1">
      <c r="A148" s="113" t="s">
        <v>416</v>
      </c>
      <c r="B148" s="113" t="s">
        <v>417</v>
      </c>
      <c r="C148" s="113" t="s">
        <v>418</v>
      </c>
      <c r="D148" s="71">
        <v>2</v>
      </c>
      <c r="E148" s="71"/>
      <c r="F148" s="60">
        <v>756</v>
      </c>
      <c r="G148" s="60">
        <f t="shared" si="0"/>
        <v>1512</v>
      </c>
      <c r="L148" s="16"/>
      <c r="M148" s="16"/>
    </row>
    <row r="149" spans="1:13" ht="20.100000000000001" customHeight="1">
      <c r="A149" s="113" t="s">
        <v>419</v>
      </c>
      <c r="B149" s="113" t="s">
        <v>420</v>
      </c>
      <c r="C149" s="113" t="s">
        <v>421</v>
      </c>
      <c r="D149" s="71">
        <v>1</v>
      </c>
      <c r="E149" s="71"/>
      <c r="F149" s="60">
        <v>756</v>
      </c>
      <c r="G149" s="60">
        <f t="shared" si="0"/>
        <v>756</v>
      </c>
      <c r="L149" s="16"/>
      <c r="M149" s="16"/>
    </row>
    <row r="150" spans="1:13" ht="20.100000000000001" customHeight="1">
      <c r="A150" s="113" t="s">
        <v>422</v>
      </c>
      <c r="B150" s="113" t="s">
        <v>423</v>
      </c>
      <c r="C150" s="113" t="s">
        <v>424</v>
      </c>
      <c r="D150" s="71">
        <v>2</v>
      </c>
      <c r="E150" s="71"/>
      <c r="F150" s="60">
        <v>756</v>
      </c>
      <c r="G150" s="60">
        <f t="shared" si="0"/>
        <v>1512</v>
      </c>
      <c r="L150" s="16"/>
      <c r="M150" s="16"/>
    </row>
    <row r="151" spans="1:13" ht="20.100000000000001" customHeight="1">
      <c r="A151" s="113"/>
      <c r="B151" s="114"/>
      <c r="C151" s="113"/>
      <c r="D151" s="111">
        <v>20</v>
      </c>
      <c r="E151" s="71"/>
      <c r="F151" s="60"/>
      <c r="G151" s="60">
        <f t="shared" si="0"/>
        <v>0</v>
      </c>
      <c r="L151" s="16"/>
      <c r="M151" s="16"/>
    </row>
    <row r="152" spans="1:13" ht="20.100000000000001" customHeight="1">
      <c r="A152" s="113" t="s">
        <v>425</v>
      </c>
      <c r="B152" s="113" t="s">
        <v>189</v>
      </c>
      <c r="C152" s="113" t="s">
        <v>426</v>
      </c>
      <c r="D152" s="71">
        <v>4</v>
      </c>
      <c r="E152" s="71"/>
      <c r="F152" s="60">
        <v>80.2</v>
      </c>
      <c r="G152" s="60">
        <f t="shared" si="0"/>
        <v>320.8</v>
      </c>
      <c r="L152" s="16"/>
      <c r="M152" s="16"/>
    </row>
    <row r="153" spans="1:13" ht="20.100000000000001" customHeight="1">
      <c r="A153" s="113" t="s">
        <v>427</v>
      </c>
      <c r="B153" s="113" t="s">
        <v>190</v>
      </c>
      <c r="C153" s="113" t="s">
        <v>428</v>
      </c>
      <c r="D153" s="71">
        <v>1</v>
      </c>
      <c r="E153" s="71"/>
      <c r="F153" s="60">
        <v>80.2</v>
      </c>
      <c r="G153" s="60">
        <f t="shared" si="0"/>
        <v>80.2</v>
      </c>
      <c r="L153" s="16"/>
      <c r="M153" s="16"/>
    </row>
    <row r="154" spans="1:13" ht="20.100000000000001" customHeight="1">
      <c r="A154" s="113" t="s">
        <v>429</v>
      </c>
      <c r="B154" s="113" t="s">
        <v>191</v>
      </c>
      <c r="C154" s="113" t="s">
        <v>430</v>
      </c>
      <c r="D154" s="71">
        <v>4</v>
      </c>
      <c r="E154" s="71"/>
      <c r="F154" s="60">
        <v>80.2</v>
      </c>
      <c r="G154" s="60">
        <f t="shared" si="0"/>
        <v>320.8</v>
      </c>
      <c r="L154" s="16"/>
      <c r="M154" s="16"/>
    </row>
    <row r="155" spans="1:13" ht="20.100000000000001" customHeight="1">
      <c r="A155" s="113" t="s">
        <v>431</v>
      </c>
      <c r="B155" s="113" t="s">
        <v>192</v>
      </c>
      <c r="C155" s="113" t="s">
        <v>432</v>
      </c>
      <c r="D155" s="71">
        <v>5</v>
      </c>
      <c r="E155" s="71"/>
      <c r="F155" s="60">
        <v>80.2</v>
      </c>
      <c r="G155" s="60">
        <f t="shared" si="0"/>
        <v>401</v>
      </c>
      <c r="L155" s="16"/>
      <c r="M155" s="16"/>
    </row>
    <row r="156" spans="1:13" ht="20.100000000000001" customHeight="1">
      <c r="A156" s="113" t="s">
        <v>433</v>
      </c>
      <c r="B156" s="113" t="s">
        <v>193</v>
      </c>
      <c r="C156" s="113" t="s">
        <v>434</v>
      </c>
      <c r="D156" s="71">
        <v>3</v>
      </c>
      <c r="E156" s="71"/>
      <c r="F156" s="60">
        <v>80.2</v>
      </c>
      <c r="G156" s="60">
        <f t="shared" si="0"/>
        <v>240.60000000000002</v>
      </c>
      <c r="L156" s="16"/>
      <c r="M156" s="16"/>
    </row>
    <row r="157" spans="1:13" ht="20.100000000000001" customHeight="1">
      <c r="A157" s="113" t="s">
        <v>435</v>
      </c>
      <c r="B157" s="113" t="s">
        <v>215</v>
      </c>
      <c r="C157" s="113" t="s">
        <v>436</v>
      </c>
      <c r="D157" s="71">
        <v>0</v>
      </c>
      <c r="E157" s="71"/>
      <c r="F157" s="60">
        <v>80.2</v>
      </c>
      <c r="G157" s="60">
        <f t="shared" si="0"/>
        <v>0</v>
      </c>
      <c r="L157" s="16"/>
      <c r="M157" s="16"/>
    </row>
    <row r="158" spans="1:13" ht="20.100000000000001" customHeight="1">
      <c r="A158" s="113" t="s">
        <v>437</v>
      </c>
      <c r="B158" s="113" t="s">
        <v>194</v>
      </c>
      <c r="C158" s="113" t="s">
        <v>438</v>
      </c>
      <c r="D158" s="71">
        <v>2</v>
      </c>
      <c r="E158" s="71"/>
      <c r="F158" s="60">
        <v>80.2</v>
      </c>
      <c r="G158" s="60">
        <f t="shared" si="0"/>
        <v>160.4</v>
      </c>
      <c r="L158" s="16"/>
      <c r="M158" s="16"/>
    </row>
    <row r="159" spans="1:13" ht="20.100000000000001" customHeight="1">
      <c r="A159" s="113" t="s">
        <v>439</v>
      </c>
      <c r="B159" s="113" t="s">
        <v>194</v>
      </c>
      <c r="C159" s="113" t="s">
        <v>440</v>
      </c>
      <c r="D159" s="71">
        <v>4</v>
      </c>
      <c r="E159" s="71"/>
      <c r="F159" s="60">
        <v>80.2</v>
      </c>
      <c r="G159" s="60">
        <f t="shared" si="0"/>
        <v>320.8</v>
      </c>
      <c r="L159" s="16"/>
      <c r="M159" s="16"/>
    </row>
    <row r="160" spans="1:13" ht="20.100000000000001" customHeight="1">
      <c r="A160" s="113" t="s">
        <v>441</v>
      </c>
      <c r="B160" s="113" t="s">
        <v>195</v>
      </c>
      <c r="C160" s="113" t="s">
        <v>442</v>
      </c>
      <c r="D160" s="71">
        <v>5</v>
      </c>
      <c r="E160" s="71"/>
      <c r="F160" s="60">
        <v>80.2</v>
      </c>
      <c r="G160" s="60">
        <f t="shared" si="0"/>
        <v>401</v>
      </c>
      <c r="L160" s="16"/>
      <c r="M160" s="16"/>
    </row>
    <row r="161" spans="1:13" ht="20.100000000000001" customHeight="1">
      <c r="A161" s="113" t="s">
        <v>443</v>
      </c>
      <c r="B161" s="113" t="s">
        <v>196</v>
      </c>
      <c r="C161" s="113" t="s">
        <v>444</v>
      </c>
      <c r="D161" s="71">
        <v>5</v>
      </c>
      <c r="E161" s="71"/>
      <c r="F161" s="60">
        <v>80.2</v>
      </c>
      <c r="G161" s="60">
        <f t="shared" si="0"/>
        <v>401</v>
      </c>
      <c r="L161" s="16"/>
      <c r="M161" s="16"/>
    </row>
    <row r="162" spans="1:13" ht="20.100000000000001" customHeight="1">
      <c r="A162" s="113" t="s">
        <v>445</v>
      </c>
      <c r="B162" s="113" t="s">
        <v>197</v>
      </c>
      <c r="C162" s="113" t="s">
        <v>446</v>
      </c>
      <c r="D162" s="71">
        <v>5</v>
      </c>
      <c r="E162" s="71"/>
      <c r="F162" s="60">
        <v>80.2</v>
      </c>
      <c r="G162" s="60">
        <f t="shared" si="0"/>
        <v>401</v>
      </c>
      <c r="L162" s="16"/>
      <c r="M162" s="16"/>
    </row>
    <row r="163" spans="1:13" ht="20.100000000000001" customHeight="1">
      <c r="A163" s="113" t="s">
        <v>447</v>
      </c>
      <c r="B163" s="113" t="s">
        <v>198</v>
      </c>
      <c r="C163" s="113" t="s">
        <v>448</v>
      </c>
      <c r="D163" s="71">
        <v>5</v>
      </c>
      <c r="E163" s="71"/>
      <c r="F163" s="60">
        <v>80.2</v>
      </c>
      <c r="G163" s="60">
        <f t="shared" si="0"/>
        <v>401</v>
      </c>
      <c r="L163" s="16"/>
      <c r="M163" s="16"/>
    </row>
    <row r="164" spans="1:13" ht="20.100000000000001" customHeight="1">
      <c r="A164" s="113" t="s">
        <v>449</v>
      </c>
      <c r="B164" s="113" t="s">
        <v>199</v>
      </c>
      <c r="C164" s="113" t="s">
        <v>450</v>
      </c>
      <c r="D164" s="71">
        <v>5</v>
      </c>
      <c r="E164" s="71"/>
      <c r="F164" s="60">
        <v>80.2</v>
      </c>
      <c r="G164" s="60">
        <f t="shared" si="0"/>
        <v>401</v>
      </c>
      <c r="L164" s="16"/>
      <c r="M164" s="16"/>
    </row>
    <row r="165" spans="1:13" ht="20.100000000000001" customHeight="1">
      <c r="A165" s="113" t="s">
        <v>451</v>
      </c>
      <c r="B165" s="113" t="s">
        <v>189</v>
      </c>
      <c r="C165" s="113" t="s">
        <v>452</v>
      </c>
      <c r="D165" s="71">
        <v>5</v>
      </c>
      <c r="E165" s="71"/>
      <c r="F165" s="60">
        <v>80.2</v>
      </c>
      <c r="G165" s="60">
        <f t="shared" si="0"/>
        <v>401</v>
      </c>
      <c r="L165" s="16"/>
      <c r="M165" s="16"/>
    </row>
    <row r="166" spans="1:13" ht="20.100000000000001" customHeight="1">
      <c r="A166" s="113" t="s">
        <v>453</v>
      </c>
      <c r="B166" s="113" t="s">
        <v>190</v>
      </c>
      <c r="C166" s="113" t="s">
        <v>454</v>
      </c>
      <c r="D166" s="71">
        <v>5</v>
      </c>
      <c r="E166" s="71"/>
      <c r="F166" s="60">
        <v>80.2</v>
      </c>
      <c r="G166" s="60">
        <f t="shared" si="0"/>
        <v>401</v>
      </c>
      <c r="L166" s="16"/>
      <c r="M166" s="16"/>
    </row>
    <row r="167" spans="1:13" ht="20.100000000000001" customHeight="1">
      <c r="A167" s="113" t="s">
        <v>455</v>
      </c>
      <c r="B167" s="113" t="s">
        <v>191</v>
      </c>
      <c r="C167" s="113" t="s">
        <v>456</v>
      </c>
      <c r="D167" s="71">
        <v>5</v>
      </c>
      <c r="E167" s="71"/>
      <c r="F167" s="60">
        <v>80.2</v>
      </c>
      <c r="G167" s="60">
        <f t="shared" si="0"/>
        <v>401</v>
      </c>
      <c r="L167" s="16"/>
      <c r="M167" s="16"/>
    </row>
    <row r="168" spans="1:13" ht="20.100000000000001" customHeight="1">
      <c r="A168" s="113" t="s">
        <v>457</v>
      </c>
      <c r="B168" s="113" t="s">
        <v>192</v>
      </c>
      <c r="C168" s="113" t="s">
        <v>458</v>
      </c>
      <c r="D168" s="71">
        <v>5</v>
      </c>
      <c r="E168" s="71"/>
      <c r="F168" s="60">
        <v>80.2</v>
      </c>
      <c r="G168" s="60">
        <f t="shared" si="0"/>
        <v>401</v>
      </c>
      <c r="L168" s="16"/>
      <c r="M168" s="16"/>
    </row>
    <row r="169" spans="1:13" ht="20.100000000000001" customHeight="1">
      <c r="A169" s="113" t="s">
        <v>459</v>
      </c>
      <c r="B169" s="113" t="s">
        <v>193</v>
      </c>
      <c r="C169" s="113" t="s">
        <v>460</v>
      </c>
      <c r="D169" s="71">
        <v>5</v>
      </c>
      <c r="E169" s="71"/>
      <c r="F169" s="60">
        <v>80.2</v>
      </c>
      <c r="G169" s="60">
        <f t="shared" si="0"/>
        <v>401</v>
      </c>
      <c r="L169" s="16"/>
      <c r="M169" s="16"/>
    </row>
    <row r="170" spans="1:13" ht="20.100000000000001" customHeight="1">
      <c r="A170" s="113" t="s">
        <v>461</v>
      </c>
      <c r="B170" s="113" t="s">
        <v>215</v>
      </c>
      <c r="C170" s="113" t="s">
        <v>462</v>
      </c>
      <c r="D170" s="71">
        <v>5</v>
      </c>
      <c r="E170" s="71"/>
      <c r="F170" s="60">
        <v>80.2</v>
      </c>
      <c r="G170" s="60">
        <f t="shared" si="0"/>
        <v>401</v>
      </c>
      <c r="L170" s="16"/>
      <c r="M170" s="16"/>
    </row>
    <row r="171" spans="1:13" ht="20.100000000000001" customHeight="1">
      <c r="A171" s="113" t="s">
        <v>463</v>
      </c>
      <c r="B171" s="113" t="s">
        <v>194</v>
      </c>
      <c r="C171" s="113" t="s">
        <v>464</v>
      </c>
      <c r="D171" s="71">
        <v>5</v>
      </c>
      <c r="E171" s="71"/>
      <c r="F171" s="60">
        <v>80.2</v>
      </c>
      <c r="G171" s="60">
        <f t="shared" si="0"/>
        <v>401</v>
      </c>
      <c r="L171" s="16"/>
      <c r="M171" s="16"/>
    </row>
    <row r="172" spans="1:13" ht="20.100000000000001" customHeight="1">
      <c r="A172" s="113" t="s">
        <v>465</v>
      </c>
      <c r="B172" s="113" t="s">
        <v>194</v>
      </c>
      <c r="C172" s="113" t="s">
        <v>466</v>
      </c>
      <c r="D172" s="71">
        <v>5</v>
      </c>
      <c r="E172" s="71"/>
      <c r="F172" s="60">
        <v>80.2</v>
      </c>
      <c r="G172" s="60">
        <f t="shared" si="0"/>
        <v>401</v>
      </c>
      <c r="L172" s="16"/>
      <c r="M172" s="16"/>
    </row>
    <row r="173" spans="1:13" ht="20.100000000000001" customHeight="1">
      <c r="A173" s="113" t="s">
        <v>467</v>
      </c>
      <c r="B173" s="113" t="s">
        <v>195</v>
      </c>
      <c r="C173" s="113" t="s">
        <v>468</v>
      </c>
      <c r="D173" s="71">
        <v>5</v>
      </c>
      <c r="E173" s="71"/>
      <c r="F173" s="60">
        <v>80.2</v>
      </c>
      <c r="G173" s="60">
        <f t="shared" si="0"/>
        <v>401</v>
      </c>
      <c r="L173" s="16"/>
      <c r="M173" s="16"/>
    </row>
    <row r="174" spans="1:13" ht="20.100000000000001" customHeight="1">
      <c r="A174" s="113" t="s">
        <v>469</v>
      </c>
      <c r="B174" s="113" t="s">
        <v>196</v>
      </c>
      <c r="C174" s="113" t="s">
        <v>470</v>
      </c>
      <c r="D174" s="71">
        <v>5</v>
      </c>
      <c r="E174" s="71"/>
      <c r="F174" s="60">
        <v>80.2</v>
      </c>
      <c r="G174" s="60">
        <f t="shared" si="0"/>
        <v>401</v>
      </c>
      <c r="L174" s="16"/>
      <c r="M174" s="16"/>
    </row>
    <row r="175" spans="1:13" ht="20.100000000000001" customHeight="1">
      <c r="A175" s="113" t="s">
        <v>471</v>
      </c>
      <c r="B175" s="113" t="s">
        <v>197</v>
      </c>
      <c r="C175" s="113" t="s">
        <v>472</v>
      </c>
      <c r="D175" s="71">
        <v>5</v>
      </c>
      <c r="E175" s="71"/>
      <c r="F175" s="60">
        <v>80.2</v>
      </c>
      <c r="G175" s="60">
        <f t="shared" si="0"/>
        <v>401</v>
      </c>
      <c r="L175" s="16"/>
      <c r="M175" s="16"/>
    </row>
    <row r="176" spans="1:13" ht="20.100000000000001" customHeight="1">
      <c r="A176" s="113" t="s">
        <v>473</v>
      </c>
      <c r="B176" s="113" t="s">
        <v>198</v>
      </c>
      <c r="C176" s="113" t="s">
        <v>474</v>
      </c>
      <c r="D176" s="71">
        <v>5</v>
      </c>
      <c r="E176" s="71"/>
      <c r="F176" s="60">
        <v>80.2</v>
      </c>
      <c r="G176" s="60">
        <f t="shared" si="0"/>
        <v>401</v>
      </c>
      <c r="L176" s="16"/>
      <c r="M176" s="16"/>
    </row>
    <row r="177" spans="1:13" ht="20.100000000000001" customHeight="1">
      <c r="A177" s="113" t="s">
        <v>475</v>
      </c>
      <c r="B177" s="113" t="s">
        <v>199</v>
      </c>
      <c r="C177" s="113" t="s">
        <v>476</v>
      </c>
      <c r="D177" s="71">
        <v>5</v>
      </c>
      <c r="E177" s="71"/>
      <c r="F177" s="60">
        <v>80.2</v>
      </c>
      <c r="G177" s="60">
        <f t="shared" si="0"/>
        <v>401</v>
      </c>
      <c r="L177" s="16"/>
      <c r="M177" s="16"/>
    </row>
    <row r="178" spans="1:13" ht="20.100000000000001" customHeight="1">
      <c r="A178" s="113"/>
      <c r="B178" s="114"/>
      <c r="C178" s="113"/>
      <c r="D178" s="111">
        <v>113</v>
      </c>
      <c r="E178" s="71"/>
      <c r="F178" s="60"/>
      <c r="G178" s="60">
        <f t="shared" si="0"/>
        <v>0</v>
      </c>
      <c r="L178" s="16"/>
      <c r="M178" s="16"/>
    </row>
    <row r="179" spans="1:13" ht="20.100000000000001" customHeight="1">
      <c r="A179" s="113" t="s">
        <v>477</v>
      </c>
      <c r="B179" s="113" t="s">
        <v>189</v>
      </c>
      <c r="C179" s="113" t="s">
        <v>478</v>
      </c>
      <c r="D179" s="71">
        <v>5</v>
      </c>
      <c r="E179" s="71"/>
      <c r="F179" s="60">
        <v>75.599999999999994</v>
      </c>
      <c r="G179" s="60">
        <f t="shared" si="0"/>
        <v>378</v>
      </c>
      <c r="L179" s="16"/>
      <c r="M179" s="16"/>
    </row>
    <row r="180" spans="1:13" ht="20.100000000000001" customHeight="1">
      <c r="A180" s="113" t="s">
        <v>479</v>
      </c>
      <c r="B180" s="113" t="s">
        <v>190</v>
      </c>
      <c r="C180" s="113" t="s">
        <v>480</v>
      </c>
      <c r="D180" s="71">
        <v>5</v>
      </c>
      <c r="E180" s="71"/>
      <c r="F180" s="60">
        <v>75.599999999999994</v>
      </c>
      <c r="G180" s="60">
        <f t="shared" ref="G180:G243" si="1">D180*F180</f>
        <v>378</v>
      </c>
      <c r="L180" s="16"/>
      <c r="M180" s="16"/>
    </row>
    <row r="181" spans="1:13" ht="20.100000000000001" customHeight="1">
      <c r="A181" s="113" t="s">
        <v>481</v>
      </c>
      <c r="B181" s="113" t="s">
        <v>191</v>
      </c>
      <c r="C181" s="113" t="s">
        <v>482</v>
      </c>
      <c r="D181" s="71">
        <v>5</v>
      </c>
      <c r="E181" s="71"/>
      <c r="F181" s="60">
        <v>75.599999999999994</v>
      </c>
      <c r="G181" s="60">
        <f t="shared" si="1"/>
        <v>378</v>
      </c>
      <c r="L181" s="16"/>
      <c r="M181" s="16"/>
    </row>
    <row r="182" spans="1:13" ht="20.100000000000001" customHeight="1">
      <c r="A182" s="113" t="s">
        <v>483</v>
      </c>
      <c r="B182" s="113" t="s">
        <v>192</v>
      </c>
      <c r="C182" s="113" t="s">
        <v>484</v>
      </c>
      <c r="D182" s="71">
        <v>5</v>
      </c>
      <c r="E182" s="71"/>
      <c r="F182" s="60">
        <v>75.599999999999994</v>
      </c>
      <c r="G182" s="60">
        <f t="shared" si="1"/>
        <v>378</v>
      </c>
      <c r="L182" s="16"/>
      <c r="M182" s="16"/>
    </row>
    <row r="183" spans="1:13" ht="20.100000000000001" customHeight="1">
      <c r="A183" s="113" t="s">
        <v>485</v>
      </c>
      <c r="B183" s="113" t="s">
        <v>193</v>
      </c>
      <c r="C183" s="113" t="s">
        <v>486</v>
      </c>
      <c r="D183" s="71">
        <v>5</v>
      </c>
      <c r="E183" s="71"/>
      <c r="F183" s="60">
        <v>75.599999999999994</v>
      </c>
      <c r="G183" s="60">
        <f t="shared" si="1"/>
        <v>378</v>
      </c>
      <c r="L183" s="16"/>
      <c r="M183" s="16"/>
    </row>
    <row r="184" spans="1:13" ht="20.100000000000001" customHeight="1">
      <c r="A184" s="113" t="s">
        <v>487</v>
      </c>
      <c r="B184" s="113" t="s">
        <v>215</v>
      </c>
      <c r="C184" s="113" t="s">
        <v>488</v>
      </c>
      <c r="D184" s="71">
        <v>5</v>
      </c>
      <c r="E184" s="71"/>
      <c r="F184" s="60">
        <v>75.599999999999994</v>
      </c>
      <c r="G184" s="60">
        <f t="shared" si="1"/>
        <v>378</v>
      </c>
      <c r="L184" s="16"/>
      <c r="M184" s="16"/>
    </row>
    <row r="185" spans="1:13" ht="20.100000000000001" customHeight="1">
      <c r="A185" s="113" t="s">
        <v>489</v>
      </c>
      <c r="B185" s="113" t="s">
        <v>194</v>
      </c>
      <c r="C185" s="113" t="s">
        <v>490</v>
      </c>
      <c r="D185" s="71">
        <v>5</v>
      </c>
      <c r="E185" s="71"/>
      <c r="F185" s="60">
        <v>75.599999999999994</v>
      </c>
      <c r="G185" s="60">
        <f t="shared" si="1"/>
        <v>378</v>
      </c>
      <c r="L185" s="16"/>
      <c r="M185" s="16"/>
    </row>
    <row r="186" spans="1:13" ht="20.100000000000001" customHeight="1">
      <c r="A186" s="113" t="s">
        <v>491</v>
      </c>
      <c r="B186" s="113" t="s">
        <v>194</v>
      </c>
      <c r="C186" s="113" t="s">
        <v>492</v>
      </c>
      <c r="D186" s="71">
        <v>5</v>
      </c>
      <c r="E186" s="71"/>
      <c r="F186" s="60">
        <v>75.599999999999994</v>
      </c>
      <c r="G186" s="60">
        <f t="shared" si="1"/>
        <v>378</v>
      </c>
      <c r="L186" s="16"/>
      <c r="M186" s="16"/>
    </row>
    <row r="187" spans="1:13" ht="20.100000000000001" customHeight="1">
      <c r="A187" s="113" t="s">
        <v>493</v>
      </c>
      <c r="B187" s="113" t="s">
        <v>195</v>
      </c>
      <c r="C187" s="113" t="s">
        <v>494</v>
      </c>
      <c r="D187" s="71">
        <v>5</v>
      </c>
      <c r="E187" s="71"/>
      <c r="F187" s="60">
        <v>75.599999999999994</v>
      </c>
      <c r="G187" s="60">
        <f t="shared" si="1"/>
        <v>378</v>
      </c>
      <c r="L187" s="16"/>
      <c r="M187" s="16"/>
    </row>
    <row r="188" spans="1:13" ht="20.100000000000001" customHeight="1">
      <c r="A188" s="113" t="s">
        <v>495</v>
      </c>
      <c r="B188" s="113" t="s">
        <v>196</v>
      </c>
      <c r="C188" s="113" t="s">
        <v>496</v>
      </c>
      <c r="D188" s="71">
        <v>5</v>
      </c>
      <c r="E188" s="71"/>
      <c r="F188" s="60">
        <v>75.599999999999994</v>
      </c>
      <c r="G188" s="60">
        <f t="shared" si="1"/>
        <v>378</v>
      </c>
      <c r="L188" s="16"/>
      <c r="M188" s="16"/>
    </row>
    <row r="189" spans="1:13" ht="20.100000000000001" customHeight="1">
      <c r="A189" s="113" t="s">
        <v>497</v>
      </c>
      <c r="B189" s="113" t="s">
        <v>197</v>
      </c>
      <c r="C189" s="113" t="s">
        <v>498</v>
      </c>
      <c r="D189" s="71">
        <v>5</v>
      </c>
      <c r="E189" s="71"/>
      <c r="F189" s="60">
        <v>75.599999999999994</v>
      </c>
      <c r="G189" s="60">
        <f t="shared" si="1"/>
        <v>378</v>
      </c>
      <c r="L189" s="16"/>
      <c r="M189" s="16"/>
    </row>
    <row r="190" spans="1:13" ht="20.100000000000001" customHeight="1">
      <c r="A190" s="113" t="s">
        <v>499</v>
      </c>
      <c r="B190" s="113" t="s">
        <v>198</v>
      </c>
      <c r="C190" s="113" t="s">
        <v>500</v>
      </c>
      <c r="D190" s="71">
        <v>5</v>
      </c>
      <c r="E190" s="71"/>
      <c r="F190" s="60">
        <v>75.599999999999994</v>
      </c>
      <c r="G190" s="60">
        <f t="shared" si="1"/>
        <v>378</v>
      </c>
      <c r="L190" s="16"/>
      <c r="M190" s="16"/>
    </row>
    <row r="191" spans="1:13" ht="20.100000000000001" customHeight="1">
      <c r="A191" s="113" t="s">
        <v>501</v>
      </c>
      <c r="B191" s="113" t="s">
        <v>199</v>
      </c>
      <c r="C191" s="113" t="s">
        <v>502</v>
      </c>
      <c r="D191" s="71">
        <v>5</v>
      </c>
      <c r="E191" s="71"/>
      <c r="F191" s="60">
        <v>75.599999999999994</v>
      </c>
      <c r="G191" s="60">
        <f t="shared" si="1"/>
        <v>378</v>
      </c>
      <c r="L191" s="16"/>
      <c r="M191" s="16"/>
    </row>
    <row r="192" spans="1:13" ht="20.100000000000001" customHeight="1">
      <c r="A192" s="113" t="s">
        <v>503</v>
      </c>
      <c r="B192" s="113" t="s">
        <v>189</v>
      </c>
      <c r="C192" s="113" t="s">
        <v>504</v>
      </c>
      <c r="D192" s="71">
        <v>5</v>
      </c>
      <c r="E192" s="71"/>
      <c r="F192" s="60">
        <v>75.599999999999994</v>
      </c>
      <c r="G192" s="60">
        <f t="shared" si="1"/>
        <v>378</v>
      </c>
      <c r="L192" s="16"/>
      <c r="M192" s="16"/>
    </row>
    <row r="193" spans="1:13" ht="20.100000000000001" customHeight="1">
      <c r="A193" s="113" t="s">
        <v>505</v>
      </c>
      <c r="B193" s="113" t="s">
        <v>190</v>
      </c>
      <c r="C193" s="113" t="s">
        <v>506</v>
      </c>
      <c r="D193" s="71">
        <v>5</v>
      </c>
      <c r="E193" s="71"/>
      <c r="F193" s="60">
        <v>75.599999999999994</v>
      </c>
      <c r="G193" s="60">
        <f t="shared" si="1"/>
        <v>378</v>
      </c>
      <c r="L193" s="16"/>
      <c r="M193" s="16"/>
    </row>
    <row r="194" spans="1:13" ht="20.100000000000001" customHeight="1">
      <c r="A194" s="113" t="s">
        <v>507</v>
      </c>
      <c r="B194" s="113" t="s">
        <v>191</v>
      </c>
      <c r="C194" s="113" t="s">
        <v>508</v>
      </c>
      <c r="D194" s="71">
        <v>5</v>
      </c>
      <c r="E194" s="71"/>
      <c r="F194" s="60">
        <v>75.599999999999994</v>
      </c>
      <c r="G194" s="60">
        <f t="shared" si="1"/>
        <v>378</v>
      </c>
      <c r="L194" s="16"/>
      <c r="M194" s="16"/>
    </row>
    <row r="195" spans="1:13" ht="20.100000000000001" customHeight="1">
      <c r="A195" s="113" t="s">
        <v>509</v>
      </c>
      <c r="B195" s="113" t="s">
        <v>192</v>
      </c>
      <c r="C195" s="113" t="s">
        <v>510</v>
      </c>
      <c r="D195" s="71">
        <v>5</v>
      </c>
      <c r="E195" s="71"/>
      <c r="F195" s="60">
        <v>75.599999999999994</v>
      </c>
      <c r="G195" s="60">
        <f t="shared" si="1"/>
        <v>378</v>
      </c>
      <c r="L195" s="16"/>
      <c r="M195" s="16"/>
    </row>
    <row r="196" spans="1:13" ht="20.100000000000001" customHeight="1">
      <c r="A196" s="113" t="s">
        <v>511</v>
      </c>
      <c r="B196" s="113" t="s">
        <v>193</v>
      </c>
      <c r="C196" s="113" t="s">
        <v>512</v>
      </c>
      <c r="D196" s="71">
        <v>5</v>
      </c>
      <c r="E196" s="71"/>
      <c r="F196" s="60">
        <v>75.599999999999994</v>
      </c>
      <c r="G196" s="60">
        <f t="shared" si="1"/>
        <v>378</v>
      </c>
      <c r="L196" s="16"/>
      <c r="M196" s="16"/>
    </row>
    <row r="197" spans="1:13" ht="20.100000000000001" customHeight="1">
      <c r="A197" s="113" t="s">
        <v>513</v>
      </c>
      <c r="B197" s="113" t="s">
        <v>215</v>
      </c>
      <c r="C197" s="113" t="s">
        <v>514</v>
      </c>
      <c r="D197" s="71">
        <v>5</v>
      </c>
      <c r="E197" s="71"/>
      <c r="F197" s="60">
        <v>75.599999999999994</v>
      </c>
      <c r="G197" s="60">
        <f t="shared" si="1"/>
        <v>378</v>
      </c>
      <c r="L197" s="16"/>
      <c r="M197" s="16"/>
    </row>
    <row r="198" spans="1:13" ht="20.100000000000001" customHeight="1">
      <c r="A198" s="113" t="s">
        <v>515</v>
      </c>
      <c r="B198" s="113" t="s">
        <v>194</v>
      </c>
      <c r="C198" s="113" t="s">
        <v>516</v>
      </c>
      <c r="D198" s="71">
        <v>5</v>
      </c>
      <c r="E198" s="71"/>
      <c r="F198" s="60">
        <v>75.599999999999994</v>
      </c>
      <c r="G198" s="60">
        <f t="shared" si="1"/>
        <v>378</v>
      </c>
      <c r="L198" s="16"/>
      <c r="M198" s="16"/>
    </row>
    <row r="199" spans="1:13" ht="20.100000000000001" customHeight="1">
      <c r="A199" s="113" t="s">
        <v>517</v>
      </c>
      <c r="B199" s="113" t="s">
        <v>194</v>
      </c>
      <c r="C199" s="113" t="s">
        <v>518</v>
      </c>
      <c r="D199" s="71">
        <v>5</v>
      </c>
      <c r="E199" s="71"/>
      <c r="F199" s="60">
        <v>75.599999999999994</v>
      </c>
      <c r="G199" s="60">
        <f t="shared" si="1"/>
        <v>378</v>
      </c>
      <c r="L199" s="16"/>
      <c r="M199" s="16"/>
    </row>
    <row r="200" spans="1:13" ht="20.100000000000001" customHeight="1">
      <c r="A200" s="113" t="s">
        <v>519</v>
      </c>
      <c r="B200" s="113" t="s">
        <v>195</v>
      </c>
      <c r="C200" s="113" t="s">
        <v>520</v>
      </c>
      <c r="D200" s="71">
        <v>5</v>
      </c>
      <c r="E200" s="71"/>
      <c r="F200" s="60">
        <v>75.599999999999994</v>
      </c>
      <c r="G200" s="60">
        <f t="shared" si="1"/>
        <v>378</v>
      </c>
      <c r="L200" s="16"/>
      <c r="M200" s="16"/>
    </row>
    <row r="201" spans="1:13" ht="20.100000000000001" customHeight="1">
      <c r="A201" s="113" t="s">
        <v>521</v>
      </c>
      <c r="B201" s="113" t="s">
        <v>196</v>
      </c>
      <c r="C201" s="113" t="s">
        <v>522</v>
      </c>
      <c r="D201" s="71">
        <v>5</v>
      </c>
      <c r="E201" s="71"/>
      <c r="F201" s="60">
        <v>75.599999999999994</v>
      </c>
      <c r="G201" s="60">
        <f t="shared" si="1"/>
        <v>378</v>
      </c>
      <c r="L201" s="16"/>
      <c r="M201" s="16"/>
    </row>
    <row r="202" spans="1:13" ht="20.100000000000001" customHeight="1">
      <c r="A202" s="113" t="s">
        <v>523</v>
      </c>
      <c r="B202" s="113" t="s">
        <v>197</v>
      </c>
      <c r="C202" s="113" t="s">
        <v>524</v>
      </c>
      <c r="D202" s="71">
        <v>5</v>
      </c>
      <c r="E202" s="71"/>
      <c r="F202" s="60">
        <v>75.599999999999994</v>
      </c>
      <c r="G202" s="60">
        <f t="shared" si="1"/>
        <v>378</v>
      </c>
      <c r="L202" s="16"/>
      <c r="M202" s="16"/>
    </row>
    <row r="203" spans="1:13" ht="20.100000000000001" customHeight="1">
      <c r="A203" s="113" t="s">
        <v>525</v>
      </c>
      <c r="B203" s="113" t="s">
        <v>198</v>
      </c>
      <c r="C203" s="113" t="s">
        <v>526</v>
      </c>
      <c r="D203" s="71">
        <v>5</v>
      </c>
      <c r="E203" s="71"/>
      <c r="F203" s="60">
        <v>75.599999999999994</v>
      </c>
      <c r="G203" s="60">
        <f t="shared" si="1"/>
        <v>378</v>
      </c>
      <c r="L203" s="16"/>
      <c r="M203" s="16"/>
    </row>
    <row r="204" spans="1:13" ht="20.100000000000001" customHeight="1">
      <c r="A204" s="115" t="s">
        <v>527</v>
      </c>
      <c r="B204" s="113" t="s">
        <v>199</v>
      </c>
      <c r="C204" s="115" t="s">
        <v>528</v>
      </c>
      <c r="D204" s="116">
        <v>5</v>
      </c>
      <c r="E204" s="71"/>
      <c r="F204" s="60">
        <v>75.599999999999994</v>
      </c>
      <c r="G204" s="60">
        <f t="shared" si="1"/>
        <v>378</v>
      </c>
      <c r="L204" s="16"/>
      <c r="M204" s="16"/>
    </row>
    <row r="205" spans="1:13" ht="20.100000000000001" customHeight="1">
      <c r="A205" s="117"/>
      <c r="B205" s="114"/>
      <c r="C205" s="117"/>
      <c r="D205" s="111">
        <v>130</v>
      </c>
      <c r="E205" s="71"/>
      <c r="F205" s="60"/>
      <c r="G205" s="60">
        <f t="shared" si="1"/>
        <v>0</v>
      </c>
      <c r="L205" s="16"/>
      <c r="M205" s="16"/>
    </row>
    <row r="206" spans="1:13" ht="20.100000000000001" customHeight="1">
      <c r="A206" s="70" t="s">
        <v>529</v>
      </c>
      <c r="B206" s="88">
        <v>210127379</v>
      </c>
      <c r="C206" s="118" t="s">
        <v>530</v>
      </c>
      <c r="D206" s="71">
        <v>5</v>
      </c>
      <c r="E206" s="71"/>
      <c r="F206" s="60">
        <v>25</v>
      </c>
      <c r="G206" s="60">
        <f t="shared" si="1"/>
        <v>125</v>
      </c>
      <c r="L206" s="16"/>
      <c r="M206" s="16"/>
    </row>
    <row r="207" spans="1:13" ht="20.100000000000001" customHeight="1">
      <c r="A207" s="70" t="s">
        <v>531</v>
      </c>
      <c r="B207" s="88">
        <v>201226140</v>
      </c>
      <c r="C207" s="118" t="s">
        <v>532</v>
      </c>
      <c r="D207" s="71">
        <v>5</v>
      </c>
      <c r="E207" s="71"/>
      <c r="F207" s="60">
        <v>25</v>
      </c>
      <c r="G207" s="60">
        <f t="shared" si="1"/>
        <v>125</v>
      </c>
      <c r="L207" s="16"/>
      <c r="M207" s="16"/>
    </row>
    <row r="208" spans="1:13" ht="20.100000000000001" customHeight="1">
      <c r="A208" s="70" t="s">
        <v>533</v>
      </c>
      <c r="B208" s="88">
        <v>2306000619</v>
      </c>
      <c r="C208" s="118" t="s">
        <v>534</v>
      </c>
      <c r="D208" s="71">
        <v>5</v>
      </c>
      <c r="E208" s="71"/>
      <c r="F208" s="60">
        <v>25</v>
      </c>
      <c r="G208" s="60">
        <f t="shared" si="1"/>
        <v>125</v>
      </c>
      <c r="L208" s="16"/>
      <c r="M208" s="16"/>
    </row>
    <row r="209" spans="1:13" ht="20.100000000000001" customHeight="1">
      <c r="A209" s="70" t="s">
        <v>535</v>
      </c>
      <c r="B209" s="88">
        <v>2306000620</v>
      </c>
      <c r="C209" s="118" t="s">
        <v>536</v>
      </c>
      <c r="D209" s="71">
        <v>5</v>
      </c>
      <c r="E209" s="71"/>
      <c r="F209" s="60">
        <v>25</v>
      </c>
      <c r="G209" s="60">
        <f t="shared" si="1"/>
        <v>125</v>
      </c>
      <c r="L209" s="16"/>
      <c r="M209" s="16"/>
    </row>
    <row r="210" spans="1:13" ht="20.100000000000001" customHeight="1">
      <c r="A210" s="70" t="s">
        <v>537</v>
      </c>
      <c r="B210" s="88">
        <v>2306000621</v>
      </c>
      <c r="C210" s="118" t="s">
        <v>538</v>
      </c>
      <c r="D210" s="71">
        <v>5</v>
      </c>
      <c r="E210" s="71"/>
      <c r="F210" s="60">
        <v>25</v>
      </c>
      <c r="G210" s="60">
        <f t="shared" si="1"/>
        <v>125</v>
      </c>
      <c r="L210" s="16"/>
      <c r="M210" s="16"/>
    </row>
    <row r="211" spans="1:13" ht="20.100000000000001" customHeight="1">
      <c r="A211" s="70" t="s">
        <v>539</v>
      </c>
      <c r="B211" s="88">
        <v>2306000622</v>
      </c>
      <c r="C211" s="118" t="s">
        <v>540</v>
      </c>
      <c r="D211" s="71">
        <v>5</v>
      </c>
      <c r="E211" s="71"/>
      <c r="F211" s="60">
        <v>25</v>
      </c>
      <c r="G211" s="60">
        <f t="shared" si="1"/>
        <v>125</v>
      </c>
      <c r="L211" s="16"/>
      <c r="M211" s="16"/>
    </row>
    <row r="212" spans="1:13" ht="20.100000000000001" customHeight="1">
      <c r="A212" s="70" t="s">
        <v>541</v>
      </c>
      <c r="B212" s="88">
        <v>210127384</v>
      </c>
      <c r="C212" s="118" t="s">
        <v>542</v>
      </c>
      <c r="D212" s="71">
        <v>5</v>
      </c>
      <c r="E212" s="71"/>
      <c r="F212" s="60">
        <v>25</v>
      </c>
      <c r="G212" s="60">
        <f t="shared" si="1"/>
        <v>125</v>
      </c>
      <c r="L212" s="16"/>
      <c r="M212" s="16"/>
    </row>
    <row r="213" spans="1:13" ht="20.100000000000001" customHeight="1">
      <c r="A213" s="70"/>
      <c r="B213" s="88"/>
      <c r="C213" s="118"/>
      <c r="D213" s="111">
        <v>35</v>
      </c>
      <c r="E213" s="71"/>
      <c r="F213" s="60"/>
      <c r="G213" s="60">
        <f t="shared" si="1"/>
        <v>0</v>
      </c>
      <c r="L213" s="16"/>
      <c r="M213" s="16"/>
    </row>
    <row r="214" spans="1:13" ht="20.100000000000001" customHeight="1">
      <c r="A214" s="99" t="s">
        <v>543</v>
      </c>
      <c r="B214" s="98" t="s">
        <v>544</v>
      </c>
      <c r="C214" s="119" t="s">
        <v>545</v>
      </c>
      <c r="D214" s="120">
        <v>1</v>
      </c>
      <c r="E214" s="71"/>
      <c r="F214" s="60">
        <v>60.48</v>
      </c>
      <c r="G214" s="60">
        <f t="shared" si="1"/>
        <v>60.48</v>
      </c>
      <c r="L214" s="16"/>
      <c r="M214" s="16"/>
    </row>
    <row r="215" spans="1:13" ht="20.100000000000001" customHeight="1">
      <c r="A215" s="99" t="s">
        <v>546</v>
      </c>
      <c r="B215" s="97" t="s">
        <v>547</v>
      </c>
      <c r="C215" s="121" t="s">
        <v>548</v>
      </c>
      <c r="D215" s="114">
        <v>1</v>
      </c>
      <c r="E215" s="71"/>
      <c r="F215" s="60">
        <v>60.48</v>
      </c>
      <c r="G215" s="60">
        <f t="shared" si="1"/>
        <v>60.48</v>
      </c>
      <c r="L215" s="16"/>
      <c r="M215" s="16"/>
    </row>
    <row r="216" spans="1:13" ht="20.100000000000001" customHeight="1">
      <c r="A216" s="99" t="s">
        <v>549</v>
      </c>
      <c r="B216" s="98" t="s">
        <v>550</v>
      </c>
      <c r="C216" s="119" t="s">
        <v>551</v>
      </c>
      <c r="D216" s="114">
        <v>1</v>
      </c>
      <c r="E216" s="71"/>
      <c r="F216" s="60">
        <v>60.48</v>
      </c>
      <c r="G216" s="60">
        <f t="shared" si="1"/>
        <v>60.48</v>
      </c>
      <c r="L216" s="16"/>
      <c r="M216" s="16"/>
    </row>
    <row r="217" spans="1:13" ht="20.100000000000001" customHeight="1">
      <c r="A217" s="99" t="s">
        <v>552</v>
      </c>
      <c r="B217" s="97" t="s">
        <v>553</v>
      </c>
      <c r="C217" s="121" t="s">
        <v>554</v>
      </c>
      <c r="D217" s="114">
        <v>1</v>
      </c>
      <c r="E217" s="71"/>
      <c r="F217" s="60">
        <v>60.48</v>
      </c>
      <c r="G217" s="60">
        <f t="shared" si="1"/>
        <v>60.48</v>
      </c>
      <c r="L217" s="16"/>
      <c r="M217" s="16"/>
    </row>
    <row r="218" spans="1:13" ht="20.100000000000001" customHeight="1">
      <c r="A218" s="99" t="s">
        <v>555</v>
      </c>
      <c r="B218" s="98" t="s">
        <v>556</v>
      </c>
      <c r="C218" s="119" t="s">
        <v>557</v>
      </c>
      <c r="D218" s="114">
        <v>1</v>
      </c>
      <c r="E218" s="71"/>
      <c r="F218" s="60">
        <v>60.48</v>
      </c>
      <c r="G218" s="60">
        <f t="shared" si="1"/>
        <v>60.48</v>
      </c>
      <c r="L218" s="16"/>
      <c r="M218" s="16"/>
    </row>
    <row r="219" spans="1:13" ht="20.100000000000001" customHeight="1">
      <c r="A219" s="98"/>
      <c r="B219" s="98"/>
      <c r="C219" s="119"/>
      <c r="D219" s="122">
        <v>5</v>
      </c>
      <c r="E219" s="71"/>
      <c r="F219" s="60"/>
      <c r="G219" s="60">
        <f t="shared" si="1"/>
        <v>0</v>
      </c>
      <c r="L219" s="16"/>
      <c r="M219" s="16"/>
    </row>
    <row r="220" spans="1:13" ht="20.100000000000001" customHeight="1">
      <c r="A220" s="132" t="s">
        <v>575</v>
      </c>
      <c r="B220" s="129" t="s">
        <v>576</v>
      </c>
      <c r="C220" s="131" t="s">
        <v>577</v>
      </c>
      <c r="D220" s="123">
        <v>2</v>
      </c>
      <c r="E220" s="71"/>
      <c r="F220" s="60">
        <v>45.36</v>
      </c>
      <c r="G220" s="60">
        <f t="shared" si="1"/>
        <v>90.72</v>
      </c>
      <c r="L220" s="16"/>
      <c r="M220" s="16"/>
    </row>
    <row r="221" spans="1:13" ht="20.100000000000001" customHeight="1">
      <c r="A221" s="132" t="s">
        <v>578</v>
      </c>
      <c r="B221" s="129" t="s">
        <v>579</v>
      </c>
      <c r="C221" s="131" t="s">
        <v>580</v>
      </c>
      <c r="D221" s="123">
        <v>4</v>
      </c>
      <c r="E221" s="71"/>
      <c r="F221" s="60">
        <v>45.36</v>
      </c>
      <c r="G221" s="60">
        <f t="shared" si="1"/>
        <v>181.44</v>
      </c>
      <c r="L221" s="16"/>
      <c r="M221" s="16"/>
    </row>
    <row r="222" spans="1:13" ht="20.100000000000001" customHeight="1">
      <c r="A222" s="132" t="s">
        <v>581</v>
      </c>
      <c r="B222" s="129" t="s">
        <v>582</v>
      </c>
      <c r="C222" s="131" t="s">
        <v>583</v>
      </c>
      <c r="D222" s="123">
        <v>4</v>
      </c>
      <c r="E222" s="71"/>
      <c r="F222" s="60">
        <v>45.36</v>
      </c>
      <c r="G222" s="60">
        <f t="shared" si="1"/>
        <v>181.44</v>
      </c>
      <c r="L222" s="16"/>
      <c r="M222" s="16"/>
    </row>
    <row r="223" spans="1:13" ht="20.100000000000001" customHeight="1">
      <c r="A223" s="132" t="s">
        <v>584</v>
      </c>
      <c r="B223" s="129" t="s">
        <v>585</v>
      </c>
      <c r="C223" s="131" t="s">
        <v>586</v>
      </c>
      <c r="D223" s="123">
        <v>3</v>
      </c>
      <c r="E223" s="71"/>
      <c r="F223" s="60">
        <v>45.36</v>
      </c>
      <c r="G223" s="60">
        <f t="shared" si="1"/>
        <v>136.07999999999998</v>
      </c>
      <c r="L223" s="16"/>
      <c r="M223" s="16"/>
    </row>
    <row r="224" spans="1:13" ht="20.100000000000001" customHeight="1">
      <c r="A224" s="132" t="s">
        <v>584</v>
      </c>
      <c r="B224" s="129">
        <v>210734230</v>
      </c>
      <c r="C224" s="131" t="s">
        <v>586</v>
      </c>
      <c r="D224" s="123">
        <v>1</v>
      </c>
      <c r="E224" s="71"/>
      <c r="F224" s="60">
        <v>45.36</v>
      </c>
      <c r="G224" s="60">
        <f t="shared" si="1"/>
        <v>45.36</v>
      </c>
      <c r="L224" s="16"/>
      <c r="M224" s="16"/>
    </row>
    <row r="225" spans="1:13" ht="20.100000000000001" customHeight="1">
      <c r="A225" s="132" t="s">
        <v>587</v>
      </c>
      <c r="B225" s="129" t="s">
        <v>588</v>
      </c>
      <c r="C225" s="131" t="s">
        <v>589</v>
      </c>
      <c r="D225" s="123">
        <v>7</v>
      </c>
      <c r="E225" s="71"/>
      <c r="F225" s="60">
        <v>45.36</v>
      </c>
      <c r="G225" s="60">
        <f t="shared" si="1"/>
        <v>317.52</v>
      </c>
      <c r="L225" s="16"/>
      <c r="M225" s="16"/>
    </row>
    <row r="226" spans="1:13" ht="20.100000000000001" customHeight="1">
      <c r="A226" s="132" t="s">
        <v>587</v>
      </c>
      <c r="B226" s="129">
        <v>210734231</v>
      </c>
      <c r="C226" s="131" t="s">
        <v>589</v>
      </c>
      <c r="D226" s="123">
        <v>1</v>
      </c>
      <c r="E226" s="71"/>
      <c r="F226" s="60">
        <v>45.36</v>
      </c>
      <c r="G226" s="60">
        <f t="shared" si="1"/>
        <v>45.36</v>
      </c>
      <c r="L226" s="16"/>
      <c r="M226" s="16"/>
    </row>
    <row r="227" spans="1:13" ht="20.100000000000001" customHeight="1">
      <c r="A227" s="132" t="s">
        <v>590</v>
      </c>
      <c r="B227" s="129" t="s">
        <v>591</v>
      </c>
      <c r="C227" s="131" t="s">
        <v>592</v>
      </c>
      <c r="D227" s="123">
        <v>6</v>
      </c>
      <c r="E227" s="71"/>
      <c r="F227" s="60">
        <v>45.36</v>
      </c>
      <c r="G227" s="60">
        <f t="shared" si="1"/>
        <v>272.15999999999997</v>
      </c>
      <c r="L227" s="16"/>
      <c r="M227" s="16"/>
    </row>
    <row r="228" spans="1:13" ht="20.100000000000001" customHeight="1">
      <c r="A228" s="132" t="s">
        <v>593</v>
      </c>
      <c r="B228" s="129">
        <v>2300065366</v>
      </c>
      <c r="C228" s="131" t="s">
        <v>592</v>
      </c>
      <c r="D228" s="123">
        <v>2</v>
      </c>
      <c r="E228" s="71"/>
      <c r="F228" s="60">
        <v>45.36</v>
      </c>
      <c r="G228" s="60">
        <f t="shared" si="1"/>
        <v>90.72</v>
      </c>
      <c r="L228" s="16"/>
      <c r="M228" s="16"/>
    </row>
    <row r="229" spans="1:13" ht="20.100000000000001" customHeight="1">
      <c r="A229" s="132" t="s">
        <v>594</v>
      </c>
      <c r="B229" s="129" t="s">
        <v>595</v>
      </c>
      <c r="C229" s="131" t="s">
        <v>596</v>
      </c>
      <c r="D229" s="123">
        <v>7</v>
      </c>
      <c r="E229" s="71"/>
      <c r="F229" s="60">
        <v>45.36</v>
      </c>
      <c r="G229" s="60">
        <f t="shared" si="1"/>
        <v>317.52</v>
      </c>
      <c r="L229" s="16"/>
      <c r="M229" s="16"/>
    </row>
    <row r="230" spans="1:13" ht="20.100000000000001" customHeight="1">
      <c r="A230" s="132" t="s">
        <v>594</v>
      </c>
      <c r="B230" s="129">
        <v>2200113954</v>
      </c>
      <c r="C230" s="131" t="s">
        <v>596</v>
      </c>
      <c r="D230" s="123">
        <v>1</v>
      </c>
      <c r="E230" s="71"/>
      <c r="F230" s="60">
        <v>45.36</v>
      </c>
      <c r="G230" s="60">
        <f t="shared" si="1"/>
        <v>45.36</v>
      </c>
      <c r="L230" s="16"/>
      <c r="M230" s="16"/>
    </row>
    <row r="231" spans="1:13" ht="20.100000000000001" customHeight="1">
      <c r="A231" s="132" t="s">
        <v>597</v>
      </c>
      <c r="B231" s="129" t="s">
        <v>598</v>
      </c>
      <c r="C231" s="131" t="s">
        <v>599</v>
      </c>
      <c r="D231" s="123">
        <v>4</v>
      </c>
      <c r="E231" s="71"/>
      <c r="F231" s="60">
        <v>45.36</v>
      </c>
      <c r="G231" s="60">
        <f t="shared" si="1"/>
        <v>181.44</v>
      </c>
      <c r="L231" s="16"/>
      <c r="M231" s="16"/>
    </row>
    <row r="232" spans="1:13" ht="20.100000000000001" customHeight="1">
      <c r="A232" s="132" t="s">
        <v>600</v>
      </c>
      <c r="B232" s="129" t="s">
        <v>601</v>
      </c>
      <c r="C232" s="131" t="s">
        <v>602</v>
      </c>
      <c r="D232" s="123">
        <v>4</v>
      </c>
      <c r="E232" s="71"/>
      <c r="F232" s="60">
        <v>45.36</v>
      </c>
      <c r="G232" s="60">
        <f t="shared" si="1"/>
        <v>181.44</v>
      </c>
      <c r="L232" s="16"/>
      <c r="M232" s="16"/>
    </row>
    <row r="233" spans="1:13" ht="20.100000000000001" customHeight="1">
      <c r="A233" s="132" t="s">
        <v>603</v>
      </c>
      <c r="B233" s="129" t="s">
        <v>604</v>
      </c>
      <c r="C233" s="131" t="s">
        <v>605</v>
      </c>
      <c r="D233" s="123">
        <v>4</v>
      </c>
      <c r="E233" s="71"/>
      <c r="F233" s="60">
        <v>45.36</v>
      </c>
      <c r="G233" s="60">
        <f t="shared" si="1"/>
        <v>181.44</v>
      </c>
      <c r="L233" s="16"/>
      <c r="M233" s="16"/>
    </row>
    <row r="234" spans="1:13" ht="20.100000000000001" customHeight="1">
      <c r="A234" s="132" t="s">
        <v>606</v>
      </c>
      <c r="B234" s="129" t="s">
        <v>607</v>
      </c>
      <c r="C234" s="131" t="s">
        <v>608</v>
      </c>
      <c r="D234" s="123">
        <v>4</v>
      </c>
      <c r="E234" s="71"/>
      <c r="F234" s="60">
        <v>45.36</v>
      </c>
      <c r="G234" s="60">
        <f t="shared" si="1"/>
        <v>181.44</v>
      </c>
      <c r="L234" s="16"/>
      <c r="M234" s="16"/>
    </row>
    <row r="235" spans="1:13" ht="20.100000000000001" customHeight="1">
      <c r="A235" s="132" t="s">
        <v>609</v>
      </c>
      <c r="B235" s="129" t="s">
        <v>610</v>
      </c>
      <c r="C235" s="131" t="s">
        <v>611</v>
      </c>
      <c r="D235" s="123">
        <v>4</v>
      </c>
      <c r="E235" s="71"/>
      <c r="F235" s="60">
        <v>45.36</v>
      </c>
      <c r="G235" s="60">
        <f t="shared" si="1"/>
        <v>181.44</v>
      </c>
      <c r="L235" s="16"/>
      <c r="M235" s="16"/>
    </row>
    <row r="236" spans="1:13" ht="20.100000000000001" customHeight="1">
      <c r="A236" s="132"/>
      <c r="B236" s="129"/>
      <c r="C236" s="131"/>
      <c r="D236" s="124">
        <v>58</v>
      </c>
      <c r="E236" s="71"/>
      <c r="F236" s="60"/>
      <c r="G236" s="60">
        <f t="shared" si="1"/>
        <v>0</v>
      </c>
      <c r="L236" s="16"/>
      <c r="M236" s="16"/>
    </row>
    <row r="237" spans="1:13" ht="20.100000000000001" customHeight="1">
      <c r="A237" s="132" t="s">
        <v>612</v>
      </c>
      <c r="B237" s="129" t="s">
        <v>613</v>
      </c>
      <c r="C237" s="131" t="s">
        <v>614</v>
      </c>
      <c r="D237" s="123">
        <v>2</v>
      </c>
      <c r="E237" s="71"/>
      <c r="F237" s="60">
        <v>45.36</v>
      </c>
      <c r="G237" s="60">
        <f t="shared" si="1"/>
        <v>90.72</v>
      </c>
      <c r="L237" s="16"/>
      <c r="M237" s="16"/>
    </row>
    <row r="238" spans="1:13" ht="20.100000000000001" customHeight="1">
      <c r="A238" s="132" t="s">
        <v>615</v>
      </c>
      <c r="B238" s="129" t="s">
        <v>616</v>
      </c>
      <c r="C238" s="131" t="s">
        <v>617</v>
      </c>
      <c r="D238" s="123">
        <v>1</v>
      </c>
      <c r="E238" s="71"/>
      <c r="F238" s="60">
        <v>45.36</v>
      </c>
      <c r="G238" s="60">
        <f t="shared" si="1"/>
        <v>45.36</v>
      </c>
      <c r="L238" s="16"/>
      <c r="M238" s="16"/>
    </row>
    <row r="239" spans="1:13" ht="20.100000000000001" customHeight="1">
      <c r="A239" s="132" t="s">
        <v>618</v>
      </c>
      <c r="B239" s="129" t="s">
        <v>619</v>
      </c>
      <c r="C239" s="131" t="s">
        <v>620</v>
      </c>
      <c r="D239" s="123">
        <v>1</v>
      </c>
      <c r="E239" s="71"/>
      <c r="F239" s="60">
        <v>45.36</v>
      </c>
      <c r="G239" s="60">
        <f t="shared" si="1"/>
        <v>45.36</v>
      </c>
      <c r="L239" s="16"/>
      <c r="M239" s="16"/>
    </row>
    <row r="240" spans="1:13" ht="20.100000000000001" customHeight="1">
      <c r="A240" s="132" t="s">
        <v>621</v>
      </c>
      <c r="B240" s="129" t="s">
        <v>622</v>
      </c>
      <c r="C240" s="131" t="s">
        <v>623</v>
      </c>
      <c r="D240" s="123">
        <v>0</v>
      </c>
      <c r="E240" s="71"/>
      <c r="F240" s="60">
        <v>45.36</v>
      </c>
      <c r="G240" s="60">
        <f t="shared" si="1"/>
        <v>0</v>
      </c>
      <c r="L240" s="16"/>
      <c r="M240" s="16"/>
    </row>
    <row r="241" spans="1:13" ht="20.100000000000001" customHeight="1">
      <c r="A241" s="132" t="s">
        <v>624</v>
      </c>
      <c r="B241" s="129" t="s">
        <v>625</v>
      </c>
      <c r="C241" s="131" t="s">
        <v>626</v>
      </c>
      <c r="D241" s="123">
        <v>3</v>
      </c>
      <c r="E241" s="71"/>
      <c r="F241" s="60">
        <v>45.36</v>
      </c>
      <c r="G241" s="60">
        <f t="shared" si="1"/>
        <v>136.07999999999998</v>
      </c>
      <c r="L241" s="16"/>
      <c r="M241" s="16"/>
    </row>
    <row r="242" spans="1:13" ht="20.100000000000001" customHeight="1">
      <c r="A242" s="132" t="s">
        <v>627</v>
      </c>
      <c r="B242" s="129" t="s">
        <v>628</v>
      </c>
      <c r="C242" s="131" t="s">
        <v>629</v>
      </c>
      <c r="D242" s="123">
        <v>2</v>
      </c>
      <c r="E242" s="71"/>
      <c r="F242" s="60">
        <v>45.36</v>
      </c>
      <c r="G242" s="60">
        <f t="shared" si="1"/>
        <v>90.72</v>
      </c>
      <c r="L242" s="16"/>
      <c r="M242" s="16"/>
    </row>
    <row r="243" spans="1:13" ht="20.100000000000001" customHeight="1">
      <c r="A243" s="130" t="s">
        <v>630</v>
      </c>
      <c r="B243" s="129">
        <v>2100022432</v>
      </c>
      <c r="C243" s="131" t="s">
        <v>631</v>
      </c>
      <c r="D243" s="123">
        <v>1</v>
      </c>
      <c r="E243" s="71"/>
      <c r="F243" s="60">
        <v>45.36</v>
      </c>
      <c r="G243" s="60">
        <f t="shared" si="1"/>
        <v>45.36</v>
      </c>
      <c r="L243" s="16"/>
      <c r="M243" s="16"/>
    </row>
    <row r="244" spans="1:13" ht="20.100000000000001" customHeight="1">
      <c r="A244" s="130" t="s">
        <v>632</v>
      </c>
      <c r="B244" s="129">
        <v>2100022434</v>
      </c>
      <c r="C244" s="131" t="s">
        <v>633</v>
      </c>
      <c r="D244" s="123">
        <v>1</v>
      </c>
      <c r="E244" s="71"/>
      <c r="F244" s="60">
        <v>45.36</v>
      </c>
      <c r="G244" s="60">
        <f t="shared" ref="G244:G307" si="2">D244*F244</f>
        <v>45.36</v>
      </c>
      <c r="L244" s="16"/>
      <c r="M244" s="16"/>
    </row>
    <row r="245" spans="1:13" ht="20.100000000000001" customHeight="1">
      <c r="A245" s="133" t="s">
        <v>634</v>
      </c>
      <c r="B245" s="129" t="s">
        <v>628</v>
      </c>
      <c r="C245" s="131" t="s">
        <v>635</v>
      </c>
      <c r="D245" s="123">
        <v>2</v>
      </c>
      <c r="E245" s="71"/>
      <c r="F245" s="60">
        <v>45.36</v>
      </c>
      <c r="G245" s="60">
        <f t="shared" si="2"/>
        <v>90.72</v>
      </c>
      <c r="L245" s="16"/>
      <c r="M245" s="16"/>
    </row>
    <row r="246" spans="1:13" ht="20.100000000000001" customHeight="1">
      <c r="A246" s="133"/>
      <c r="B246" s="129"/>
      <c r="C246" s="131"/>
      <c r="D246" s="124">
        <v>13</v>
      </c>
      <c r="E246" s="71"/>
      <c r="F246" s="60"/>
      <c r="G246" s="60">
        <f t="shared" si="2"/>
        <v>0</v>
      </c>
      <c r="L246" s="16"/>
      <c r="M246" s="16"/>
    </row>
    <row r="247" spans="1:13" ht="20.100000000000001" customHeight="1">
      <c r="A247" s="133" t="s">
        <v>636</v>
      </c>
      <c r="B247" s="129">
        <v>2100038727</v>
      </c>
      <c r="C247" s="131" t="s">
        <v>637</v>
      </c>
      <c r="D247" s="123">
        <v>8</v>
      </c>
      <c r="E247" s="71"/>
      <c r="F247" s="60">
        <v>60.43</v>
      </c>
      <c r="G247" s="60">
        <f t="shared" si="2"/>
        <v>483.44</v>
      </c>
      <c r="L247" s="16"/>
      <c r="M247" s="16"/>
    </row>
    <row r="248" spans="1:13" ht="20.100000000000001" customHeight="1">
      <c r="A248" s="133" t="s">
        <v>638</v>
      </c>
      <c r="B248" s="129">
        <v>2100038807</v>
      </c>
      <c r="C248" s="131" t="s">
        <v>639</v>
      </c>
      <c r="D248" s="123">
        <v>8</v>
      </c>
      <c r="E248" s="71"/>
      <c r="F248" s="60">
        <v>60.43</v>
      </c>
      <c r="G248" s="60">
        <f t="shared" si="2"/>
        <v>483.44</v>
      </c>
      <c r="L248" s="16"/>
      <c r="M248" s="16"/>
    </row>
    <row r="249" spans="1:13" ht="20.100000000000001" customHeight="1">
      <c r="A249" s="133" t="s">
        <v>640</v>
      </c>
      <c r="B249" s="129">
        <v>200316799</v>
      </c>
      <c r="C249" s="131" t="s">
        <v>641</v>
      </c>
      <c r="D249" s="123">
        <v>8</v>
      </c>
      <c r="E249" s="71"/>
      <c r="F249" s="60">
        <v>60.43</v>
      </c>
      <c r="G249" s="60">
        <f t="shared" si="2"/>
        <v>483.44</v>
      </c>
      <c r="L249" s="16"/>
      <c r="M249" s="16"/>
    </row>
    <row r="250" spans="1:13" ht="20.100000000000001" customHeight="1">
      <c r="A250" s="133" t="s">
        <v>642</v>
      </c>
      <c r="B250" s="129">
        <v>200316800</v>
      </c>
      <c r="C250" s="131" t="s">
        <v>643</v>
      </c>
      <c r="D250" s="123">
        <v>8</v>
      </c>
      <c r="E250" s="71"/>
      <c r="F250" s="60">
        <v>60.43</v>
      </c>
      <c r="G250" s="60">
        <f t="shared" si="2"/>
        <v>483.44</v>
      </c>
      <c r="L250" s="16"/>
      <c r="M250" s="16"/>
    </row>
    <row r="251" spans="1:13" ht="20.100000000000001" customHeight="1">
      <c r="A251" s="133" t="s">
        <v>644</v>
      </c>
      <c r="B251" s="129">
        <v>2200067735</v>
      </c>
      <c r="C251" s="131" t="s">
        <v>645</v>
      </c>
      <c r="D251" s="123">
        <v>8</v>
      </c>
      <c r="E251" s="71"/>
      <c r="F251" s="60">
        <v>60.43</v>
      </c>
      <c r="G251" s="60">
        <f t="shared" si="2"/>
        <v>483.44</v>
      </c>
      <c r="L251" s="16"/>
      <c r="M251" s="16"/>
    </row>
    <row r="252" spans="1:13" ht="20.100000000000001" customHeight="1">
      <c r="A252" s="133" t="s">
        <v>644</v>
      </c>
      <c r="B252" s="129">
        <v>200316801</v>
      </c>
      <c r="C252" s="131" t="s">
        <v>645</v>
      </c>
      <c r="D252" s="123">
        <v>8</v>
      </c>
      <c r="E252" s="71"/>
      <c r="F252" s="60">
        <v>60.43</v>
      </c>
      <c r="G252" s="60">
        <f t="shared" si="2"/>
        <v>483.44</v>
      </c>
      <c r="L252" s="16"/>
      <c r="M252" s="16"/>
    </row>
    <row r="253" spans="1:13" ht="20.100000000000001" customHeight="1">
      <c r="A253" s="132" t="s">
        <v>646</v>
      </c>
      <c r="B253" s="129">
        <v>201023240</v>
      </c>
      <c r="C253" s="131" t="s">
        <v>647</v>
      </c>
      <c r="D253" s="123">
        <v>11</v>
      </c>
      <c r="E253" s="71"/>
      <c r="F253" s="60">
        <v>60.43</v>
      </c>
      <c r="G253" s="60">
        <f t="shared" si="2"/>
        <v>664.73</v>
      </c>
      <c r="L253" s="16"/>
      <c r="M253" s="16"/>
    </row>
    <row r="254" spans="1:13" ht="20.100000000000001" customHeight="1">
      <c r="A254" s="132" t="s">
        <v>646</v>
      </c>
      <c r="B254" s="129">
        <v>2300020672</v>
      </c>
      <c r="C254" s="131" t="s">
        <v>647</v>
      </c>
      <c r="D254" s="123">
        <v>5</v>
      </c>
      <c r="E254" s="71"/>
      <c r="F254" s="60">
        <v>60.43</v>
      </c>
      <c r="G254" s="60">
        <f t="shared" si="2"/>
        <v>302.14999999999998</v>
      </c>
      <c r="L254" s="16"/>
      <c r="M254" s="16"/>
    </row>
    <row r="255" spans="1:13" ht="20.100000000000001" customHeight="1">
      <c r="A255" s="132" t="s">
        <v>648</v>
      </c>
      <c r="B255" s="129">
        <v>220344114</v>
      </c>
      <c r="C255" s="131" t="s">
        <v>649</v>
      </c>
      <c r="D255" s="123">
        <v>8</v>
      </c>
      <c r="E255" s="71"/>
      <c r="F255" s="60">
        <v>60.43</v>
      </c>
      <c r="G255" s="60">
        <f t="shared" si="2"/>
        <v>483.44</v>
      </c>
      <c r="L255" s="16"/>
      <c r="M255" s="16"/>
    </row>
    <row r="256" spans="1:13" ht="20.100000000000001" customHeight="1">
      <c r="A256" s="132" t="s">
        <v>648</v>
      </c>
      <c r="B256" s="129">
        <v>201023241</v>
      </c>
      <c r="C256" s="131" t="s">
        <v>649</v>
      </c>
      <c r="D256" s="123">
        <v>8</v>
      </c>
      <c r="E256" s="71"/>
      <c r="F256" s="60">
        <v>60.43</v>
      </c>
      <c r="G256" s="60">
        <f t="shared" si="2"/>
        <v>483.44</v>
      </c>
      <c r="L256" s="16"/>
      <c r="M256" s="16"/>
    </row>
    <row r="257" spans="1:13" ht="20.100000000000001" customHeight="1">
      <c r="A257" s="133" t="s">
        <v>650</v>
      </c>
      <c r="B257" s="129">
        <v>2200100917</v>
      </c>
      <c r="C257" s="131" t="s">
        <v>651</v>
      </c>
      <c r="D257" s="123">
        <v>8</v>
      </c>
      <c r="E257" s="71"/>
      <c r="F257" s="60">
        <v>60.43</v>
      </c>
      <c r="G257" s="60">
        <f t="shared" si="2"/>
        <v>483.44</v>
      </c>
      <c r="L257" s="16"/>
      <c r="M257" s="16"/>
    </row>
    <row r="258" spans="1:13" ht="20.100000000000001" customHeight="1">
      <c r="A258" s="133" t="s">
        <v>652</v>
      </c>
      <c r="B258" s="129">
        <v>2200054327</v>
      </c>
      <c r="C258" s="131" t="s">
        <v>653</v>
      </c>
      <c r="D258" s="123">
        <v>5</v>
      </c>
      <c r="E258" s="71"/>
      <c r="F258" s="60">
        <v>60.43</v>
      </c>
      <c r="G258" s="60">
        <f t="shared" si="2"/>
        <v>302.14999999999998</v>
      </c>
      <c r="L258" s="16"/>
      <c r="M258" s="16"/>
    </row>
    <row r="259" spans="1:13" ht="20.100000000000001" customHeight="1">
      <c r="A259" s="132" t="s">
        <v>654</v>
      </c>
      <c r="B259" s="129">
        <v>220316806</v>
      </c>
      <c r="C259" s="131" t="s">
        <v>655</v>
      </c>
      <c r="D259" s="123">
        <v>1</v>
      </c>
      <c r="E259" s="71"/>
      <c r="F259" s="60">
        <v>60.43</v>
      </c>
      <c r="G259" s="60">
        <f t="shared" si="2"/>
        <v>60.43</v>
      </c>
      <c r="L259" s="16"/>
      <c r="M259" s="16"/>
    </row>
    <row r="260" spans="1:13" ht="20.100000000000001" customHeight="1">
      <c r="A260" s="132"/>
      <c r="B260" s="129"/>
      <c r="C260" s="131"/>
      <c r="D260" s="124">
        <v>94</v>
      </c>
      <c r="E260" s="71"/>
      <c r="F260" s="60"/>
      <c r="G260" s="60">
        <f t="shared" si="2"/>
        <v>0</v>
      </c>
      <c r="L260" s="16"/>
      <c r="M260" s="16"/>
    </row>
    <row r="261" spans="1:13" ht="20.100000000000001" customHeight="1">
      <c r="A261" s="132" t="s">
        <v>656</v>
      </c>
      <c r="B261" s="129">
        <v>2000083713</v>
      </c>
      <c r="C261" s="131" t="s">
        <v>657</v>
      </c>
      <c r="D261" s="123">
        <v>4</v>
      </c>
      <c r="E261" s="71"/>
      <c r="F261" s="60">
        <v>60.43</v>
      </c>
      <c r="G261" s="60">
        <f t="shared" si="2"/>
        <v>241.72</v>
      </c>
      <c r="L261" s="16"/>
      <c r="M261" s="16"/>
    </row>
    <row r="262" spans="1:13" ht="20.100000000000001" customHeight="1">
      <c r="A262" s="132" t="s">
        <v>658</v>
      </c>
      <c r="B262" s="129">
        <v>2100022697</v>
      </c>
      <c r="C262" s="131" t="s">
        <v>659</v>
      </c>
      <c r="D262" s="123">
        <v>4</v>
      </c>
      <c r="E262" s="71"/>
      <c r="F262" s="60">
        <v>60.43</v>
      </c>
      <c r="G262" s="60">
        <f t="shared" si="2"/>
        <v>241.72</v>
      </c>
      <c r="L262" s="16"/>
      <c r="M262" s="16"/>
    </row>
    <row r="263" spans="1:13" ht="20.100000000000001" customHeight="1">
      <c r="A263" s="132" t="s">
        <v>660</v>
      </c>
      <c r="B263" s="129">
        <v>2100022698</v>
      </c>
      <c r="C263" s="131" t="s">
        <v>661</v>
      </c>
      <c r="D263" s="123">
        <v>4</v>
      </c>
      <c r="E263" s="71"/>
      <c r="F263" s="60">
        <v>60.43</v>
      </c>
      <c r="G263" s="60">
        <f t="shared" si="2"/>
        <v>241.72</v>
      </c>
      <c r="L263" s="16"/>
      <c r="M263" s="16"/>
    </row>
    <row r="264" spans="1:13" ht="20.100000000000001" customHeight="1">
      <c r="A264" s="132" t="s">
        <v>662</v>
      </c>
      <c r="B264" s="129">
        <v>2100028611</v>
      </c>
      <c r="C264" s="131" t="s">
        <v>663</v>
      </c>
      <c r="D264" s="123">
        <v>0</v>
      </c>
      <c r="E264" s="71"/>
      <c r="F264" s="60">
        <v>60.43</v>
      </c>
      <c r="G264" s="60">
        <f t="shared" si="2"/>
        <v>0</v>
      </c>
      <c r="L264" s="16"/>
      <c r="M264" s="16"/>
    </row>
    <row r="265" spans="1:13" ht="20.100000000000001" customHeight="1">
      <c r="A265" s="132" t="s">
        <v>664</v>
      </c>
      <c r="B265" s="129" t="s">
        <v>665</v>
      </c>
      <c r="C265" s="131" t="s">
        <v>666</v>
      </c>
      <c r="D265" s="123">
        <v>7</v>
      </c>
      <c r="E265" s="71"/>
      <c r="F265" s="60">
        <v>60.43</v>
      </c>
      <c r="G265" s="60">
        <f t="shared" si="2"/>
        <v>423.01</v>
      </c>
      <c r="L265" s="16"/>
      <c r="M265" s="16"/>
    </row>
    <row r="266" spans="1:13" ht="20.100000000000001" customHeight="1">
      <c r="A266" s="132" t="s">
        <v>667</v>
      </c>
      <c r="B266" s="129">
        <v>2100010645</v>
      </c>
      <c r="C266" s="131" t="s">
        <v>668</v>
      </c>
      <c r="D266" s="123">
        <v>6</v>
      </c>
      <c r="E266" s="71"/>
      <c r="F266" s="60">
        <v>60.43</v>
      </c>
      <c r="G266" s="60">
        <f t="shared" si="2"/>
        <v>362.58</v>
      </c>
      <c r="L266" s="16"/>
      <c r="M266" s="16"/>
    </row>
    <row r="267" spans="1:13" ht="20.100000000000001" customHeight="1">
      <c r="A267" s="132" t="s">
        <v>669</v>
      </c>
      <c r="B267" s="129">
        <v>2100007516</v>
      </c>
      <c r="C267" s="131" t="s">
        <v>670</v>
      </c>
      <c r="D267" s="123">
        <v>6</v>
      </c>
      <c r="E267" s="71"/>
      <c r="F267" s="60">
        <v>60.43</v>
      </c>
      <c r="G267" s="60">
        <f t="shared" si="2"/>
        <v>362.58</v>
      </c>
      <c r="L267" s="16"/>
      <c r="M267" s="16"/>
    </row>
    <row r="268" spans="1:13" ht="20.100000000000001" customHeight="1">
      <c r="A268" s="132" t="s">
        <v>671</v>
      </c>
      <c r="B268" s="128">
        <v>2000103047</v>
      </c>
      <c r="C268" s="131" t="s">
        <v>670</v>
      </c>
      <c r="D268" s="123">
        <v>1</v>
      </c>
      <c r="E268" s="71"/>
      <c r="F268" s="60">
        <v>60.43</v>
      </c>
      <c r="G268" s="60">
        <f t="shared" si="2"/>
        <v>60.43</v>
      </c>
      <c r="L268" s="16"/>
      <c r="M268" s="16"/>
    </row>
    <row r="269" spans="1:13" ht="20.100000000000001" customHeight="1">
      <c r="A269" s="132" t="s">
        <v>672</v>
      </c>
      <c r="B269" s="129" t="s">
        <v>673</v>
      </c>
      <c r="C269" s="131" t="s">
        <v>674</v>
      </c>
      <c r="D269" s="123">
        <v>4</v>
      </c>
      <c r="E269" s="71"/>
      <c r="F269" s="60">
        <v>60.43</v>
      </c>
      <c r="G269" s="60">
        <f t="shared" si="2"/>
        <v>241.72</v>
      </c>
      <c r="L269" s="16"/>
      <c r="M269" s="16"/>
    </row>
    <row r="270" spans="1:13" ht="20.100000000000001" customHeight="1">
      <c r="A270" s="132" t="s">
        <v>675</v>
      </c>
      <c r="B270" s="129" t="s">
        <v>676</v>
      </c>
      <c r="C270" s="131" t="s">
        <v>677</v>
      </c>
      <c r="D270" s="123">
        <v>4</v>
      </c>
      <c r="E270" s="71"/>
      <c r="F270" s="60">
        <v>60.43</v>
      </c>
      <c r="G270" s="60">
        <f t="shared" si="2"/>
        <v>241.72</v>
      </c>
      <c r="L270" s="16"/>
      <c r="M270" s="16"/>
    </row>
    <row r="271" spans="1:13" ht="20.100000000000001" customHeight="1">
      <c r="A271" s="132" t="s">
        <v>678</v>
      </c>
      <c r="B271" s="129">
        <v>2100023365</v>
      </c>
      <c r="C271" s="131" t="s">
        <v>679</v>
      </c>
      <c r="D271" s="123">
        <v>4</v>
      </c>
      <c r="E271" s="71"/>
      <c r="F271" s="60">
        <v>60.43</v>
      </c>
      <c r="G271" s="60">
        <f t="shared" si="2"/>
        <v>241.72</v>
      </c>
      <c r="L271" s="16"/>
      <c r="M271" s="16"/>
    </row>
    <row r="272" spans="1:13" ht="20.100000000000001" customHeight="1">
      <c r="A272" s="132" t="s">
        <v>680</v>
      </c>
      <c r="B272" s="129">
        <v>2200040568</v>
      </c>
      <c r="C272" s="131" t="s">
        <v>681</v>
      </c>
      <c r="D272" s="123">
        <v>4</v>
      </c>
      <c r="E272" s="71"/>
      <c r="F272" s="60">
        <v>60.43</v>
      </c>
      <c r="G272" s="60">
        <f t="shared" si="2"/>
        <v>241.72</v>
      </c>
      <c r="L272" s="16"/>
      <c r="M272" s="16"/>
    </row>
    <row r="273" spans="1:13" ht="20.100000000000001" customHeight="1">
      <c r="A273" s="132" t="s">
        <v>682</v>
      </c>
      <c r="B273" s="129">
        <v>2200076216</v>
      </c>
      <c r="C273" s="131" t="s">
        <v>683</v>
      </c>
      <c r="D273" s="123">
        <v>4</v>
      </c>
      <c r="E273" s="71"/>
      <c r="F273" s="60">
        <v>60.43</v>
      </c>
      <c r="G273" s="60">
        <f t="shared" si="2"/>
        <v>241.72</v>
      </c>
      <c r="L273" s="16"/>
      <c r="M273" s="16"/>
    </row>
    <row r="274" spans="1:13" ht="20.100000000000001" customHeight="1">
      <c r="A274" s="134"/>
      <c r="B274" s="129"/>
      <c r="C274" s="135"/>
      <c r="D274" s="124">
        <v>52</v>
      </c>
      <c r="E274" s="71"/>
      <c r="F274" s="60"/>
      <c r="G274" s="60">
        <f t="shared" si="2"/>
        <v>0</v>
      </c>
      <c r="L274" s="16"/>
      <c r="M274" s="16"/>
    </row>
    <row r="275" spans="1:13" ht="20.100000000000001" customHeight="1">
      <c r="A275" s="136" t="s">
        <v>684</v>
      </c>
      <c r="B275" s="71" t="s">
        <v>394</v>
      </c>
      <c r="C275" s="59" t="s">
        <v>685</v>
      </c>
      <c r="D275" s="71">
        <v>2</v>
      </c>
      <c r="E275" s="71"/>
      <c r="F275" s="60">
        <v>420</v>
      </c>
      <c r="G275" s="60">
        <f t="shared" si="2"/>
        <v>840</v>
      </c>
      <c r="L275" s="16"/>
      <c r="M275" s="16"/>
    </row>
    <row r="276" spans="1:13" ht="20.100000000000001" customHeight="1">
      <c r="A276" s="136" t="s">
        <v>686</v>
      </c>
      <c r="B276" s="71" t="s">
        <v>399</v>
      </c>
      <c r="C276" s="59" t="s">
        <v>687</v>
      </c>
      <c r="D276" s="71">
        <v>2</v>
      </c>
      <c r="E276" s="71"/>
      <c r="F276" s="60">
        <v>420</v>
      </c>
      <c r="G276" s="60">
        <f t="shared" si="2"/>
        <v>840</v>
      </c>
      <c r="L276" s="16"/>
      <c r="M276" s="16"/>
    </row>
    <row r="277" spans="1:13" ht="20.100000000000001" customHeight="1">
      <c r="A277" s="136" t="s">
        <v>688</v>
      </c>
      <c r="B277" s="71" t="s">
        <v>689</v>
      </c>
      <c r="C277" s="59" t="s">
        <v>690</v>
      </c>
      <c r="D277" s="71">
        <v>1</v>
      </c>
      <c r="E277" s="71"/>
      <c r="F277" s="60">
        <v>420</v>
      </c>
      <c r="G277" s="60">
        <f t="shared" si="2"/>
        <v>420</v>
      </c>
      <c r="L277" s="16"/>
      <c r="M277" s="16"/>
    </row>
    <row r="278" spans="1:13" ht="20.100000000000001" customHeight="1">
      <c r="A278" s="136" t="s">
        <v>688</v>
      </c>
      <c r="B278" s="71" t="s">
        <v>402</v>
      </c>
      <c r="C278" s="59" t="s">
        <v>690</v>
      </c>
      <c r="D278" s="71">
        <v>1</v>
      </c>
      <c r="E278" s="71"/>
      <c r="F278" s="60">
        <v>420</v>
      </c>
      <c r="G278" s="60">
        <f t="shared" si="2"/>
        <v>420</v>
      </c>
      <c r="L278" s="16"/>
      <c r="M278" s="16"/>
    </row>
    <row r="279" spans="1:13" ht="20.100000000000001" customHeight="1">
      <c r="A279" s="136" t="s">
        <v>691</v>
      </c>
      <c r="B279" s="71" t="s">
        <v>405</v>
      </c>
      <c r="C279" s="59" t="s">
        <v>692</v>
      </c>
      <c r="D279" s="71">
        <v>2</v>
      </c>
      <c r="E279" s="71"/>
      <c r="F279" s="60">
        <v>420</v>
      </c>
      <c r="G279" s="60">
        <f t="shared" si="2"/>
        <v>840</v>
      </c>
      <c r="L279" s="16"/>
      <c r="M279" s="16"/>
    </row>
    <row r="280" spans="1:13" ht="20.100000000000001" customHeight="1">
      <c r="A280" s="136" t="s">
        <v>693</v>
      </c>
      <c r="B280" s="71" t="s">
        <v>408</v>
      </c>
      <c r="C280" s="59" t="s">
        <v>694</v>
      </c>
      <c r="D280" s="71">
        <v>2</v>
      </c>
      <c r="E280" s="71"/>
      <c r="F280" s="60">
        <v>420</v>
      </c>
      <c r="G280" s="60">
        <f t="shared" si="2"/>
        <v>840</v>
      </c>
      <c r="L280" s="16"/>
      <c r="M280" s="16"/>
    </row>
    <row r="281" spans="1:13" ht="20.100000000000001" customHeight="1">
      <c r="A281" s="136" t="s">
        <v>695</v>
      </c>
      <c r="B281" s="71" t="s">
        <v>411</v>
      </c>
      <c r="C281" s="59" t="s">
        <v>696</v>
      </c>
      <c r="D281" s="71">
        <v>2</v>
      </c>
      <c r="E281" s="71"/>
      <c r="F281" s="60">
        <v>420</v>
      </c>
      <c r="G281" s="60">
        <f t="shared" si="2"/>
        <v>840</v>
      </c>
      <c r="L281" s="16"/>
      <c r="M281" s="16"/>
    </row>
    <row r="282" spans="1:13" ht="20.100000000000001" customHeight="1">
      <c r="A282" s="136" t="s">
        <v>697</v>
      </c>
      <c r="B282" s="71" t="s">
        <v>414</v>
      </c>
      <c r="C282" s="59" t="s">
        <v>698</v>
      </c>
      <c r="D282" s="71">
        <v>2</v>
      </c>
      <c r="E282" s="71"/>
      <c r="F282" s="60">
        <v>420</v>
      </c>
      <c r="G282" s="60">
        <f t="shared" si="2"/>
        <v>840</v>
      </c>
      <c r="L282" s="16"/>
      <c r="M282" s="16"/>
    </row>
    <row r="283" spans="1:13" ht="20.100000000000001" customHeight="1">
      <c r="A283" s="136" t="s">
        <v>699</v>
      </c>
      <c r="B283" s="71" t="s">
        <v>417</v>
      </c>
      <c r="C283" s="59" t="s">
        <v>700</v>
      </c>
      <c r="D283" s="71">
        <v>2</v>
      </c>
      <c r="E283" s="71"/>
      <c r="F283" s="60">
        <v>420</v>
      </c>
      <c r="G283" s="60">
        <f t="shared" si="2"/>
        <v>840</v>
      </c>
      <c r="L283" s="16"/>
      <c r="M283" s="16"/>
    </row>
    <row r="284" spans="1:13" ht="20.100000000000001" customHeight="1">
      <c r="A284" s="136"/>
      <c r="B284" s="59"/>
      <c r="C284" s="59"/>
      <c r="D284" s="111">
        <v>16</v>
      </c>
      <c r="E284" s="71"/>
      <c r="F284" s="60"/>
      <c r="G284" s="60"/>
      <c r="L284" s="16"/>
      <c r="M284" s="16"/>
    </row>
    <row r="285" spans="1:13" ht="20.100000000000001" customHeight="1">
      <c r="A285" s="136" t="s">
        <v>701</v>
      </c>
      <c r="B285" s="71" t="s">
        <v>420</v>
      </c>
      <c r="C285" s="59" t="s">
        <v>702</v>
      </c>
      <c r="D285" s="71">
        <v>5</v>
      </c>
      <c r="E285" s="71"/>
      <c r="F285" s="60">
        <v>56.7</v>
      </c>
      <c r="G285" s="60">
        <f t="shared" si="2"/>
        <v>283.5</v>
      </c>
      <c r="L285" s="16"/>
      <c r="M285" s="16"/>
    </row>
    <row r="286" spans="1:13" ht="20.100000000000001" customHeight="1">
      <c r="A286" s="136" t="s">
        <v>703</v>
      </c>
      <c r="B286" s="71" t="s">
        <v>423</v>
      </c>
      <c r="C286" s="59" t="s">
        <v>704</v>
      </c>
      <c r="D286" s="71">
        <v>5</v>
      </c>
      <c r="E286" s="71"/>
      <c r="F286" s="60">
        <v>56.7</v>
      </c>
      <c r="G286" s="60">
        <f t="shared" si="2"/>
        <v>283.5</v>
      </c>
      <c r="L286" s="16"/>
      <c r="M286" s="16"/>
    </row>
    <row r="287" spans="1:13" ht="20.100000000000001" customHeight="1">
      <c r="A287" s="136" t="s">
        <v>207</v>
      </c>
      <c r="B287" s="71" t="s">
        <v>705</v>
      </c>
      <c r="C287" s="59" t="s">
        <v>208</v>
      </c>
      <c r="D287" s="71">
        <v>5</v>
      </c>
      <c r="E287" s="71"/>
      <c r="F287" s="60">
        <v>56.7</v>
      </c>
      <c r="G287" s="60">
        <f t="shared" si="2"/>
        <v>283.5</v>
      </c>
      <c r="L287" s="16"/>
      <c r="M287" s="16"/>
    </row>
    <row r="288" spans="1:13" ht="20.100000000000001" customHeight="1">
      <c r="A288" s="136" t="s">
        <v>706</v>
      </c>
      <c r="B288" s="71" t="s">
        <v>707</v>
      </c>
      <c r="C288" s="59" t="s">
        <v>708</v>
      </c>
      <c r="D288" s="71">
        <v>5</v>
      </c>
      <c r="E288" s="71"/>
      <c r="F288" s="60">
        <v>56.7</v>
      </c>
      <c r="G288" s="60">
        <f t="shared" si="2"/>
        <v>283.5</v>
      </c>
      <c r="L288" s="16"/>
      <c r="M288" s="16"/>
    </row>
    <row r="289" spans="1:13" ht="20.100000000000001" customHeight="1">
      <c r="A289" s="136" t="s">
        <v>209</v>
      </c>
      <c r="B289" s="71" t="s">
        <v>210</v>
      </c>
      <c r="C289" s="59" t="s">
        <v>211</v>
      </c>
      <c r="D289" s="71">
        <v>5</v>
      </c>
      <c r="E289" s="71"/>
      <c r="F289" s="60">
        <v>56.7</v>
      </c>
      <c r="G289" s="60">
        <f t="shared" si="2"/>
        <v>283.5</v>
      </c>
      <c r="L289" s="16"/>
      <c r="M289" s="16"/>
    </row>
    <row r="290" spans="1:13" ht="20.100000000000001" customHeight="1">
      <c r="A290" s="136" t="s">
        <v>709</v>
      </c>
      <c r="B290" s="71" t="s">
        <v>710</v>
      </c>
      <c r="C290" s="59" t="s">
        <v>711</v>
      </c>
      <c r="D290" s="71">
        <v>4</v>
      </c>
      <c r="E290" s="71"/>
      <c r="F290" s="60">
        <v>56.7</v>
      </c>
      <c r="G290" s="60">
        <f t="shared" si="2"/>
        <v>226.8</v>
      </c>
      <c r="L290" s="16"/>
      <c r="M290" s="16"/>
    </row>
    <row r="291" spans="1:13" ht="20.100000000000001" customHeight="1">
      <c r="A291" s="136" t="s">
        <v>709</v>
      </c>
      <c r="B291" s="71" t="s">
        <v>712</v>
      </c>
      <c r="C291" s="59" t="s">
        <v>711</v>
      </c>
      <c r="D291" s="71">
        <v>1</v>
      </c>
      <c r="E291" s="71"/>
      <c r="F291" s="60">
        <v>56.7</v>
      </c>
      <c r="G291" s="60">
        <f t="shared" si="2"/>
        <v>56.7</v>
      </c>
      <c r="L291" s="16"/>
      <c r="M291" s="16"/>
    </row>
    <row r="292" spans="1:13" ht="20.100000000000001" customHeight="1">
      <c r="A292" s="136" t="s">
        <v>212</v>
      </c>
      <c r="B292" s="71" t="s">
        <v>213</v>
      </c>
      <c r="C292" s="59" t="s">
        <v>214</v>
      </c>
      <c r="D292" s="71">
        <v>5</v>
      </c>
      <c r="E292" s="71"/>
      <c r="F292" s="60">
        <v>56.7</v>
      </c>
      <c r="G292" s="60">
        <f t="shared" si="2"/>
        <v>283.5</v>
      </c>
      <c r="L292" s="16"/>
      <c r="M292" s="16"/>
    </row>
    <row r="293" spans="1:13" ht="20.100000000000001" customHeight="1">
      <c r="A293" s="136" t="s">
        <v>713</v>
      </c>
      <c r="B293" s="71" t="s">
        <v>714</v>
      </c>
      <c r="C293" s="59" t="s">
        <v>715</v>
      </c>
      <c r="D293" s="71">
        <v>5</v>
      </c>
      <c r="E293" s="71"/>
      <c r="F293" s="60">
        <v>56.7</v>
      </c>
      <c r="G293" s="60">
        <f t="shared" si="2"/>
        <v>283.5</v>
      </c>
      <c r="L293" s="16"/>
      <c r="M293" s="16"/>
    </row>
    <row r="294" spans="1:13" ht="20.100000000000001" customHeight="1">
      <c r="A294" s="136" t="s">
        <v>716</v>
      </c>
      <c r="B294" s="71" t="s">
        <v>717</v>
      </c>
      <c r="C294" s="59" t="s">
        <v>718</v>
      </c>
      <c r="D294" s="71">
        <v>2</v>
      </c>
      <c r="E294" s="71"/>
      <c r="F294" s="60">
        <v>56.7</v>
      </c>
      <c r="G294" s="60">
        <f t="shared" si="2"/>
        <v>113.4</v>
      </c>
      <c r="L294" s="16"/>
      <c r="M294" s="16"/>
    </row>
    <row r="295" spans="1:13" ht="20.100000000000001" customHeight="1">
      <c r="A295" s="136" t="s">
        <v>716</v>
      </c>
      <c r="B295" s="71" t="s">
        <v>719</v>
      </c>
      <c r="C295" s="59" t="s">
        <v>718</v>
      </c>
      <c r="D295" s="71">
        <v>3</v>
      </c>
      <c r="E295" s="71"/>
      <c r="F295" s="60">
        <v>56.7</v>
      </c>
      <c r="G295" s="60">
        <f t="shared" si="2"/>
        <v>170.10000000000002</v>
      </c>
      <c r="L295" s="16"/>
      <c r="M295" s="16"/>
    </row>
    <row r="296" spans="1:13" ht="20.100000000000001" customHeight="1">
      <c r="A296" s="136" t="s">
        <v>720</v>
      </c>
      <c r="B296" s="71" t="s">
        <v>721</v>
      </c>
      <c r="C296" s="59" t="s">
        <v>722</v>
      </c>
      <c r="D296" s="71">
        <v>3</v>
      </c>
      <c r="E296" s="71"/>
      <c r="F296" s="60">
        <v>56.7</v>
      </c>
      <c r="G296" s="60">
        <f t="shared" si="2"/>
        <v>170.10000000000002</v>
      </c>
      <c r="L296" s="16"/>
      <c r="M296" s="16"/>
    </row>
    <row r="297" spans="1:13" ht="20.100000000000001" customHeight="1">
      <c r="A297" s="136" t="s">
        <v>720</v>
      </c>
      <c r="B297" s="71" t="s">
        <v>723</v>
      </c>
      <c r="C297" s="59" t="s">
        <v>722</v>
      </c>
      <c r="D297" s="71">
        <v>2</v>
      </c>
      <c r="E297" s="71"/>
      <c r="F297" s="60">
        <v>56.7</v>
      </c>
      <c r="G297" s="60">
        <f t="shared" si="2"/>
        <v>113.4</v>
      </c>
      <c r="L297" s="16"/>
      <c r="M297" s="16"/>
    </row>
    <row r="298" spans="1:13" ht="20.100000000000001" customHeight="1">
      <c r="A298" s="136" t="s">
        <v>724</v>
      </c>
      <c r="B298" s="71" t="s">
        <v>721</v>
      </c>
      <c r="C298" s="59" t="s">
        <v>725</v>
      </c>
      <c r="D298" s="71">
        <v>4</v>
      </c>
      <c r="E298" s="71"/>
      <c r="F298" s="60">
        <v>56.7</v>
      </c>
      <c r="G298" s="60">
        <f t="shared" si="2"/>
        <v>226.8</v>
      </c>
      <c r="L298" s="16"/>
      <c r="M298" s="16"/>
    </row>
    <row r="299" spans="1:13" ht="20.100000000000001" customHeight="1">
      <c r="A299" s="136" t="s">
        <v>724</v>
      </c>
      <c r="B299" s="71" t="s">
        <v>726</v>
      </c>
      <c r="C299" s="59" t="s">
        <v>725</v>
      </c>
      <c r="D299" s="71">
        <v>1</v>
      </c>
      <c r="E299" s="71"/>
      <c r="F299" s="60">
        <v>56.7</v>
      </c>
      <c r="G299" s="60">
        <f t="shared" si="2"/>
        <v>56.7</v>
      </c>
      <c r="L299" s="16"/>
      <c r="M299" s="16"/>
    </row>
    <row r="300" spans="1:13" ht="20.100000000000001" customHeight="1">
      <c r="A300" s="136" t="s">
        <v>727</v>
      </c>
      <c r="B300" s="71" t="s">
        <v>721</v>
      </c>
      <c r="C300" s="59" t="s">
        <v>728</v>
      </c>
      <c r="D300" s="71">
        <v>5</v>
      </c>
      <c r="E300" s="71"/>
      <c r="F300" s="60">
        <v>56.7</v>
      </c>
      <c r="G300" s="60">
        <f t="shared" si="2"/>
        <v>283.5</v>
      </c>
      <c r="L300" s="16"/>
      <c r="M300" s="16"/>
    </row>
    <row r="301" spans="1:13" ht="20.100000000000001" customHeight="1">
      <c r="A301" s="136"/>
      <c r="B301" s="71"/>
      <c r="C301" s="59"/>
      <c r="D301" s="111">
        <v>60</v>
      </c>
      <c r="E301" s="71"/>
      <c r="F301" s="60"/>
      <c r="G301" s="60"/>
      <c r="L301" s="16"/>
      <c r="M301" s="16"/>
    </row>
    <row r="302" spans="1:13" ht="20.100000000000001" customHeight="1">
      <c r="A302" s="136" t="s">
        <v>729</v>
      </c>
      <c r="B302" s="71" t="s">
        <v>730</v>
      </c>
      <c r="C302" s="59" t="s">
        <v>731</v>
      </c>
      <c r="D302" s="71">
        <v>5</v>
      </c>
      <c r="E302" s="71"/>
      <c r="F302" s="60">
        <v>56.7</v>
      </c>
      <c r="G302" s="60">
        <f t="shared" si="2"/>
        <v>283.5</v>
      </c>
      <c r="L302" s="16"/>
      <c r="M302" s="16"/>
    </row>
    <row r="303" spans="1:13" ht="20.100000000000001" customHeight="1">
      <c r="A303" s="136" t="s">
        <v>732</v>
      </c>
      <c r="B303" s="71" t="s">
        <v>733</v>
      </c>
      <c r="C303" s="59" t="s">
        <v>734</v>
      </c>
      <c r="D303" s="71">
        <v>5</v>
      </c>
      <c r="E303" s="71"/>
      <c r="F303" s="60">
        <v>56.7</v>
      </c>
      <c r="G303" s="60">
        <f t="shared" si="2"/>
        <v>283.5</v>
      </c>
      <c r="L303" s="16"/>
      <c r="M303" s="16"/>
    </row>
    <row r="304" spans="1:13" ht="20.100000000000001" customHeight="1">
      <c r="A304" s="136" t="s">
        <v>735</v>
      </c>
      <c r="B304" s="71" t="s">
        <v>736</v>
      </c>
      <c r="C304" s="59" t="s">
        <v>737</v>
      </c>
      <c r="D304" s="71">
        <v>5</v>
      </c>
      <c r="E304" s="71"/>
      <c r="F304" s="60">
        <v>56.7</v>
      </c>
      <c r="G304" s="60">
        <f t="shared" si="2"/>
        <v>283.5</v>
      </c>
      <c r="L304" s="16"/>
      <c r="M304" s="16"/>
    </row>
    <row r="305" spans="1:13" ht="20.100000000000001" customHeight="1">
      <c r="A305" s="136" t="s">
        <v>738</v>
      </c>
      <c r="B305" s="71" t="s">
        <v>739</v>
      </c>
      <c r="C305" s="59" t="s">
        <v>740</v>
      </c>
      <c r="D305" s="71">
        <v>5</v>
      </c>
      <c r="E305" s="71"/>
      <c r="F305" s="60">
        <v>56.7</v>
      </c>
      <c r="G305" s="60">
        <f t="shared" si="2"/>
        <v>283.5</v>
      </c>
      <c r="L305" s="16"/>
      <c r="M305" s="16"/>
    </row>
    <row r="306" spans="1:13" ht="20.100000000000001" customHeight="1">
      <c r="A306" s="136" t="s">
        <v>741</v>
      </c>
      <c r="B306" s="71" t="s">
        <v>742</v>
      </c>
      <c r="C306" s="59" t="s">
        <v>743</v>
      </c>
      <c r="D306" s="71">
        <v>5</v>
      </c>
      <c r="E306" s="71"/>
      <c r="F306" s="60">
        <v>56.7</v>
      </c>
      <c r="G306" s="60">
        <f t="shared" si="2"/>
        <v>283.5</v>
      </c>
      <c r="L306" s="16"/>
      <c r="M306" s="16"/>
    </row>
    <row r="307" spans="1:13" ht="20.100000000000001" customHeight="1">
      <c r="A307" s="136" t="s">
        <v>744</v>
      </c>
      <c r="B307" s="71" t="s">
        <v>745</v>
      </c>
      <c r="C307" s="59" t="s">
        <v>746</v>
      </c>
      <c r="D307" s="71">
        <v>4</v>
      </c>
      <c r="E307" s="71"/>
      <c r="F307" s="60">
        <v>56.7</v>
      </c>
      <c r="G307" s="60">
        <f t="shared" si="2"/>
        <v>226.8</v>
      </c>
      <c r="L307" s="16"/>
      <c r="M307" s="16"/>
    </row>
    <row r="308" spans="1:13" ht="20.100000000000001" customHeight="1">
      <c r="A308" s="136" t="s">
        <v>744</v>
      </c>
      <c r="B308" s="71" t="s">
        <v>745</v>
      </c>
      <c r="C308" s="59" t="s">
        <v>746</v>
      </c>
      <c r="D308" s="71">
        <v>1</v>
      </c>
      <c r="E308" s="71"/>
      <c r="F308" s="60">
        <v>56.7</v>
      </c>
      <c r="G308" s="60">
        <f t="shared" ref="G308:G371" si="3">D308*F308</f>
        <v>56.7</v>
      </c>
      <c r="L308" s="16"/>
      <c r="M308" s="16"/>
    </row>
    <row r="309" spans="1:13" ht="20.100000000000001" customHeight="1">
      <c r="A309" s="136" t="s">
        <v>747</v>
      </c>
      <c r="B309" s="71" t="s">
        <v>748</v>
      </c>
      <c r="C309" s="59" t="s">
        <v>749</v>
      </c>
      <c r="D309" s="71">
        <v>5</v>
      </c>
      <c r="E309" s="71"/>
      <c r="F309" s="60">
        <v>56.7</v>
      </c>
      <c r="G309" s="60">
        <f t="shared" si="3"/>
        <v>283.5</v>
      </c>
      <c r="L309" s="16"/>
      <c r="M309" s="16"/>
    </row>
    <row r="310" spans="1:13" ht="20.100000000000001" customHeight="1">
      <c r="A310" s="136" t="s">
        <v>750</v>
      </c>
      <c r="B310" s="71" t="s">
        <v>751</v>
      </c>
      <c r="C310" s="59" t="s">
        <v>752</v>
      </c>
      <c r="D310" s="71">
        <v>5</v>
      </c>
      <c r="E310" s="71"/>
      <c r="F310" s="60">
        <v>56.7</v>
      </c>
      <c r="G310" s="60">
        <f t="shared" si="3"/>
        <v>283.5</v>
      </c>
      <c r="L310" s="16"/>
      <c r="M310" s="16"/>
    </row>
    <row r="311" spans="1:13" ht="20.100000000000001" customHeight="1">
      <c r="A311" s="136" t="s">
        <v>753</v>
      </c>
      <c r="B311" s="71" t="s">
        <v>754</v>
      </c>
      <c r="C311" s="59" t="s">
        <v>755</v>
      </c>
      <c r="D311" s="71">
        <v>5</v>
      </c>
      <c r="E311" s="71"/>
      <c r="F311" s="60">
        <v>56.7</v>
      </c>
      <c r="G311" s="60">
        <f t="shared" si="3"/>
        <v>283.5</v>
      </c>
      <c r="L311" s="16"/>
      <c r="M311" s="16"/>
    </row>
    <row r="312" spans="1:13" ht="20.100000000000001" customHeight="1">
      <c r="A312" s="136" t="s">
        <v>756</v>
      </c>
      <c r="B312" s="71" t="s">
        <v>757</v>
      </c>
      <c r="C312" s="59" t="s">
        <v>758</v>
      </c>
      <c r="D312" s="71">
        <v>5</v>
      </c>
      <c r="E312" s="71"/>
      <c r="F312" s="60">
        <v>56.7</v>
      </c>
      <c r="G312" s="60">
        <f t="shared" si="3"/>
        <v>283.5</v>
      </c>
      <c r="L312" s="16"/>
      <c r="M312" s="16"/>
    </row>
    <row r="313" spans="1:13" ht="20.100000000000001" customHeight="1">
      <c r="A313" s="136" t="s">
        <v>759</v>
      </c>
      <c r="B313" s="71" t="s">
        <v>760</v>
      </c>
      <c r="C313" s="59" t="s">
        <v>761</v>
      </c>
      <c r="D313" s="71">
        <v>5</v>
      </c>
      <c r="E313" s="71"/>
      <c r="F313" s="60">
        <v>56.7</v>
      </c>
      <c r="G313" s="60">
        <f t="shared" si="3"/>
        <v>283.5</v>
      </c>
      <c r="L313" s="16"/>
      <c r="M313" s="16"/>
    </row>
    <row r="314" spans="1:13" ht="20.100000000000001" customHeight="1">
      <c r="A314" s="136" t="s">
        <v>762</v>
      </c>
      <c r="B314" s="71" t="s">
        <v>760</v>
      </c>
      <c r="C314" s="59" t="s">
        <v>763</v>
      </c>
      <c r="D314" s="71">
        <v>5</v>
      </c>
      <c r="E314" s="71"/>
      <c r="F314" s="60">
        <v>56.7</v>
      </c>
      <c r="G314" s="60">
        <f t="shared" si="3"/>
        <v>283.5</v>
      </c>
      <c r="L314" s="16"/>
      <c r="M314" s="16"/>
    </row>
    <row r="315" spans="1:13" ht="20.100000000000001" customHeight="1">
      <c r="A315" s="136"/>
      <c r="B315" s="71"/>
      <c r="C315" s="59"/>
      <c r="D315" s="111">
        <v>60</v>
      </c>
      <c r="E315" s="71"/>
      <c r="F315" s="60"/>
      <c r="G315" s="60"/>
      <c r="L315" s="16"/>
      <c r="M315" s="16"/>
    </row>
    <row r="316" spans="1:13" ht="20.100000000000001" customHeight="1">
      <c r="A316" s="136" t="s">
        <v>764</v>
      </c>
      <c r="B316" s="71" t="s">
        <v>765</v>
      </c>
      <c r="C316" s="59" t="s">
        <v>766</v>
      </c>
      <c r="D316" s="71">
        <v>5</v>
      </c>
      <c r="E316" s="71"/>
      <c r="F316" s="60">
        <v>56.7</v>
      </c>
      <c r="G316" s="60">
        <f t="shared" si="3"/>
        <v>283.5</v>
      </c>
      <c r="L316" s="16"/>
      <c r="M316" s="16"/>
    </row>
    <row r="317" spans="1:13" ht="20.100000000000001" customHeight="1">
      <c r="A317" s="136" t="s">
        <v>767</v>
      </c>
      <c r="B317" s="71" t="s">
        <v>768</v>
      </c>
      <c r="C317" s="59" t="s">
        <v>769</v>
      </c>
      <c r="D317" s="71">
        <v>5</v>
      </c>
      <c r="E317" s="71"/>
      <c r="F317" s="60">
        <v>56.7</v>
      </c>
      <c r="G317" s="60">
        <f t="shared" si="3"/>
        <v>283.5</v>
      </c>
      <c r="L317" s="16"/>
      <c r="M317" s="16"/>
    </row>
    <row r="318" spans="1:13" ht="20.100000000000001" customHeight="1">
      <c r="A318" s="136"/>
      <c r="B318" s="71"/>
      <c r="C318" s="59"/>
      <c r="D318" s="111">
        <v>10</v>
      </c>
      <c r="E318" s="71"/>
      <c r="F318" s="60"/>
      <c r="G318" s="60"/>
      <c r="L318" s="16"/>
      <c r="M318" s="16"/>
    </row>
    <row r="319" spans="1:13" ht="20.100000000000001" customHeight="1">
      <c r="A319" s="136" t="s">
        <v>770</v>
      </c>
      <c r="B319" s="71" t="s">
        <v>771</v>
      </c>
      <c r="C319" s="59" t="s">
        <v>772</v>
      </c>
      <c r="D319" s="71">
        <v>2</v>
      </c>
      <c r="E319" s="71"/>
      <c r="F319" s="60">
        <v>420</v>
      </c>
      <c r="G319" s="60">
        <f t="shared" si="3"/>
        <v>840</v>
      </c>
      <c r="L319" s="16"/>
      <c r="M319" s="16"/>
    </row>
    <row r="320" spans="1:13" ht="20.100000000000001" customHeight="1">
      <c r="A320" s="136" t="s">
        <v>773</v>
      </c>
      <c r="B320" s="71" t="s">
        <v>774</v>
      </c>
      <c r="C320" s="59" t="s">
        <v>775</v>
      </c>
      <c r="D320" s="71">
        <v>2</v>
      </c>
      <c r="E320" s="71"/>
      <c r="F320" s="60">
        <v>420</v>
      </c>
      <c r="G320" s="60">
        <f t="shared" si="3"/>
        <v>840</v>
      </c>
      <c r="L320" s="16"/>
      <c r="M320" s="16"/>
    </row>
    <row r="321" spans="1:13" ht="20.100000000000001" customHeight="1">
      <c r="A321" s="136" t="s">
        <v>776</v>
      </c>
      <c r="B321" s="71" t="s">
        <v>777</v>
      </c>
      <c r="C321" s="59" t="s">
        <v>778</v>
      </c>
      <c r="D321" s="71">
        <v>2</v>
      </c>
      <c r="E321" s="71"/>
      <c r="F321" s="60">
        <v>420</v>
      </c>
      <c r="G321" s="60">
        <f t="shared" si="3"/>
        <v>840</v>
      </c>
      <c r="L321" s="16"/>
      <c r="M321" s="16"/>
    </row>
    <row r="322" spans="1:13" ht="20.100000000000001" customHeight="1">
      <c r="A322" s="136" t="s">
        <v>779</v>
      </c>
      <c r="B322" s="71" t="s">
        <v>780</v>
      </c>
      <c r="C322" s="59" t="s">
        <v>781</v>
      </c>
      <c r="D322" s="71">
        <v>1</v>
      </c>
      <c r="E322" s="71"/>
      <c r="F322" s="60">
        <v>420</v>
      </c>
      <c r="G322" s="60">
        <f t="shared" si="3"/>
        <v>420</v>
      </c>
      <c r="L322" s="16"/>
      <c r="M322" s="16"/>
    </row>
    <row r="323" spans="1:13" ht="20.100000000000001" customHeight="1">
      <c r="A323" s="136" t="s">
        <v>779</v>
      </c>
      <c r="B323" s="71" t="s">
        <v>782</v>
      </c>
      <c r="C323" s="59" t="s">
        <v>781</v>
      </c>
      <c r="D323" s="71">
        <v>1</v>
      </c>
      <c r="E323" s="71"/>
      <c r="F323" s="60">
        <v>420</v>
      </c>
      <c r="G323" s="60">
        <f t="shared" si="3"/>
        <v>420</v>
      </c>
      <c r="L323" s="16"/>
      <c r="M323" s="16"/>
    </row>
    <row r="324" spans="1:13" ht="20.100000000000001" customHeight="1">
      <c r="A324" s="136" t="s">
        <v>783</v>
      </c>
      <c r="B324" s="71" t="s">
        <v>784</v>
      </c>
      <c r="C324" s="59" t="s">
        <v>785</v>
      </c>
      <c r="D324" s="71">
        <v>2</v>
      </c>
      <c r="E324" s="71"/>
      <c r="F324" s="60">
        <v>420</v>
      </c>
      <c r="G324" s="60">
        <f t="shared" si="3"/>
        <v>840</v>
      </c>
      <c r="L324" s="16"/>
      <c r="M324" s="16"/>
    </row>
    <row r="325" spans="1:13" ht="20.100000000000001" customHeight="1">
      <c r="A325" s="136" t="s">
        <v>786</v>
      </c>
      <c r="B325" s="71" t="s">
        <v>787</v>
      </c>
      <c r="C325" s="59" t="s">
        <v>788</v>
      </c>
      <c r="D325" s="71">
        <v>2</v>
      </c>
      <c r="E325" s="71"/>
      <c r="F325" s="60">
        <v>420</v>
      </c>
      <c r="G325" s="60">
        <f t="shared" si="3"/>
        <v>840</v>
      </c>
      <c r="L325" s="16"/>
      <c r="M325" s="16"/>
    </row>
    <row r="326" spans="1:13" ht="20.100000000000001" customHeight="1">
      <c r="A326" s="136" t="s">
        <v>789</v>
      </c>
      <c r="B326" s="71" t="s">
        <v>790</v>
      </c>
      <c r="C326" s="59" t="s">
        <v>791</v>
      </c>
      <c r="D326" s="71">
        <v>2</v>
      </c>
      <c r="E326" s="71"/>
      <c r="F326" s="60">
        <v>420</v>
      </c>
      <c r="G326" s="60">
        <f t="shared" si="3"/>
        <v>840</v>
      </c>
      <c r="L326" s="16"/>
      <c r="M326" s="16"/>
    </row>
    <row r="327" spans="1:13" ht="20.100000000000001" customHeight="1">
      <c r="A327" s="136" t="s">
        <v>792</v>
      </c>
      <c r="B327" s="71" t="s">
        <v>793</v>
      </c>
      <c r="C327" s="59" t="s">
        <v>794</v>
      </c>
      <c r="D327" s="71">
        <v>1</v>
      </c>
      <c r="E327" s="71"/>
      <c r="F327" s="60">
        <v>420</v>
      </c>
      <c r="G327" s="60">
        <f t="shared" si="3"/>
        <v>420</v>
      </c>
      <c r="L327" s="16"/>
      <c r="M327" s="16"/>
    </row>
    <row r="328" spans="1:13" ht="20.100000000000001" customHeight="1">
      <c r="A328" s="136" t="s">
        <v>792</v>
      </c>
      <c r="B328" s="71" t="s">
        <v>795</v>
      </c>
      <c r="C328" s="59" t="s">
        <v>794</v>
      </c>
      <c r="D328" s="71">
        <v>1</v>
      </c>
      <c r="E328" s="71"/>
      <c r="F328" s="60">
        <v>420</v>
      </c>
      <c r="G328" s="60">
        <f t="shared" si="3"/>
        <v>420</v>
      </c>
      <c r="L328" s="16"/>
      <c r="M328" s="16"/>
    </row>
    <row r="329" spans="1:13" ht="20.100000000000001" customHeight="1">
      <c r="A329" s="136" t="s">
        <v>796</v>
      </c>
      <c r="B329" s="71" t="s">
        <v>797</v>
      </c>
      <c r="C329" s="59" t="s">
        <v>798</v>
      </c>
      <c r="D329" s="71">
        <v>2</v>
      </c>
      <c r="E329" s="71"/>
      <c r="F329" s="60">
        <v>420</v>
      </c>
      <c r="G329" s="60">
        <f t="shared" si="3"/>
        <v>840</v>
      </c>
      <c r="L329" s="16"/>
      <c r="M329" s="16"/>
    </row>
    <row r="330" spans="1:13" ht="20.100000000000001" customHeight="1">
      <c r="A330" s="136"/>
      <c r="B330" s="71"/>
      <c r="C330" s="59"/>
      <c r="D330" s="111">
        <v>18</v>
      </c>
      <c r="E330" s="71"/>
      <c r="F330" s="60"/>
      <c r="G330" s="60"/>
      <c r="L330" s="16"/>
      <c r="M330" s="16"/>
    </row>
    <row r="331" spans="1:13" ht="20.100000000000001" customHeight="1">
      <c r="A331" s="136" t="s">
        <v>799</v>
      </c>
      <c r="B331" s="71" t="s">
        <v>800</v>
      </c>
      <c r="C331" s="59" t="s">
        <v>801</v>
      </c>
      <c r="D331" s="71">
        <v>2</v>
      </c>
      <c r="E331" s="71"/>
      <c r="F331" s="60">
        <v>420</v>
      </c>
      <c r="G331" s="60">
        <f t="shared" si="3"/>
        <v>840</v>
      </c>
      <c r="L331" s="16"/>
      <c r="M331" s="16"/>
    </row>
    <row r="332" spans="1:13" ht="20.100000000000001" customHeight="1">
      <c r="A332" s="136" t="s">
        <v>802</v>
      </c>
      <c r="B332" s="71" t="s">
        <v>803</v>
      </c>
      <c r="C332" s="59" t="s">
        <v>804</v>
      </c>
      <c r="D332" s="71">
        <v>2</v>
      </c>
      <c r="E332" s="71"/>
      <c r="F332" s="60">
        <v>420</v>
      </c>
      <c r="G332" s="60">
        <f t="shared" si="3"/>
        <v>840</v>
      </c>
      <c r="L332" s="16"/>
      <c r="M332" s="16"/>
    </row>
    <row r="333" spans="1:13" ht="20.100000000000001" customHeight="1">
      <c r="A333" s="136" t="s">
        <v>805</v>
      </c>
      <c r="B333" s="71" t="s">
        <v>806</v>
      </c>
      <c r="C333" s="59" t="s">
        <v>807</v>
      </c>
      <c r="D333" s="71">
        <v>2</v>
      </c>
      <c r="E333" s="71"/>
      <c r="F333" s="60">
        <v>420</v>
      </c>
      <c r="G333" s="60">
        <f t="shared" si="3"/>
        <v>840</v>
      </c>
      <c r="L333" s="16"/>
      <c r="M333" s="16"/>
    </row>
    <row r="334" spans="1:13" ht="20.100000000000001" customHeight="1">
      <c r="A334" s="136" t="s">
        <v>808</v>
      </c>
      <c r="B334" s="71" t="s">
        <v>809</v>
      </c>
      <c r="C334" s="59" t="s">
        <v>810</v>
      </c>
      <c r="D334" s="71">
        <v>1</v>
      </c>
      <c r="E334" s="71"/>
      <c r="F334" s="60">
        <v>420</v>
      </c>
      <c r="G334" s="60">
        <f t="shared" si="3"/>
        <v>420</v>
      </c>
      <c r="L334" s="16"/>
      <c r="M334" s="16"/>
    </row>
    <row r="335" spans="1:13" ht="20.100000000000001" customHeight="1">
      <c r="A335" s="136" t="s">
        <v>808</v>
      </c>
      <c r="B335" s="71" t="s">
        <v>811</v>
      </c>
      <c r="C335" s="59" t="s">
        <v>810</v>
      </c>
      <c r="D335" s="71">
        <v>1</v>
      </c>
      <c r="E335" s="71"/>
      <c r="F335" s="60">
        <v>420</v>
      </c>
      <c r="G335" s="60">
        <f t="shared" si="3"/>
        <v>420</v>
      </c>
      <c r="L335" s="16"/>
      <c r="M335" s="16"/>
    </row>
    <row r="336" spans="1:13" ht="20.100000000000001" customHeight="1">
      <c r="A336" s="136" t="s">
        <v>812</v>
      </c>
      <c r="B336" s="71" t="s">
        <v>813</v>
      </c>
      <c r="C336" s="59" t="s">
        <v>814</v>
      </c>
      <c r="D336" s="71">
        <v>1</v>
      </c>
      <c r="E336" s="71"/>
      <c r="F336" s="60">
        <v>420</v>
      </c>
      <c r="G336" s="60">
        <f t="shared" si="3"/>
        <v>420</v>
      </c>
      <c r="L336" s="16"/>
      <c r="M336" s="16"/>
    </row>
    <row r="337" spans="1:13" ht="20.100000000000001" customHeight="1">
      <c r="A337" s="136" t="s">
        <v>812</v>
      </c>
      <c r="B337" s="71" t="s">
        <v>815</v>
      </c>
      <c r="C337" s="59" t="s">
        <v>814</v>
      </c>
      <c r="D337" s="71">
        <v>1</v>
      </c>
      <c r="E337" s="71"/>
      <c r="F337" s="60">
        <v>420</v>
      </c>
      <c r="G337" s="60">
        <f t="shared" si="3"/>
        <v>420</v>
      </c>
      <c r="L337" s="16"/>
      <c r="M337" s="16"/>
    </row>
    <row r="338" spans="1:13" ht="20.100000000000001" customHeight="1">
      <c r="A338" s="136" t="s">
        <v>816</v>
      </c>
      <c r="B338" s="71" t="s">
        <v>817</v>
      </c>
      <c r="C338" s="59" t="s">
        <v>818</v>
      </c>
      <c r="D338" s="71">
        <v>2</v>
      </c>
      <c r="E338" s="71"/>
      <c r="F338" s="60">
        <v>420</v>
      </c>
      <c r="G338" s="60">
        <f t="shared" si="3"/>
        <v>840</v>
      </c>
      <c r="L338" s="16"/>
      <c r="M338" s="16"/>
    </row>
    <row r="339" spans="1:13" ht="20.100000000000001" customHeight="1">
      <c r="A339" s="136" t="s">
        <v>819</v>
      </c>
      <c r="B339" s="71" t="s">
        <v>820</v>
      </c>
      <c r="C339" s="59" t="s">
        <v>821</v>
      </c>
      <c r="D339" s="71">
        <v>2</v>
      </c>
      <c r="E339" s="71"/>
      <c r="F339" s="60">
        <v>420</v>
      </c>
      <c r="G339" s="60">
        <f t="shared" si="3"/>
        <v>840</v>
      </c>
      <c r="L339" s="16"/>
      <c r="M339" s="16"/>
    </row>
    <row r="340" spans="1:13" ht="20.100000000000001" customHeight="1">
      <c r="A340" s="136" t="s">
        <v>822</v>
      </c>
      <c r="B340" s="71" t="s">
        <v>823</v>
      </c>
      <c r="C340" s="59" t="s">
        <v>824</v>
      </c>
      <c r="D340" s="71">
        <v>2</v>
      </c>
      <c r="E340" s="71"/>
      <c r="F340" s="60">
        <v>420</v>
      </c>
      <c r="G340" s="60">
        <f t="shared" si="3"/>
        <v>840</v>
      </c>
      <c r="L340" s="16"/>
      <c r="M340" s="16"/>
    </row>
    <row r="341" spans="1:13" ht="20.100000000000001" customHeight="1">
      <c r="A341" s="136" t="s">
        <v>825</v>
      </c>
      <c r="B341" s="71" t="s">
        <v>826</v>
      </c>
      <c r="C341" s="59" t="s">
        <v>827</v>
      </c>
      <c r="D341" s="71">
        <v>2</v>
      </c>
      <c r="E341" s="71"/>
      <c r="F341" s="60">
        <v>420</v>
      </c>
      <c r="G341" s="60">
        <f t="shared" si="3"/>
        <v>840</v>
      </c>
      <c r="L341" s="16"/>
      <c r="M341" s="16"/>
    </row>
    <row r="342" spans="1:13" ht="20.100000000000001" customHeight="1">
      <c r="A342" s="136" t="s">
        <v>828</v>
      </c>
      <c r="B342" s="71" t="s">
        <v>829</v>
      </c>
      <c r="C342" s="59" t="s">
        <v>830</v>
      </c>
      <c r="D342" s="71">
        <v>2</v>
      </c>
      <c r="E342" s="71"/>
      <c r="F342" s="60">
        <v>420</v>
      </c>
      <c r="G342" s="60">
        <f t="shared" si="3"/>
        <v>840</v>
      </c>
      <c r="L342" s="16"/>
      <c r="M342" s="16"/>
    </row>
    <row r="343" spans="1:13" ht="20.100000000000001" customHeight="1">
      <c r="A343" s="137" t="s">
        <v>831</v>
      </c>
      <c r="B343" s="138">
        <v>170706530002</v>
      </c>
      <c r="C343" s="75" t="s">
        <v>832</v>
      </c>
      <c r="D343" s="71">
        <v>2</v>
      </c>
      <c r="E343" s="71"/>
      <c r="F343" s="60">
        <v>420</v>
      </c>
      <c r="G343" s="60">
        <f t="shared" si="3"/>
        <v>840</v>
      </c>
      <c r="L343" s="16"/>
      <c r="M343" s="16"/>
    </row>
    <row r="344" spans="1:13" ht="20.100000000000001" customHeight="1">
      <c r="A344" s="136"/>
      <c r="B344" s="71"/>
      <c r="C344" s="59"/>
      <c r="D344" s="111">
        <v>22</v>
      </c>
      <c r="E344" s="71"/>
      <c r="F344" s="60"/>
      <c r="G344" s="60"/>
      <c r="L344" s="16"/>
      <c r="M344" s="16"/>
    </row>
    <row r="345" spans="1:13" ht="20.100000000000001" customHeight="1">
      <c r="A345" s="136" t="s">
        <v>833</v>
      </c>
      <c r="B345" s="71" t="s">
        <v>834</v>
      </c>
      <c r="C345" s="59" t="s">
        <v>835</v>
      </c>
      <c r="D345" s="71">
        <v>5</v>
      </c>
      <c r="E345" s="71"/>
      <c r="F345" s="60">
        <v>69.3</v>
      </c>
      <c r="G345" s="60">
        <f t="shared" si="3"/>
        <v>346.5</v>
      </c>
      <c r="L345" s="16"/>
      <c r="M345" s="16"/>
    </row>
    <row r="346" spans="1:13" ht="20.100000000000001" customHeight="1">
      <c r="A346" s="136" t="s">
        <v>836</v>
      </c>
      <c r="B346" s="71" t="s">
        <v>837</v>
      </c>
      <c r="C346" s="59" t="s">
        <v>838</v>
      </c>
      <c r="D346" s="71">
        <v>5</v>
      </c>
      <c r="E346" s="71"/>
      <c r="F346" s="60">
        <v>69.3</v>
      </c>
      <c r="G346" s="60">
        <f t="shared" si="3"/>
        <v>346.5</v>
      </c>
      <c r="L346" s="16"/>
      <c r="M346" s="16"/>
    </row>
    <row r="347" spans="1:13" ht="20.100000000000001" customHeight="1">
      <c r="A347" s="136" t="s">
        <v>839</v>
      </c>
      <c r="B347" s="71" t="s">
        <v>840</v>
      </c>
      <c r="C347" s="59" t="s">
        <v>841</v>
      </c>
      <c r="D347" s="71">
        <v>5</v>
      </c>
      <c r="E347" s="71"/>
      <c r="F347" s="60">
        <v>69.3</v>
      </c>
      <c r="G347" s="60">
        <f t="shared" si="3"/>
        <v>346.5</v>
      </c>
      <c r="L347" s="16"/>
      <c r="M347" s="16"/>
    </row>
    <row r="348" spans="1:13" ht="20.100000000000001" customHeight="1">
      <c r="A348" s="136" t="s">
        <v>842</v>
      </c>
      <c r="B348" s="71" t="s">
        <v>843</v>
      </c>
      <c r="C348" s="59" t="s">
        <v>844</v>
      </c>
      <c r="D348" s="71">
        <v>5</v>
      </c>
      <c r="E348" s="71"/>
      <c r="F348" s="60">
        <v>69.3</v>
      </c>
      <c r="G348" s="60">
        <f t="shared" si="3"/>
        <v>346.5</v>
      </c>
      <c r="L348" s="16"/>
      <c r="M348" s="16"/>
    </row>
    <row r="349" spans="1:13" ht="20.100000000000001" customHeight="1">
      <c r="A349" s="136" t="s">
        <v>845</v>
      </c>
      <c r="B349" s="71" t="s">
        <v>846</v>
      </c>
      <c r="C349" s="59" t="s">
        <v>847</v>
      </c>
      <c r="D349" s="71">
        <v>5</v>
      </c>
      <c r="E349" s="71"/>
      <c r="F349" s="60">
        <v>69.3</v>
      </c>
      <c r="G349" s="60">
        <f t="shared" si="3"/>
        <v>346.5</v>
      </c>
      <c r="L349" s="16"/>
      <c r="M349" s="16"/>
    </row>
    <row r="350" spans="1:13" ht="20.100000000000001" customHeight="1">
      <c r="A350" s="136" t="s">
        <v>848</v>
      </c>
      <c r="B350" s="71" t="s">
        <v>849</v>
      </c>
      <c r="C350" s="59" t="s">
        <v>850</v>
      </c>
      <c r="D350" s="71">
        <v>1</v>
      </c>
      <c r="E350" s="71"/>
      <c r="F350" s="60">
        <v>69.3</v>
      </c>
      <c r="G350" s="60">
        <f t="shared" si="3"/>
        <v>69.3</v>
      </c>
      <c r="L350" s="16"/>
      <c r="M350" s="16"/>
    </row>
    <row r="351" spans="1:13" ht="20.100000000000001" customHeight="1">
      <c r="A351" s="136" t="s">
        <v>848</v>
      </c>
      <c r="B351" s="71" t="s">
        <v>851</v>
      </c>
      <c r="C351" s="59" t="s">
        <v>850</v>
      </c>
      <c r="D351" s="71">
        <v>4</v>
      </c>
      <c r="E351" s="71"/>
      <c r="F351" s="60">
        <v>69.3</v>
      </c>
      <c r="G351" s="60">
        <f t="shared" si="3"/>
        <v>277.2</v>
      </c>
      <c r="L351" s="16"/>
      <c r="M351" s="16"/>
    </row>
    <row r="352" spans="1:13" ht="20.100000000000001" customHeight="1">
      <c r="A352" s="136" t="s">
        <v>852</v>
      </c>
      <c r="B352" s="71" t="s">
        <v>853</v>
      </c>
      <c r="C352" s="59" t="s">
        <v>854</v>
      </c>
      <c r="D352" s="71">
        <v>2</v>
      </c>
      <c r="E352" s="71"/>
      <c r="F352" s="60">
        <v>69.3</v>
      </c>
      <c r="G352" s="60">
        <f t="shared" si="3"/>
        <v>138.6</v>
      </c>
      <c r="L352" s="16"/>
      <c r="M352" s="16"/>
    </row>
    <row r="353" spans="1:13" ht="20.100000000000001" customHeight="1">
      <c r="A353" s="136" t="s">
        <v>855</v>
      </c>
      <c r="B353" s="71" t="s">
        <v>856</v>
      </c>
      <c r="C353" s="59" t="s">
        <v>857</v>
      </c>
      <c r="D353" s="71">
        <v>2</v>
      </c>
      <c r="E353" s="71"/>
      <c r="F353" s="60">
        <v>69.3</v>
      </c>
      <c r="G353" s="60">
        <f t="shared" si="3"/>
        <v>138.6</v>
      </c>
      <c r="L353" s="16"/>
      <c r="M353" s="16"/>
    </row>
    <row r="354" spans="1:13" ht="20.100000000000001" customHeight="1">
      <c r="A354" s="136" t="s">
        <v>855</v>
      </c>
      <c r="B354" s="71" t="s">
        <v>858</v>
      </c>
      <c r="C354" s="59" t="s">
        <v>857</v>
      </c>
      <c r="D354" s="71">
        <v>3</v>
      </c>
      <c r="E354" s="71"/>
      <c r="F354" s="60">
        <v>69.3</v>
      </c>
      <c r="G354" s="60">
        <f t="shared" si="3"/>
        <v>207.89999999999998</v>
      </c>
      <c r="L354" s="16"/>
      <c r="M354" s="16"/>
    </row>
    <row r="355" spans="1:13" ht="20.100000000000001" customHeight="1">
      <c r="A355" s="136" t="s">
        <v>859</v>
      </c>
      <c r="B355" s="71" t="s">
        <v>860</v>
      </c>
      <c r="C355" s="59" t="s">
        <v>861</v>
      </c>
      <c r="D355" s="71">
        <v>2</v>
      </c>
      <c r="E355" s="59"/>
      <c r="F355" s="60">
        <v>69.3</v>
      </c>
      <c r="G355" s="60">
        <f t="shared" si="3"/>
        <v>138.6</v>
      </c>
      <c r="L355" s="16"/>
      <c r="M355" s="16"/>
    </row>
    <row r="356" spans="1:13" ht="20.100000000000001" customHeight="1">
      <c r="A356" s="136" t="s">
        <v>859</v>
      </c>
      <c r="B356" s="71" t="s">
        <v>862</v>
      </c>
      <c r="C356" s="59" t="s">
        <v>861</v>
      </c>
      <c r="D356" s="71">
        <v>3</v>
      </c>
      <c r="E356" s="59"/>
      <c r="F356" s="60">
        <v>69.3</v>
      </c>
      <c r="G356" s="60">
        <f t="shared" si="3"/>
        <v>207.89999999999998</v>
      </c>
      <c r="L356" s="16"/>
      <c r="M356" s="16"/>
    </row>
    <row r="357" spans="1:13" ht="20.100000000000001" customHeight="1">
      <c r="A357" s="136" t="s">
        <v>863</v>
      </c>
      <c r="B357" s="71" t="s">
        <v>864</v>
      </c>
      <c r="C357" s="59" t="s">
        <v>865</v>
      </c>
      <c r="D357" s="71">
        <v>3</v>
      </c>
      <c r="E357" s="59"/>
      <c r="F357" s="60">
        <v>69.3</v>
      </c>
      <c r="G357" s="60">
        <f t="shared" si="3"/>
        <v>207.89999999999998</v>
      </c>
      <c r="L357" s="16"/>
      <c r="M357" s="16"/>
    </row>
    <row r="358" spans="1:13" ht="20.100000000000001" customHeight="1">
      <c r="A358" s="136" t="s">
        <v>863</v>
      </c>
      <c r="B358" s="71" t="s">
        <v>866</v>
      </c>
      <c r="C358" s="59" t="s">
        <v>865</v>
      </c>
      <c r="D358" s="71">
        <v>2</v>
      </c>
      <c r="E358" s="59"/>
      <c r="F358" s="60">
        <v>69.3</v>
      </c>
      <c r="G358" s="60">
        <f t="shared" si="3"/>
        <v>138.6</v>
      </c>
      <c r="L358" s="16"/>
      <c r="M358" s="16"/>
    </row>
    <row r="359" spans="1:13" ht="20.100000000000001" customHeight="1">
      <c r="A359" s="136" t="s">
        <v>867</v>
      </c>
      <c r="B359" s="71" t="s">
        <v>868</v>
      </c>
      <c r="C359" s="59" t="s">
        <v>869</v>
      </c>
      <c r="D359" s="71">
        <v>5</v>
      </c>
      <c r="E359" s="59"/>
      <c r="F359" s="60">
        <v>69.3</v>
      </c>
      <c r="G359" s="60">
        <f t="shared" si="3"/>
        <v>346.5</v>
      </c>
      <c r="L359" s="16"/>
      <c r="M359" s="16"/>
    </row>
    <row r="360" spans="1:13" ht="20.100000000000001" customHeight="1">
      <c r="A360" s="136" t="s">
        <v>870</v>
      </c>
      <c r="B360" s="71" t="s">
        <v>871</v>
      </c>
      <c r="C360" s="59" t="s">
        <v>872</v>
      </c>
      <c r="D360" s="71">
        <v>5</v>
      </c>
      <c r="E360" s="59"/>
      <c r="F360" s="60">
        <v>69.3</v>
      </c>
      <c r="G360" s="60">
        <f t="shared" si="3"/>
        <v>346.5</v>
      </c>
      <c r="L360" s="16"/>
      <c r="M360" s="16"/>
    </row>
    <row r="361" spans="1:13" ht="20.100000000000001" customHeight="1">
      <c r="A361" s="136"/>
      <c r="B361" s="71"/>
      <c r="C361" s="59"/>
      <c r="D361" s="111">
        <v>57</v>
      </c>
      <c r="E361" s="59"/>
      <c r="F361" s="60"/>
      <c r="G361" s="60"/>
      <c r="L361" s="16"/>
      <c r="M361" s="16"/>
    </row>
    <row r="362" spans="1:13" ht="20.100000000000001" customHeight="1">
      <c r="A362" s="136" t="s">
        <v>873</v>
      </c>
      <c r="B362" s="71" t="s">
        <v>874</v>
      </c>
      <c r="C362" s="59" t="s">
        <v>875</v>
      </c>
      <c r="D362" s="71">
        <v>5</v>
      </c>
      <c r="E362" s="59"/>
      <c r="F362" s="60">
        <v>69.3</v>
      </c>
      <c r="G362" s="60">
        <f t="shared" si="3"/>
        <v>346.5</v>
      </c>
      <c r="L362" s="16"/>
      <c r="M362" s="16"/>
    </row>
    <row r="363" spans="1:13" ht="20.100000000000001" customHeight="1">
      <c r="A363" s="136" t="s">
        <v>876</v>
      </c>
      <c r="B363" s="71" t="s">
        <v>874</v>
      </c>
      <c r="C363" s="59" t="s">
        <v>877</v>
      </c>
      <c r="D363" s="71">
        <v>5</v>
      </c>
      <c r="E363" s="59"/>
      <c r="F363" s="60">
        <v>69.3</v>
      </c>
      <c r="G363" s="60">
        <f t="shared" si="3"/>
        <v>346.5</v>
      </c>
      <c r="L363" s="16"/>
      <c r="M363" s="16"/>
    </row>
    <row r="364" spans="1:13" ht="20.100000000000001" customHeight="1">
      <c r="A364" s="136" t="s">
        <v>878</v>
      </c>
      <c r="B364" s="71" t="s">
        <v>879</v>
      </c>
      <c r="C364" s="59" t="s">
        <v>880</v>
      </c>
      <c r="D364" s="71">
        <v>1</v>
      </c>
      <c r="E364" s="59"/>
      <c r="F364" s="60">
        <v>69.3</v>
      </c>
      <c r="G364" s="60">
        <f t="shared" si="3"/>
        <v>69.3</v>
      </c>
      <c r="L364" s="16"/>
      <c r="M364" s="16"/>
    </row>
    <row r="365" spans="1:13" ht="20.100000000000001" customHeight="1">
      <c r="A365" s="136" t="s">
        <v>878</v>
      </c>
      <c r="B365" s="71" t="s">
        <v>874</v>
      </c>
      <c r="C365" s="59" t="s">
        <v>880</v>
      </c>
      <c r="D365" s="71">
        <v>4</v>
      </c>
      <c r="E365" s="59"/>
      <c r="F365" s="60">
        <v>69.3</v>
      </c>
      <c r="G365" s="60">
        <f t="shared" si="3"/>
        <v>277.2</v>
      </c>
      <c r="L365" s="16"/>
      <c r="M365" s="16"/>
    </row>
    <row r="366" spans="1:13" ht="20.100000000000001" customHeight="1">
      <c r="A366" s="136" t="s">
        <v>881</v>
      </c>
      <c r="B366" s="71" t="s">
        <v>882</v>
      </c>
      <c r="C366" s="59" t="s">
        <v>883</v>
      </c>
      <c r="D366" s="71">
        <v>5</v>
      </c>
      <c r="E366" s="59"/>
      <c r="F366" s="60">
        <v>69.3</v>
      </c>
      <c r="G366" s="60">
        <f t="shared" si="3"/>
        <v>346.5</v>
      </c>
      <c r="L366" s="16"/>
      <c r="M366" s="16"/>
    </row>
    <row r="367" spans="1:13" ht="20.100000000000001" customHeight="1">
      <c r="A367" s="136" t="s">
        <v>884</v>
      </c>
      <c r="B367" s="71" t="s">
        <v>885</v>
      </c>
      <c r="C367" s="59" t="s">
        <v>886</v>
      </c>
      <c r="D367" s="71">
        <v>5</v>
      </c>
      <c r="E367" s="59"/>
      <c r="F367" s="60">
        <v>69.3</v>
      </c>
      <c r="G367" s="60">
        <f t="shared" si="3"/>
        <v>346.5</v>
      </c>
      <c r="L367" s="16"/>
      <c r="M367" s="16"/>
    </row>
    <row r="368" spans="1:13" ht="20.100000000000001" customHeight="1">
      <c r="A368" s="136" t="s">
        <v>887</v>
      </c>
      <c r="B368" s="71" t="s">
        <v>888</v>
      </c>
      <c r="C368" s="59" t="s">
        <v>889</v>
      </c>
      <c r="D368" s="71">
        <v>2</v>
      </c>
      <c r="E368" s="59"/>
      <c r="F368" s="60">
        <v>69.3</v>
      </c>
      <c r="G368" s="60">
        <f t="shared" si="3"/>
        <v>138.6</v>
      </c>
      <c r="L368" s="16"/>
      <c r="M368" s="16"/>
    </row>
    <row r="369" spans="1:13" ht="20.100000000000001" customHeight="1">
      <c r="A369" s="136" t="s">
        <v>887</v>
      </c>
      <c r="B369" s="71" t="s">
        <v>890</v>
      </c>
      <c r="C369" s="59" t="s">
        <v>889</v>
      </c>
      <c r="D369" s="71">
        <v>3</v>
      </c>
      <c r="E369" s="59"/>
      <c r="F369" s="60">
        <v>69.3</v>
      </c>
      <c r="G369" s="60">
        <f t="shared" si="3"/>
        <v>207.89999999999998</v>
      </c>
      <c r="L369" s="16"/>
      <c r="M369" s="16"/>
    </row>
    <row r="370" spans="1:13" ht="20.100000000000001" customHeight="1">
      <c r="A370" s="136" t="s">
        <v>891</v>
      </c>
      <c r="B370" s="71" t="s">
        <v>892</v>
      </c>
      <c r="C370" s="59" t="s">
        <v>893</v>
      </c>
      <c r="D370" s="71">
        <v>3</v>
      </c>
      <c r="E370" s="59"/>
      <c r="F370" s="60">
        <v>69.3</v>
      </c>
      <c r="G370" s="60">
        <f t="shared" si="3"/>
        <v>207.89999999999998</v>
      </c>
      <c r="L370" s="16"/>
      <c r="M370" s="16"/>
    </row>
    <row r="371" spans="1:13" ht="20.100000000000001" customHeight="1">
      <c r="A371" s="136" t="s">
        <v>891</v>
      </c>
      <c r="B371" s="71" t="s">
        <v>892</v>
      </c>
      <c r="C371" s="59" t="s">
        <v>893</v>
      </c>
      <c r="D371" s="71">
        <v>2</v>
      </c>
      <c r="E371" s="59"/>
      <c r="F371" s="60">
        <v>69.3</v>
      </c>
      <c r="G371" s="60">
        <f t="shared" si="3"/>
        <v>138.6</v>
      </c>
      <c r="L371" s="16"/>
      <c r="M371" s="16"/>
    </row>
    <row r="372" spans="1:13" ht="20.100000000000001" customHeight="1">
      <c r="A372" s="136" t="s">
        <v>894</v>
      </c>
      <c r="B372" s="71" t="s">
        <v>874</v>
      </c>
      <c r="C372" s="59" t="s">
        <v>895</v>
      </c>
      <c r="D372" s="71">
        <v>4</v>
      </c>
      <c r="E372" s="59"/>
      <c r="F372" s="60">
        <v>69.3</v>
      </c>
      <c r="G372" s="60">
        <f t="shared" ref="G372:G382" si="4">D372*F372</f>
        <v>277.2</v>
      </c>
      <c r="L372" s="16"/>
      <c r="M372" s="16"/>
    </row>
    <row r="373" spans="1:13" ht="20.100000000000001" customHeight="1">
      <c r="A373" s="136" t="s">
        <v>894</v>
      </c>
      <c r="B373" s="71" t="s">
        <v>896</v>
      </c>
      <c r="C373" s="59" t="s">
        <v>895</v>
      </c>
      <c r="D373" s="71">
        <v>1</v>
      </c>
      <c r="E373" s="59"/>
      <c r="F373" s="60">
        <v>69.3</v>
      </c>
      <c r="G373" s="60">
        <f t="shared" si="4"/>
        <v>69.3</v>
      </c>
      <c r="L373" s="16"/>
      <c r="M373" s="16"/>
    </row>
    <row r="374" spans="1:13" ht="20.100000000000001" customHeight="1">
      <c r="A374" s="136" t="s">
        <v>897</v>
      </c>
      <c r="B374" s="71" t="s">
        <v>898</v>
      </c>
      <c r="C374" s="59" t="s">
        <v>899</v>
      </c>
      <c r="D374" s="71">
        <v>5</v>
      </c>
      <c r="E374" s="59"/>
      <c r="F374" s="60">
        <v>69.3</v>
      </c>
      <c r="G374" s="60">
        <f t="shared" si="4"/>
        <v>346.5</v>
      </c>
      <c r="L374" s="16"/>
      <c r="M374" s="16"/>
    </row>
    <row r="375" spans="1:13" ht="20.100000000000001" customHeight="1">
      <c r="A375" s="136" t="s">
        <v>900</v>
      </c>
      <c r="B375" s="71" t="s">
        <v>901</v>
      </c>
      <c r="C375" s="59" t="s">
        <v>902</v>
      </c>
      <c r="D375" s="71">
        <v>5</v>
      </c>
      <c r="E375" s="59"/>
      <c r="F375" s="60">
        <v>69.3</v>
      </c>
      <c r="G375" s="60">
        <f t="shared" si="4"/>
        <v>346.5</v>
      </c>
      <c r="L375" s="16"/>
      <c r="M375" s="16"/>
    </row>
    <row r="376" spans="1:13" ht="20.100000000000001" customHeight="1">
      <c r="A376" s="136" t="s">
        <v>903</v>
      </c>
      <c r="B376" s="71" t="s">
        <v>904</v>
      </c>
      <c r="C376" s="59" t="s">
        <v>905</v>
      </c>
      <c r="D376" s="71">
        <v>2</v>
      </c>
      <c r="E376" s="59"/>
      <c r="F376" s="60">
        <v>69.3</v>
      </c>
      <c r="G376" s="60">
        <f t="shared" si="4"/>
        <v>138.6</v>
      </c>
      <c r="L376" s="16"/>
      <c r="M376" s="16"/>
    </row>
    <row r="377" spans="1:13" ht="20.100000000000001" customHeight="1">
      <c r="A377" s="136" t="s">
        <v>903</v>
      </c>
      <c r="B377" s="71" t="s">
        <v>906</v>
      </c>
      <c r="C377" s="59" t="s">
        <v>905</v>
      </c>
      <c r="D377" s="71">
        <v>3</v>
      </c>
      <c r="E377" s="59"/>
      <c r="F377" s="60">
        <v>69.3</v>
      </c>
      <c r="G377" s="60">
        <f t="shared" si="4"/>
        <v>207.89999999999998</v>
      </c>
      <c r="L377" s="16"/>
      <c r="M377" s="16"/>
    </row>
    <row r="378" spans="1:13" ht="20.100000000000001" customHeight="1">
      <c r="A378" s="136" t="s">
        <v>907</v>
      </c>
      <c r="B378" s="71" t="s">
        <v>908</v>
      </c>
      <c r="C378" s="59" t="s">
        <v>909</v>
      </c>
      <c r="D378" s="71">
        <v>4</v>
      </c>
      <c r="E378" s="59"/>
      <c r="F378" s="60">
        <v>69.3</v>
      </c>
      <c r="G378" s="60">
        <f t="shared" si="4"/>
        <v>277.2</v>
      </c>
      <c r="L378" s="16"/>
      <c r="M378" s="16"/>
    </row>
    <row r="379" spans="1:13" ht="20.100000000000001" customHeight="1">
      <c r="A379" s="136" t="s">
        <v>907</v>
      </c>
      <c r="B379" s="71" t="s">
        <v>910</v>
      </c>
      <c r="C379" s="59" t="s">
        <v>909</v>
      </c>
      <c r="D379" s="71">
        <v>1</v>
      </c>
      <c r="E379" s="59"/>
      <c r="F379" s="60">
        <v>69.3</v>
      </c>
      <c r="G379" s="60">
        <f t="shared" si="4"/>
        <v>69.3</v>
      </c>
      <c r="L379" s="16"/>
      <c r="M379" s="16"/>
    </row>
    <row r="380" spans="1:13" ht="20.100000000000001" customHeight="1">
      <c r="A380" s="136"/>
      <c r="B380" s="71"/>
      <c r="C380" s="59"/>
      <c r="D380" s="111">
        <v>60</v>
      </c>
      <c r="E380" s="59"/>
      <c r="F380" s="60"/>
      <c r="G380" s="60"/>
      <c r="L380" s="16"/>
      <c r="M380" s="16"/>
    </row>
    <row r="381" spans="1:13" ht="20.100000000000001" customHeight="1">
      <c r="A381" s="136" t="s">
        <v>911</v>
      </c>
      <c r="B381" s="71" t="s">
        <v>912</v>
      </c>
      <c r="C381" s="59" t="s">
        <v>913</v>
      </c>
      <c r="D381" s="71">
        <v>5</v>
      </c>
      <c r="E381" s="59"/>
      <c r="F381" s="60">
        <v>69.3</v>
      </c>
      <c r="G381" s="60">
        <f t="shared" si="4"/>
        <v>346.5</v>
      </c>
      <c r="L381" s="16"/>
      <c r="M381" s="16"/>
    </row>
    <row r="382" spans="1:13" ht="20.100000000000001" customHeight="1">
      <c r="A382" s="136" t="s">
        <v>914</v>
      </c>
      <c r="B382" s="71" t="s">
        <v>915</v>
      </c>
      <c r="C382" s="59" t="s">
        <v>916</v>
      </c>
      <c r="D382" s="71">
        <v>5</v>
      </c>
      <c r="E382" s="59"/>
      <c r="F382" s="60">
        <v>69.3</v>
      </c>
      <c r="G382" s="60">
        <f t="shared" si="4"/>
        <v>346.5</v>
      </c>
      <c r="L382" s="16"/>
      <c r="M382" s="16"/>
    </row>
    <row r="383" spans="1:13" ht="20.100000000000001" customHeight="1">
      <c r="A383" s="136"/>
      <c r="B383" s="71"/>
      <c r="C383" s="59"/>
      <c r="D383" s="111">
        <v>10</v>
      </c>
      <c r="E383" s="59"/>
      <c r="F383" s="60"/>
      <c r="G383" s="60"/>
      <c r="L383" s="16"/>
      <c r="M383" s="16"/>
    </row>
    <row r="384" spans="1:13" ht="20.100000000000001" customHeight="1">
      <c r="A384" s="74"/>
      <c r="B384" s="71"/>
      <c r="C384" s="75"/>
      <c r="D384" s="73"/>
      <c r="E384" s="59"/>
      <c r="F384" s="60"/>
      <c r="G384" s="60">
        <f t="shared" ref="G384:G385" si="5">D384*F384</f>
        <v>0</v>
      </c>
      <c r="L384" s="16"/>
      <c r="M384" s="16"/>
    </row>
    <row r="385" spans="1:13" ht="20.100000000000001" customHeight="1">
      <c r="A385" s="70" t="s">
        <v>204</v>
      </c>
      <c r="B385" s="70" t="s">
        <v>205</v>
      </c>
      <c r="C385" s="59" t="s">
        <v>206</v>
      </c>
      <c r="D385" s="73">
        <v>1</v>
      </c>
      <c r="E385" s="59"/>
      <c r="F385" s="60">
        <v>1062.5</v>
      </c>
      <c r="G385" s="60">
        <f t="shared" si="5"/>
        <v>1062.5</v>
      </c>
      <c r="L385" s="16"/>
      <c r="M385" s="16"/>
    </row>
    <row r="386" spans="1:13" ht="20.100000000000001" customHeight="1">
      <c r="A386" s="74"/>
      <c r="B386" s="71"/>
      <c r="C386" s="75"/>
      <c r="D386" s="73"/>
      <c r="E386" s="59"/>
      <c r="F386" s="60"/>
      <c r="G386" s="60"/>
      <c r="L386" s="16"/>
      <c r="M386" s="16"/>
    </row>
    <row r="387" spans="1:13" ht="20.100000000000001" customHeight="1">
      <c r="A387" s="65"/>
      <c r="B387" s="65"/>
      <c r="C387" s="24"/>
      <c r="D387" s="66"/>
      <c r="E387" s="19"/>
      <c r="F387" s="61" t="s">
        <v>37</v>
      </c>
      <c r="G387" s="62">
        <f>SUM(G24:G386)</f>
        <v>138532.09999999998</v>
      </c>
    </row>
    <row r="388" spans="1:13" ht="20.100000000000001" customHeight="1">
      <c r="A388" s="65"/>
      <c r="B388" s="65"/>
      <c r="C388" s="24"/>
      <c r="D388" s="66"/>
      <c r="E388" s="19"/>
      <c r="F388" s="63" t="s">
        <v>38</v>
      </c>
      <c r="G388" s="62">
        <f>+G387*0.12</f>
        <v>16623.851999999995</v>
      </c>
    </row>
    <row r="389" spans="1:13" ht="20.100000000000001" customHeight="1">
      <c r="A389" s="65"/>
      <c r="B389" s="65"/>
      <c r="C389" s="24"/>
      <c r="D389" s="66"/>
      <c r="E389" s="19"/>
      <c r="F389" s="61" t="s">
        <v>39</v>
      </c>
      <c r="G389" s="62">
        <f>+G387+G388</f>
        <v>155155.95199999996</v>
      </c>
    </row>
    <row r="390" spans="1:13" ht="20.100000000000001" customHeight="1">
      <c r="A390" s="65"/>
      <c r="B390" s="65"/>
      <c r="C390" s="24"/>
      <c r="D390" s="66"/>
      <c r="E390" s="19"/>
      <c r="F390" s="72"/>
      <c r="G390" s="64"/>
    </row>
    <row r="391" spans="1:13" ht="20.100000000000001" customHeight="1">
      <c r="A391" s="65"/>
      <c r="B391" s="108"/>
      <c r="C391" s="109" t="s">
        <v>338</v>
      </c>
      <c r="D391" s="66"/>
      <c r="E391" s="19"/>
      <c r="F391" s="72"/>
      <c r="G391" s="64"/>
    </row>
    <row r="392" spans="1:13" ht="20.100000000000001" customHeight="1">
      <c r="A392" s="65"/>
      <c r="B392" s="109" t="s">
        <v>40</v>
      </c>
      <c r="C392" s="109" t="s">
        <v>42</v>
      </c>
      <c r="D392" s="66"/>
      <c r="E392" s="19"/>
      <c r="F392" s="72"/>
      <c r="G392" s="64"/>
    </row>
    <row r="393" spans="1:13" ht="20.100000000000001" customHeight="1">
      <c r="A393" s="65"/>
      <c r="B393" s="95"/>
      <c r="C393" s="96" t="s">
        <v>43</v>
      </c>
      <c r="D393" s="66"/>
      <c r="E393" s="19"/>
      <c r="F393" s="72"/>
      <c r="G393" s="64"/>
    </row>
    <row r="394" spans="1:13" ht="20.100000000000001" customHeight="1">
      <c r="A394" s="65"/>
      <c r="B394" s="88">
        <v>1</v>
      </c>
      <c r="C394" s="75" t="s">
        <v>339</v>
      </c>
      <c r="D394" s="66"/>
      <c r="E394" s="19"/>
      <c r="F394" s="72"/>
      <c r="G394" s="64"/>
    </row>
    <row r="395" spans="1:13" ht="20.100000000000001" customHeight="1">
      <c r="A395" s="65"/>
      <c r="B395" s="88">
        <v>2</v>
      </c>
      <c r="C395" s="75" t="s">
        <v>340</v>
      </c>
      <c r="D395" s="66"/>
      <c r="E395" s="19"/>
      <c r="F395" s="72"/>
      <c r="G395" s="64"/>
    </row>
    <row r="396" spans="1:13" ht="20.100000000000001" customHeight="1">
      <c r="A396" s="65"/>
      <c r="B396" s="88">
        <v>3</v>
      </c>
      <c r="C396" s="75" t="s">
        <v>341</v>
      </c>
      <c r="D396" s="66"/>
      <c r="E396" s="19"/>
      <c r="F396" s="72"/>
      <c r="G396" s="64"/>
    </row>
    <row r="397" spans="1:13" ht="20.100000000000001" customHeight="1">
      <c r="A397" s="65"/>
      <c r="B397" s="88">
        <v>1</v>
      </c>
      <c r="C397" s="75" t="s">
        <v>342</v>
      </c>
      <c r="D397" s="66"/>
      <c r="E397" s="19"/>
      <c r="F397" s="72"/>
      <c r="G397" s="64"/>
    </row>
    <row r="398" spans="1:13" ht="20.100000000000001" customHeight="1">
      <c r="A398" s="65"/>
      <c r="B398" s="88">
        <v>1</v>
      </c>
      <c r="C398" s="75" t="s">
        <v>343</v>
      </c>
      <c r="D398" s="66"/>
      <c r="E398" s="19"/>
      <c r="F398" s="72"/>
      <c r="G398" s="64"/>
    </row>
    <row r="399" spans="1:13" ht="20.100000000000001" customHeight="1">
      <c r="A399" s="65"/>
      <c r="B399" s="88">
        <v>2</v>
      </c>
      <c r="C399" s="75" t="s">
        <v>344</v>
      </c>
      <c r="D399" s="66"/>
      <c r="E399" s="19"/>
      <c r="F399" s="72"/>
      <c r="G399" s="64"/>
    </row>
    <row r="400" spans="1:13" ht="20.100000000000001" customHeight="1">
      <c r="A400" s="65"/>
      <c r="B400" s="88">
        <v>2</v>
      </c>
      <c r="C400" s="75" t="s">
        <v>50</v>
      </c>
      <c r="D400" s="66"/>
      <c r="E400" s="19"/>
      <c r="F400" s="72"/>
      <c r="G400" s="64"/>
    </row>
    <row r="401" spans="1:7" ht="20.100000000000001" customHeight="1">
      <c r="A401" s="65"/>
      <c r="B401" s="88">
        <v>1</v>
      </c>
      <c r="C401" s="75" t="s">
        <v>345</v>
      </c>
      <c r="D401" s="66"/>
      <c r="E401" s="19"/>
      <c r="F401" s="72"/>
      <c r="G401" s="64"/>
    </row>
    <row r="402" spans="1:7" ht="20.100000000000001" customHeight="1">
      <c r="A402" s="65"/>
      <c r="B402" s="88">
        <v>1</v>
      </c>
      <c r="C402" s="75" t="s">
        <v>346</v>
      </c>
      <c r="D402" s="66"/>
      <c r="E402" s="19"/>
      <c r="F402" s="72"/>
      <c r="G402" s="64"/>
    </row>
    <row r="403" spans="1:7" ht="20.100000000000001" customHeight="1">
      <c r="A403" s="65"/>
      <c r="B403" s="88">
        <v>1</v>
      </c>
      <c r="C403" s="75" t="s">
        <v>347</v>
      </c>
      <c r="D403" s="66"/>
      <c r="E403" s="19"/>
      <c r="F403" s="72"/>
      <c r="G403" s="64"/>
    </row>
    <row r="404" spans="1:7" ht="20.100000000000001" customHeight="1">
      <c r="A404" s="65"/>
      <c r="B404" s="88">
        <v>2</v>
      </c>
      <c r="C404" s="75" t="s">
        <v>348</v>
      </c>
      <c r="D404" s="66"/>
      <c r="E404" s="19"/>
      <c r="F404" s="72"/>
      <c r="G404" s="64"/>
    </row>
    <row r="405" spans="1:7" ht="20.100000000000001" customHeight="1">
      <c r="A405" s="65"/>
      <c r="B405" s="88">
        <v>2</v>
      </c>
      <c r="C405" s="75" t="s">
        <v>217</v>
      </c>
      <c r="D405" s="66"/>
      <c r="E405" s="19"/>
      <c r="F405" s="72"/>
      <c r="G405" s="64"/>
    </row>
    <row r="406" spans="1:7" ht="20.100000000000001" customHeight="1">
      <c r="A406" s="65"/>
      <c r="B406" s="88">
        <v>1</v>
      </c>
      <c r="C406" s="75" t="s">
        <v>349</v>
      </c>
      <c r="D406" s="66"/>
      <c r="E406" s="19"/>
      <c r="F406" s="72"/>
      <c r="G406" s="64"/>
    </row>
    <row r="407" spans="1:7" ht="20.100000000000001" customHeight="1">
      <c r="A407" s="65"/>
      <c r="B407" s="88">
        <v>1</v>
      </c>
      <c r="C407" s="75" t="s">
        <v>350</v>
      </c>
      <c r="D407" s="66"/>
      <c r="E407" s="19"/>
      <c r="F407" s="72"/>
      <c r="G407" s="64"/>
    </row>
    <row r="408" spans="1:7" ht="20.100000000000001" customHeight="1">
      <c r="A408" s="65"/>
      <c r="B408" s="88">
        <v>2</v>
      </c>
      <c r="C408" s="75" t="s">
        <v>351</v>
      </c>
      <c r="D408" s="66"/>
      <c r="E408" s="19"/>
      <c r="F408" s="72"/>
      <c r="G408" s="64"/>
    </row>
    <row r="409" spans="1:7" ht="20.100000000000001" customHeight="1">
      <c r="A409" s="65"/>
      <c r="B409" s="88"/>
      <c r="C409" s="75" t="s">
        <v>166</v>
      </c>
      <c r="D409" s="66"/>
      <c r="E409" s="19"/>
      <c r="F409" s="72"/>
      <c r="G409" s="64"/>
    </row>
    <row r="410" spans="1:7" ht="20.100000000000001" customHeight="1">
      <c r="A410" s="65"/>
      <c r="B410" s="100">
        <v>23</v>
      </c>
      <c r="C410" s="75"/>
      <c r="D410" s="66"/>
      <c r="E410" s="19"/>
      <c r="F410" s="72"/>
      <c r="G410" s="64"/>
    </row>
    <row r="411" spans="1:7" ht="20.100000000000001" customHeight="1">
      <c r="A411" s="65"/>
      <c r="B411" s="100"/>
      <c r="C411" s="100" t="s">
        <v>167</v>
      </c>
      <c r="D411" s="66"/>
      <c r="E411" s="19"/>
      <c r="F411" s="72"/>
      <c r="G411" s="64"/>
    </row>
    <row r="412" spans="1:7" ht="20.100000000000001" customHeight="1">
      <c r="A412" s="65"/>
      <c r="B412" s="88">
        <v>2</v>
      </c>
      <c r="C412" s="75" t="s">
        <v>352</v>
      </c>
      <c r="D412" s="66"/>
      <c r="E412" s="19"/>
      <c r="F412" s="72"/>
      <c r="G412" s="64"/>
    </row>
    <row r="413" spans="1:7" ht="20.100000000000001" customHeight="1">
      <c r="A413" s="65"/>
      <c r="B413" s="88">
        <v>2</v>
      </c>
      <c r="C413" s="75" t="s">
        <v>353</v>
      </c>
      <c r="D413" s="66"/>
      <c r="E413" s="19"/>
      <c r="F413" s="72"/>
      <c r="G413" s="64"/>
    </row>
    <row r="414" spans="1:7" ht="20.100000000000001" customHeight="1">
      <c r="A414" s="65"/>
      <c r="B414" s="88">
        <v>1</v>
      </c>
      <c r="C414" s="75" t="s">
        <v>354</v>
      </c>
      <c r="D414" s="66"/>
      <c r="E414" s="19"/>
      <c r="F414" s="72"/>
      <c r="G414" s="64"/>
    </row>
    <row r="415" spans="1:7" ht="20.100000000000001" customHeight="1">
      <c r="A415" s="65"/>
      <c r="B415" s="88">
        <v>3</v>
      </c>
      <c r="C415" s="75" t="s">
        <v>355</v>
      </c>
      <c r="D415" s="66"/>
      <c r="E415" s="19"/>
      <c r="F415" s="72"/>
      <c r="G415" s="64"/>
    </row>
    <row r="416" spans="1:7" ht="20.100000000000001" customHeight="1">
      <c r="A416" s="65"/>
      <c r="B416" s="88">
        <v>1</v>
      </c>
      <c r="C416" s="75" t="s">
        <v>356</v>
      </c>
      <c r="D416" s="66"/>
      <c r="E416" s="19"/>
      <c r="F416" s="72"/>
      <c r="G416" s="64"/>
    </row>
    <row r="417" spans="1:7" ht="20.100000000000001" customHeight="1">
      <c r="A417" s="65"/>
      <c r="B417" s="88">
        <v>1</v>
      </c>
      <c r="C417" s="75" t="s">
        <v>357</v>
      </c>
      <c r="D417" s="66"/>
      <c r="E417" s="19"/>
      <c r="F417" s="72"/>
      <c r="G417" s="64"/>
    </row>
    <row r="418" spans="1:7" ht="20.100000000000001" customHeight="1">
      <c r="A418" s="65"/>
      <c r="B418" s="88">
        <v>1</v>
      </c>
      <c r="C418" s="75" t="s">
        <v>358</v>
      </c>
      <c r="D418" s="66"/>
      <c r="E418" s="19"/>
      <c r="F418" s="72"/>
      <c r="G418" s="64"/>
    </row>
    <row r="419" spans="1:7" ht="20.100000000000001" customHeight="1">
      <c r="A419" s="65"/>
      <c r="B419" s="88">
        <v>1</v>
      </c>
      <c r="C419" s="75" t="s">
        <v>345</v>
      </c>
      <c r="D419" s="66"/>
      <c r="E419" s="19"/>
      <c r="F419" s="72"/>
      <c r="G419" s="64"/>
    </row>
    <row r="420" spans="1:7" ht="20.100000000000001" customHeight="1">
      <c r="A420" s="65"/>
      <c r="B420" s="88">
        <v>1</v>
      </c>
      <c r="C420" s="75" t="s">
        <v>359</v>
      </c>
      <c r="D420" s="66"/>
      <c r="E420" s="19"/>
      <c r="F420" s="72"/>
      <c r="G420" s="64"/>
    </row>
    <row r="421" spans="1:7" ht="20.100000000000001" customHeight="1">
      <c r="A421" s="65"/>
      <c r="B421" s="88">
        <v>2</v>
      </c>
      <c r="C421" s="75" t="s">
        <v>360</v>
      </c>
      <c r="D421" s="66"/>
      <c r="E421" s="19"/>
      <c r="F421" s="72"/>
      <c r="G421" s="64"/>
    </row>
    <row r="422" spans="1:7" ht="20.100000000000001" customHeight="1">
      <c r="A422" s="65"/>
      <c r="B422" s="88">
        <v>2</v>
      </c>
      <c r="C422" s="75" t="s">
        <v>361</v>
      </c>
      <c r="D422" s="66"/>
      <c r="E422" s="19"/>
      <c r="F422" s="72"/>
      <c r="G422" s="64"/>
    </row>
    <row r="423" spans="1:7" ht="20.100000000000001" customHeight="1">
      <c r="A423" s="65"/>
      <c r="B423" s="88">
        <v>3</v>
      </c>
      <c r="C423" s="75" t="s">
        <v>168</v>
      </c>
      <c r="D423" s="66"/>
      <c r="E423" s="19"/>
      <c r="F423" s="72"/>
      <c r="G423" s="64"/>
    </row>
    <row r="424" spans="1:7" ht="20.100000000000001" customHeight="1">
      <c r="A424" s="65"/>
      <c r="B424" s="88">
        <v>1</v>
      </c>
      <c r="C424" s="75" t="s">
        <v>362</v>
      </c>
      <c r="D424" s="66"/>
      <c r="E424" s="19"/>
      <c r="F424" s="72"/>
      <c r="G424" s="64"/>
    </row>
    <row r="425" spans="1:7" ht="20.100000000000001" customHeight="1">
      <c r="A425" s="65"/>
      <c r="B425" s="88">
        <v>2</v>
      </c>
      <c r="C425" s="75" t="s">
        <v>363</v>
      </c>
      <c r="D425" s="66"/>
      <c r="E425" s="19"/>
      <c r="F425" s="72"/>
      <c r="G425" s="64"/>
    </row>
    <row r="426" spans="1:7" ht="20.100000000000001" customHeight="1">
      <c r="A426" s="65"/>
      <c r="B426" s="88">
        <v>1</v>
      </c>
      <c r="C426" s="75" t="s">
        <v>51</v>
      </c>
      <c r="D426" s="66"/>
      <c r="E426" s="19"/>
      <c r="F426" s="72"/>
      <c r="G426" s="64"/>
    </row>
    <row r="427" spans="1:7" ht="20.100000000000001" customHeight="1">
      <c r="A427" s="65"/>
      <c r="B427" s="88">
        <v>1</v>
      </c>
      <c r="C427" s="75" t="s">
        <v>364</v>
      </c>
      <c r="D427" s="66"/>
      <c r="E427" s="19"/>
      <c r="F427" s="72"/>
      <c r="G427" s="64"/>
    </row>
    <row r="428" spans="1:7" ht="20.100000000000001" customHeight="1">
      <c r="A428" s="65"/>
      <c r="B428" s="88">
        <v>1</v>
      </c>
      <c r="C428" s="75" t="s">
        <v>365</v>
      </c>
      <c r="D428" s="66"/>
      <c r="E428" s="19"/>
      <c r="F428" s="72"/>
      <c r="G428" s="64"/>
    </row>
    <row r="429" spans="1:7" ht="20.100000000000001" customHeight="1">
      <c r="A429" s="65"/>
      <c r="B429" s="100">
        <v>26</v>
      </c>
      <c r="C429" s="75"/>
      <c r="D429" s="66"/>
      <c r="E429" s="19"/>
      <c r="F429" s="72"/>
      <c r="G429" s="64"/>
    </row>
    <row r="430" spans="1:7" ht="20.100000000000001" customHeight="1">
      <c r="A430" s="65"/>
      <c r="B430" s="100"/>
      <c r="C430" s="100" t="s">
        <v>44</v>
      </c>
      <c r="D430" s="66"/>
      <c r="E430" s="19"/>
      <c r="F430" s="72"/>
      <c r="G430" s="64"/>
    </row>
    <row r="431" spans="1:7" ht="20.100000000000001" customHeight="1">
      <c r="A431" s="65"/>
      <c r="B431" s="88">
        <v>2</v>
      </c>
      <c r="C431" s="75" t="s">
        <v>366</v>
      </c>
      <c r="D431" s="66"/>
      <c r="E431" s="19"/>
      <c r="F431" s="72"/>
      <c r="G431" s="64"/>
    </row>
    <row r="432" spans="1:7" ht="20.100000000000001" customHeight="1">
      <c r="A432" s="65"/>
      <c r="B432" s="88">
        <v>1</v>
      </c>
      <c r="C432" s="75" t="s">
        <v>367</v>
      </c>
      <c r="D432" s="66"/>
      <c r="E432" s="19"/>
      <c r="F432" s="72"/>
      <c r="G432" s="64"/>
    </row>
    <row r="433" spans="1:7" ht="20.100000000000001" customHeight="1">
      <c r="A433" s="65"/>
      <c r="B433" s="88">
        <v>1</v>
      </c>
      <c r="C433" s="75" t="s">
        <v>368</v>
      </c>
      <c r="D433" s="66"/>
      <c r="E433" s="19"/>
      <c r="F433" s="72"/>
      <c r="G433" s="64"/>
    </row>
    <row r="434" spans="1:7" ht="20.100000000000001" customHeight="1">
      <c r="A434" s="65"/>
      <c r="B434" s="88">
        <v>1</v>
      </c>
      <c r="C434" s="75" t="s">
        <v>369</v>
      </c>
      <c r="D434" s="66"/>
      <c r="E434" s="19"/>
      <c r="F434" s="72"/>
      <c r="G434" s="64"/>
    </row>
    <row r="435" spans="1:7" ht="20.100000000000001" customHeight="1">
      <c r="A435" s="65"/>
      <c r="B435" s="88">
        <v>2</v>
      </c>
      <c r="C435" s="107" t="s">
        <v>370</v>
      </c>
      <c r="D435" s="66"/>
      <c r="E435" s="19"/>
      <c r="F435" s="72"/>
      <c r="G435" s="64"/>
    </row>
    <row r="436" spans="1:7" ht="20.100000000000001" customHeight="1">
      <c r="A436" s="65"/>
      <c r="B436" s="88">
        <v>2</v>
      </c>
      <c r="C436" s="75" t="s">
        <v>169</v>
      </c>
      <c r="D436" s="66"/>
      <c r="E436" s="19"/>
      <c r="F436" s="72"/>
      <c r="G436" s="64"/>
    </row>
    <row r="437" spans="1:7" ht="20.100000000000001" customHeight="1">
      <c r="A437" s="65"/>
      <c r="B437" s="88">
        <v>2</v>
      </c>
      <c r="C437" s="75" t="s">
        <v>371</v>
      </c>
      <c r="D437" s="66"/>
      <c r="E437" s="19"/>
      <c r="F437" s="72"/>
      <c r="G437" s="64"/>
    </row>
    <row r="438" spans="1:7" ht="20.100000000000001" customHeight="1">
      <c r="A438" s="19"/>
      <c r="B438" s="88">
        <v>1</v>
      </c>
      <c r="C438" s="75" t="s">
        <v>170</v>
      </c>
      <c r="D438" s="110"/>
      <c r="E438" s="19"/>
      <c r="F438" s="19"/>
      <c r="G438" s="19"/>
    </row>
    <row r="439" spans="1:7" ht="20.100000000000001" customHeight="1">
      <c r="A439" s="19"/>
      <c r="B439" s="88">
        <v>2</v>
      </c>
      <c r="C439" s="75" t="s">
        <v>372</v>
      </c>
      <c r="D439" s="76"/>
      <c r="E439" s="19"/>
      <c r="F439" s="19"/>
      <c r="G439" s="19"/>
    </row>
    <row r="440" spans="1:7" ht="20.100000000000001" customHeight="1">
      <c r="A440" s="19"/>
      <c r="B440" s="88">
        <v>1</v>
      </c>
      <c r="C440" s="75" t="s">
        <v>171</v>
      </c>
      <c r="D440" s="93"/>
      <c r="E440" s="19"/>
      <c r="F440" s="19"/>
      <c r="G440" s="19"/>
    </row>
    <row r="441" spans="1:7" ht="20.100000000000001" customHeight="1">
      <c r="A441" s="19"/>
      <c r="B441" s="100">
        <v>15</v>
      </c>
      <c r="C441" s="75"/>
      <c r="D441" s="93"/>
      <c r="E441" s="19"/>
      <c r="F441" s="19"/>
      <c r="G441" s="19"/>
    </row>
    <row r="442" spans="1:7" ht="20.100000000000001" customHeight="1">
      <c r="A442" s="19"/>
      <c r="B442" s="84"/>
      <c r="C442" s="83"/>
      <c r="D442" s="93"/>
      <c r="E442" s="19"/>
      <c r="F442" s="19"/>
      <c r="G442" s="19"/>
    </row>
    <row r="443" spans="1:7" ht="20.100000000000001" customHeight="1">
      <c r="A443" s="19"/>
      <c r="B443" s="168" t="s">
        <v>373</v>
      </c>
      <c r="C443" s="169"/>
      <c r="D443" s="169"/>
      <c r="E443" s="19"/>
      <c r="F443" s="19"/>
      <c r="G443" s="19"/>
    </row>
    <row r="444" spans="1:7" ht="20.100000000000001" customHeight="1">
      <c r="A444" s="19"/>
      <c r="B444" s="112" t="s">
        <v>48</v>
      </c>
      <c r="C444" s="111" t="s">
        <v>49</v>
      </c>
      <c r="D444" s="111" t="s">
        <v>40</v>
      </c>
      <c r="E444" s="19"/>
      <c r="F444" s="19"/>
      <c r="G444" s="19"/>
    </row>
    <row r="445" spans="1:7" ht="20.100000000000001" customHeight="1">
      <c r="A445" s="19"/>
      <c r="B445" s="71" t="s">
        <v>374</v>
      </c>
      <c r="C445" s="71" t="s">
        <v>375</v>
      </c>
      <c r="D445" s="71">
        <v>1</v>
      </c>
      <c r="E445" s="19"/>
      <c r="F445" s="19"/>
      <c r="G445" s="19"/>
    </row>
    <row r="446" spans="1:7" ht="20.100000000000001" customHeight="1">
      <c r="A446" s="19"/>
      <c r="B446" s="71" t="s">
        <v>200</v>
      </c>
      <c r="C446" s="71" t="s">
        <v>376</v>
      </c>
      <c r="D446" s="71">
        <v>1</v>
      </c>
      <c r="E446" s="19"/>
      <c r="F446" s="19"/>
      <c r="G446" s="19"/>
    </row>
    <row r="447" spans="1:7" ht="20.100000000000001" customHeight="1">
      <c r="A447" s="19"/>
      <c r="B447" s="71" t="s">
        <v>377</v>
      </c>
      <c r="C447" s="71" t="s">
        <v>378</v>
      </c>
      <c r="D447" s="71">
        <v>1</v>
      </c>
      <c r="E447" s="19"/>
      <c r="F447" s="19"/>
      <c r="G447" s="19"/>
    </row>
    <row r="448" spans="1:7" ht="20.100000000000001" customHeight="1">
      <c r="A448" s="19"/>
      <c r="B448" s="71" t="s">
        <v>379</v>
      </c>
      <c r="C448" s="71" t="s">
        <v>380</v>
      </c>
      <c r="D448" s="71">
        <v>2</v>
      </c>
      <c r="E448" s="19"/>
      <c r="F448" s="19"/>
      <c r="G448" s="19"/>
    </row>
    <row r="449" spans="1:7" ht="20.100000000000001" customHeight="1">
      <c r="A449" s="19"/>
      <c r="B449" s="71" t="s">
        <v>201</v>
      </c>
      <c r="C449" s="71" t="s">
        <v>381</v>
      </c>
      <c r="D449" s="71">
        <v>2</v>
      </c>
      <c r="E449" s="19"/>
      <c r="F449" s="19"/>
      <c r="G449" s="19"/>
    </row>
    <row r="450" spans="1:7" ht="20.100000000000001" customHeight="1">
      <c r="A450" s="19"/>
      <c r="B450" s="71" t="s">
        <v>382</v>
      </c>
      <c r="C450" s="71" t="s">
        <v>383</v>
      </c>
      <c r="D450" s="71">
        <v>2</v>
      </c>
      <c r="E450" s="19"/>
      <c r="F450" s="19"/>
      <c r="G450" s="19"/>
    </row>
    <row r="451" spans="1:7" ht="20.100000000000001" customHeight="1">
      <c r="A451" s="19"/>
      <c r="B451" s="71" t="s">
        <v>384</v>
      </c>
      <c r="C451" s="71" t="s">
        <v>385</v>
      </c>
      <c r="D451" s="71">
        <v>2</v>
      </c>
      <c r="E451" s="19"/>
      <c r="F451" s="19"/>
      <c r="G451" s="19"/>
    </row>
    <row r="452" spans="1:7" ht="20.100000000000001" customHeight="1">
      <c r="A452" s="19"/>
      <c r="B452" s="71"/>
      <c r="C452" s="71" t="s">
        <v>386</v>
      </c>
      <c r="D452" s="71">
        <v>2</v>
      </c>
      <c r="E452" s="19"/>
      <c r="F452" s="19"/>
      <c r="G452" s="19"/>
    </row>
    <row r="453" spans="1:7" ht="20.100000000000001" customHeight="1">
      <c r="A453" s="19"/>
      <c r="B453" s="71" t="s">
        <v>387</v>
      </c>
      <c r="C453" s="71" t="s">
        <v>388</v>
      </c>
      <c r="D453" s="71">
        <v>2</v>
      </c>
      <c r="E453" s="19"/>
      <c r="F453" s="19"/>
      <c r="G453" s="19"/>
    </row>
    <row r="454" spans="1:7" ht="20.100000000000001" customHeight="1">
      <c r="A454" s="19"/>
      <c r="B454" s="71" t="s">
        <v>389</v>
      </c>
      <c r="C454" s="71" t="s">
        <v>390</v>
      </c>
      <c r="D454" s="71">
        <v>1</v>
      </c>
      <c r="E454" s="19"/>
      <c r="F454" s="19"/>
      <c r="G454" s="19"/>
    </row>
    <row r="455" spans="1:7" ht="20.100000000000001" customHeight="1">
      <c r="A455" s="19"/>
      <c r="B455" s="71" t="s">
        <v>391</v>
      </c>
      <c r="C455" s="71" t="s">
        <v>392</v>
      </c>
      <c r="D455" s="71">
        <v>2</v>
      </c>
      <c r="E455" s="19"/>
      <c r="F455" s="19"/>
      <c r="G455" s="19"/>
    </row>
    <row r="456" spans="1:7" ht="20.100000000000001" customHeight="1">
      <c r="A456" s="19"/>
      <c r="B456" s="71"/>
      <c r="C456" s="71"/>
      <c r="D456" s="111">
        <v>18</v>
      </c>
      <c r="E456" s="19"/>
      <c r="F456" s="19"/>
      <c r="G456" s="19"/>
    </row>
    <row r="457" spans="1:7" ht="20.100000000000001" customHeight="1">
      <c r="A457" s="19"/>
      <c r="B457" s="84"/>
      <c r="C457" s="83"/>
      <c r="D457" s="93"/>
      <c r="E457" s="19"/>
      <c r="F457" s="19"/>
      <c r="G457" s="19"/>
    </row>
    <row r="458" spans="1:7" ht="20.100000000000001" customHeight="1">
      <c r="A458" s="19"/>
      <c r="B458" s="123"/>
      <c r="C458" s="124" t="s">
        <v>558</v>
      </c>
      <c r="D458" s="93"/>
      <c r="E458" s="19"/>
      <c r="F458" s="19"/>
      <c r="G458" s="19"/>
    </row>
    <row r="459" spans="1:7" ht="20.100000000000001" customHeight="1">
      <c r="A459" s="19"/>
      <c r="B459" s="124" t="s">
        <v>40</v>
      </c>
      <c r="C459" s="124" t="s">
        <v>42</v>
      </c>
      <c r="D459" s="93"/>
      <c r="E459" s="19"/>
      <c r="F459" s="19"/>
      <c r="G459" s="19"/>
    </row>
    <row r="460" spans="1:7" ht="20.100000000000001" customHeight="1">
      <c r="A460" s="19"/>
      <c r="B460" s="123">
        <v>1</v>
      </c>
      <c r="C460" s="125" t="s">
        <v>559</v>
      </c>
      <c r="D460" s="93"/>
      <c r="E460" s="19"/>
      <c r="F460" s="19"/>
      <c r="G460" s="19"/>
    </row>
    <row r="461" spans="1:7" ht="20.100000000000001" customHeight="1">
      <c r="A461" s="19"/>
      <c r="B461" s="123">
        <v>1</v>
      </c>
      <c r="C461" s="125" t="s">
        <v>560</v>
      </c>
      <c r="D461" s="93"/>
      <c r="E461" s="19"/>
      <c r="F461" s="19"/>
      <c r="G461" s="19"/>
    </row>
    <row r="462" spans="1:7" ht="20.100000000000001" customHeight="1">
      <c r="A462" s="19"/>
      <c r="B462" s="123">
        <v>1</v>
      </c>
      <c r="C462" s="125" t="s">
        <v>561</v>
      </c>
      <c r="D462" s="93"/>
      <c r="E462" s="19"/>
      <c r="F462" s="19"/>
      <c r="G462" s="19"/>
    </row>
    <row r="463" spans="1:7" ht="20.100000000000001" customHeight="1">
      <c r="A463" s="19"/>
      <c r="B463" s="123">
        <v>3</v>
      </c>
      <c r="C463" s="125" t="s">
        <v>562</v>
      </c>
      <c r="D463" s="93"/>
      <c r="E463" s="19"/>
      <c r="F463" s="19"/>
      <c r="G463" s="19"/>
    </row>
    <row r="464" spans="1:7" ht="20.100000000000001" customHeight="1">
      <c r="A464" s="19"/>
      <c r="B464" s="124">
        <v>6</v>
      </c>
      <c r="C464" s="125"/>
      <c r="D464" s="93"/>
      <c r="E464" s="19"/>
      <c r="F464" s="19"/>
      <c r="G464" s="19"/>
    </row>
    <row r="465" spans="1:7" ht="20.100000000000001" customHeight="1">
      <c r="A465" s="19"/>
      <c r="B465" s="84"/>
      <c r="C465" s="83"/>
      <c r="D465" s="93"/>
      <c r="E465" s="19"/>
      <c r="F465" s="19"/>
      <c r="G465" s="19"/>
    </row>
    <row r="466" spans="1:7" ht="20.100000000000001" customHeight="1">
      <c r="A466" s="19"/>
      <c r="B466" s="59"/>
      <c r="C466" s="111" t="s">
        <v>563</v>
      </c>
      <c r="D466" s="93"/>
      <c r="E466" s="19"/>
      <c r="F466" s="19"/>
      <c r="G466" s="19"/>
    </row>
    <row r="467" spans="1:7" ht="20.100000000000001" customHeight="1">
      <c r="A467" s="19"/>
      <c r="B467" s="111" t="s">
        <v>40</v>
      </c>
      <c r="C467" s="111" t="s">
        <v>42</v>
      </c>
      <c r="D467" s="93"/>
      <c r="E467" s="19"/>
      <c r="F467" s="19"/>
      <c r="G467" s="19"/>
    </row>
    <row r="468" spans="1:7" ht="20.100000000000001" customHeight="1">
      <c r="A468" s="19"/>
      <c r="B468" s="127">
        <v>1</v>
      </c>
      <c r="C468" s="126" t="s">
        <v>564</v>
      </c>
      <c r="D468" s="93"/>
      <c r="E468" s="19"/>
      <c r="F468" s="19"/>
      <c r="G468" s="19"/>
    </row>
    <row r="469" spans="1:7" ht="20.100000000000001" customHeight="1">
      <c r="A469" s="19"/>
      <c r="B469" s="127">
        <v>1</v>
      </c>
      <c r="C469" s="126" t="s">
        <v>565</v>
      </c>
      <c r="D469" s="93"/>
      <c r="E469" s="19"/>
      <c r="F469" s="19"/>
      <c r="G469" s="19"/>
    </row>
    <row r="470" spans="1:7" ht="20.100000000000001" customHeight="1">
      <c r="A470" s="19"/>
      <c r="B470" s="71">
        <v>1</v>
      </c>
      <c r="C470" s="59" t="s">
        <v>566</v>
      </c>
      <c r="D470" s="93"/>
      <c r="E470" s="19"/>
      <c r="F470" s="19"/>
      <c r="G470" s="19"/>
    </row>
    <row r="471" spans="1:7" ht="20.100000000000001" customHeight="1">
      <c r="A471" s="19"/>
      <c r="B471" s="71">
        <v>1</v>
      </c>
      <c r="C471" s="59" t="s">
        <v>567</v>
      </c>
      <c r="D471" s="93"/>
      <c r="E471" s="19"/>
      <c r="F471" s="19"/>
      <c r="G471" s="19"/>
    </row>
    <row r="472" spans="1:7" ht="20.100000000000001" customHeight="1">
      <c r="A472" s="19"/>
      <c r="B472" s="127">
        <v>1</v>
      </c>
      <c r="C472" s="126" t="s">
        <v>568</v>
      </c>
      <c r="D472" s="93"/>
      <c r="E472" s="19"/>
      <c r="F472" s="19"/>
      <c r="G472" s="19"/>
    </row>
    <row r="473" spans="1:7" ht="20.100000000000001" customHeight="1">
      <c r="A473" s="19"/>
      <c r="B473" s="71">
        <v>1</v>
      </c>
      <c r="C473" s="59" t="s">
        <v>51</v>
      </c>
      <c r="D473" s="93"/>
      <c r="E473" s="19"/>
      <c r="F473" s="19"/>
      <c r="G473" s="19"/>
    </row>
    <row r="474" spans="1:7" ht="20.100000000000001" customHeight="1">
      <c r="A474" s="19"/>
      <c r="B474" s="71">
        <v>1</v>
      </c>
      <c r="C474" s="59" t="s">
        <v>569</v>
      </c>
      <c r="D474" s="93"/>
      <c r="E474" s="19"/>
      <c r="F474" s="19"/>
      <c r="G474" s="19"/>
    </row>
    <row r="475" spans="1:7" ht="20.100000000000001" customHeight="1">
      <c r="A475" s="19"/>
      <c r="B475" s="71">
        <v>1</v>
      </c>
      <c r="C475" s="59" t="s">
        <v>570</v>
      </c>
      <c r="D475" s="93"/>
      <c r="E475" s="19"/>
      <c r="F475" s="19"/>
      <c r="G475" s="19"/>
    </row>
    <row r="476" spans="1:7" ht="20.100000000000001" customHeight="1">
      <c r="A476" s="19"/>
      <c r="B476" s="71">
        <v>1</v>
      </c>
      <c r="C476" s="59" t="s">
        <v>216</v>
      </c>
      <c r="D476" s="93"/>
      <c r="E476" s="19"/>
      <c r="F476" s="19"/>
      <c r="G476" s="19"/>
    </row>
    <row r="477" spans="1:7" ht="20.100000000000001" customHeight="1">
      <c r="A477" s="19"/>
      <c r="B477" s="71">
        <v>1</v>
      </c>
      <c r="C477" s="59" t="s">
        <v>571</v>
      </c>
      <c r="D477" s="93"/>
      <c r="E477" s="19"/>
      <c r="F477" s="19"/>
      <c r="G477" s="19"/>
    </row>
    <row r="478" spans="1:7" ht="20.100000000000001" customHeight="1">
      <c r="A478" s="19"/>
      <c r="B478" s="71">
        <v>2</v>
      </c>
      <c r="C478" s="59" t="s">
        <v>572</v>
      </c>
      <c r="D478" s="93"/>
      <c r="E478" s="19"/>
      <c r="F478" s="19"/>
      <c r="G478" s="19"/>
    </row>
    <row r="479" spans="1:7" ht="20.100000000000001" customHeight="1">
      <c r="A479" s="19"/>
      <c r="B479" s="127">
        <v>1</v>
      </c>
      <c r="C479" s="59" t="s">
        <v>573</v>
      </c>
      <c r="D479" s="93"/>
      <c r="E479" s="19"/>
      <c r="F479" s="19"/>
      <c r="G479" s="19"/>
    </row>
    <row r="480" spans="1:7" ht="20.100000000000001" customHeight="1">
      <c r="A480" s="19"/>
      <c r="B480" s="71">
        <v>1</v>
      </c>
      <c r="C480" s="59" t="s">
        <v>574</v>
      </c>
      <c r="D480" s="93"/>
      <c r="E480" s="19"/>
      <c r="F480" s="19"/>
      <c r="G480" s="19"/>
    </row>
    <row r="481" spans="1:7" ht="20.100000000000001" customHeight="1">
      <c r="A481" s="19"/>
      <c r="B481" s="71"/>
      <c r="C481" s="59" t="s">
        <v>166</v>
      </c>
      <c r="D481" s="93"/>
      <c r="E481" s="19"/>
      <c r="F481" s="19"/>
      <c r="G481" s="19"/>
    </row>
    <row r="482" spans="1:7" ht="20.100000000000001" customHeight="1">
      <c r="A482" s="19"/>
      <c r="B482" s="111">
        <v>14</v>
      </c>
      <c r="C482" s="59"/>
      <c r="D482" s="93"/>
      <c r="E482" s="19"/>
      <c r="F482" s="19"/>
      <c r="G482" s="19"/>
    </row>
    <row r="483" spans="1:7" ht="20.100000000000001" customHeight="1">
      <c r="A483" s="19"/>
      <c r="B483" s="84"/>
      <c r="C483" s="83"/>
      <c r="D483" s="93"/>
      <c r="E483" s="19"/>
      <c r="F483" s="19"/>
      <c r="G483" s="19"/>
    </row>
    <row r="484" spans="1:7" ht="20.100000000000001" customHeight="1">
      <c r="A484" s="19"/>
      <c r="B484" s="153" t="s">
        <v>917</v>
      </c>
      <c r="C484" s="154"/>
      <c r="D484" s="93"/>
      <c r="E484" s="19"/>
      <c r="F484" s="19"/>
      <c r="G484" s="19"/>
    </row>
    <row r="485" spans="1:7" ht="20.100000000000001" customHeight="1">
      <c r="A485" s="19"/>
      <c r="B485" s="140"/>
      <c r="C485" s="141" t="s">
        <v>918</v>
      </c>
      <c r="D485" s="93"/>
      <c r="E485" s="19"/>
      <c r="F485" s="19"/>
      <c r="G485" s="19"/>
    </row>
    <row r="486" spans="1:7" ht="20.100000000000001" customHeight="1">
      <c r="A486" s="19"/>
      <c r="B486" s="21" t="s">
        <v>13</v>
      </c>
      <c r="C486" s="21" t="s">
        <v>12</v>
      </c>
      <c r="D486" s="93"/>
      <c r="E486" s="19"/>
      <c r="F486" s="19"/>
      <c r="G486" s="19"/>
    </row>
    <row r="487" spans="1:7" ht="20.100000000000001" customHeight="1">
      <c r="A487" s="19"/>
      <c r="B487" s="71">
        <v>2</v>
      </c>
      <c r="C487" s="131" t="s">
        <v>919</v>
      </c>
      <c r="D487" s="93"/>
      <c r="E487" s="19"/>
      <c r="F487" s="19"/>
      <c r="G487" s="19"/>
    </row>
    <row r="488" spans="1:7" ht="20.100000000000001" customHeight="1">
      <c r="A488" s="19"/>
      <c r="B488" s="71">
        <v>1</v>
      </c>
      <c r="C488" s="131" t="s">
        <v>920</v>
      </c>
      <c r="D488" s="93"/>
      <c r="E488" s="19"/>
      <c r="F488" s="19"/>
      <c r="G488" s="19"/>
    </row>
    <row r="489" spans="1:7" ht="20.100000000000001" customHeight="1">
      <c r="A489" s="19"/>
      <c r="B489" s="71">
        <v>1</v>
      </c>
      <c r="C489" s="131" t="s">
        <v>921</v>
      </c>
      <c r="D489" s="93"/>
      <c r="E489" s="19"/>
      <c r="F489" s="19"/>
      <c r="G489" s="19"/>
    </row>
    <row r="490" spans="1:7" ht="20.100000000000001" customHeight="1">
      <c r="A490" s="19"/>
      <c r="B490" s="71">
        <v>1</v>
      </c>
      <c r="C490" s="131" t="s">
        <v>573</v>
      </c>
      <c r="D490" s="93"/>
      <c r="E490" s="19"/>
      <c r="F490" s="19"/>
      <c r="G490" s="19"/>
    </row>
    <row r="491" spans="1:7" ht="20.100000000000001" customHeight="1">
      <c r="A491" s="19"/>
      <c r="B491" s="142">
        <v>2</v>
      </c>
      <c r="C491" s="131" t="s">
        <v>922</v>
      </c>
      <c r="D491" s="93"/>
      <c r="E491" s="19"/>
      <c r="F491" s="19"/>
      <c r="G491" s="19"/>
    </row>
    <row r="492" spans="1:7" ht="20.100000000000001" customHeight="1">
      <c r="A492" s="19"/>
      <c r="B492" s="142">
        <v>4</v>
      </c>
      <c r="C492" s="131" t="s">
        <v>923</v>
      </c>
      <c r="D492" s="93"/>
      <c r="E492" s="19"/>
      <c r="F492" s="19"/>
      <c r="G492" s="19"/>
    </row>
    <row r="493" spans="1:7" ht="20.100000000000001" customHeight="1">
      <c r="A493" s="19"/>
      <c r="B493" s="81">
        <v>11</v>
      </c>
      <c r="C493" s="131"/>
      <c r="D493" s="93"/>
      <c r="E493" s="19"/>
      <c r="F493" s="19"/>
      <c r="G493" s="19"/>
    </row>
    <row r="494" spans="1:7" ht="20.100000000000001" customHeight="1">
      <c r="A494" s="19"/>
      <c r="B494" s="140"/>
      <c r="C494" s="143" t="s">
        <v>924</v>
      </c>
      <c r="D494" s="93"/>
      <c r="E494" s="19"/>
      <c r="F494" s="19"/>
      <c r="G494" s="19"/>
    </row>
    <row r="495" spans="1:7" ht="20.100000000000001" customHeight="1">
      <c r="A495" s="19"/>
      <c r="B495" s="71">
        <v>2</v>
      </c>
      <c r="C495" s="131" t="s">
        <v>925</v>
      </c>
      <c r="D495" s="93"/>
      <c r="E495" s="19"/>
      <c r="F495" s="19"/>
      <c r="G495" s="19"/>
    </row>
    <row r="496" spans="1:7" ht="20.100000000000001" customHeight="1">
      <c r="A496" s="19"/>
      <c r="B496" s="71">
        <v>1</v>
      </c>
      <c r="C496" s="131" t="s">
        <v>926</v>
      </c>
      <c r="D496" s="93"/>
      <c r="E496" s="19"/>
      <c r="F496" s="19"/>
      <c r="G496" s="19"/>
    </row>
    <row r="497" spans="1:7" ht="20.100000000000001" customHeight="1">
      <c r="A497" s="19"/>
      <c r="B497" s="71">
        <v>1</v>
      </c>
      <c r="C497" s="131" t="s">
        <v>921</v>
      </c>
      <c r="D497" s="93"/>
      <c r="E497" s="19"/>
      <c r="F497" s="19"/>
      <c r="G497" s="19"/>
    </row>
    <row r="498" spans="1:7" ht="20.100000000000001" customHeight="1">
      <c r="A498" s="19"/>
      <c r="B498" s="71">
        <v>1</v>
      </c>
      <c r="C498" s="131" t="s">
        <v>573</v>
      </c>
      <c r="D498" s="93"/>
      <c r="E498" s="19"/>
      <c r="F498" s="19"/>
      <c r="G498" s="19"/>
    </row>
    <row r="499" spans="1:7" ht="20.100000000000001" customHeight="1">
      <c r="A499" s="19"/>
      <c r="B499" s="142">
        <v>2</v>
      </c>
      <c r="C499" s="131" t="s">
        <v>927</v>
      </c>
      <c r="D499" s="93"/>
      <c r="E499" s="19"/>
      <c r="F499" s="19"/>
      <c r="G499" s="19"/>
    </row>
    <row r="500" spans="1:7" ht="20.100000000000001" customHeight="1">
      <c r="A500" s="19"/>
      <c r="B500" s="81">
        <v>7</v>
      </c>
      <c r="C500" s="81"/>
      <c r="D500" s="93"/>
      <c r="E500" s="19"/>
      <c r="F500" s="19"/>
      <c r="G500" s="19"/>
    </row>
    <row r="501" spans="1:7" ht="20.100000000000001" customHeight="1">
      <c r="A501" s="19"/>
      <c r="B501" s="144"/>
      <c r="C501" s="144"/>
      <c r="D501" s="93"/>
      <c r="E501" s="19"/>
      <c r="F501" s="19"/>
      <c r="G501" s="19"/>
    </row>
    <row r="502" spans="1:7" ht="20.100000000000001" customHeight="1">
      <c r="A502" s="19"/>
      <c r="B502" s="145"/>
      <c r="C502" s="143" t="s">
        <v>928</v>
      </c>
      <c r="D502" s="93"/>
      <c r="E502" s="19"/>
      <c r="F502" s="19"/>
      <c r="G502" s="19"/>
    </row>
    <row r="503" spans="1:7" ht="20.100000000000001" customHeight="1">
      <c r="A503" s="19"/>
      <c r="B503" s="21" t="s">
        <v>13</v>
      </c>
      <c r="C503" s="21" t="s">
        <v>12</v>
      </c>
      <c r="D503" s="93"/>
      <c r="E503" s="19"/>
      <c r="F503" s="19"/>
      <c r="G503" s="19"/>
    </row>
    <row r="504" spans="1:7" ht="20.100000000000001" customHeight="1">
      <c r="A504" s="19"/>
      <c r="B504" s="71">
        <v>1</v>
      </c>
      <c r="C504" s="131" t="s">
        <v>929</v>
      </c>
      <c r="D504" s="93"/>
      <c r="E504" s="19"/>
      <c r="F504" s="19"/>
      <c r="G504" s="19"/>
    </row>
    <row r="505" spans="1:7" ht="20.100000000000001" customHeight="1">
      <c r="A505" s="19"/>
      <c r="B505" s="71">
        <v>1</v>
      </c>
      <c r="C505" s="131" t="s">
        <v>930</v>
      </c>
      <c r="D505" s="93"/>
      <c r="E505" s="19"/>
      <c r="F505" s="19"/>
      <c r="G505" s="19"/>
    </row>
    <row r="506" spans="1:7" ht="20.100000000000001" customHeight="1">
      <c r="A506" s="19"/>
      <c r="B506" s="71">
        <v>2</v>
      </c>
      <c r="C506" s="131" t="s">
        <v>931</v>
      </c>
      <c r="D506" s="93"/>
      <c r="E506" s="19"/>
      <c r="F506" s="19"/>
      <c r="G506" s="19"/>
    </row>
    <row r="507" spans="1:7" ht="20.100000000000001" customHeight="1">
      <c r="A507" s="19"/>
      <c r="B507" s="71">
        <v>2</v>
      </c>
      <c r="C507" s="131" t="s">
        <v>218</v>
      </c>
      <c r="D507" s="93"/>
      <c r="E507" s="19"/>
      <c r="F507" s="19"/>
      <c r="G507" s="19"/>
    </row>
    <row r="508" spans="1:7" ht="20.100000000000001" customHeight="1">
      <c r="A508" s="19"/>
      <c r="B508" s="71">
        <v>1</v>
      </c>
      <c r="C508" s="131" t="s">
        <v>932</v>
      </c>
      <c r="D508" s="93"/>
      <c r="E508" s="19"/>
      <c r="F508" s="19"/>
      <c r="G508" s="19"/>
    </row>
    <row r="509" spans="1:7" ht="20.100000000000001" customHeight="1">
      <c r="A509" s="19"/>
      <c r="B509" s="71">
        <v>1</v>
      </c>
      <c r="C509" s="131" t="s">
        <v>933</v>
      </c>
      <c r="D509" s="93"/>
      <c r="E509" s="19"/>
      <c r="F509" s="19"/>
      <c r="G509" s="19"/>
    </row>
    <row r="510" spans="1:7" ht="20.100000000000001" customHeight="1">
      <c r="A510" s="19"/>
      <c r="B510" s="71">
        <v>1</v>
      </c>
      <c r="C510" s="118" t="s">
        <v>934</v>
      </c>
      <c r="D510" s="93"/>
      <c r="E510" s="19"/>
      <c r="F510" s="19"/>
      <c r="G510" s="19"/>
    </row>
    <row r="511" spans="1:7" ht="20.100000000000001" customHeight="1">
      <c r="A511" s="19"/>
      <c r="B511" s="111">
        <v>9</v>
      </c>
      <c r="C511" s="111"/>
      <c r="D511" s="93"/>
      <c r="E511" s="19"/>
      <c r="F511" s="19"/>
      <c r="G511" s="19"/>
    </row>
    <row r="512" spans="1:7" ht="20.100000000000001" customHeight="1">
      <c r="A512" s="19"/>
      <c r="B512" s="76"/>
      <c r="C512" s="76"/>
      <c r="D512" s="93"/>
      <c r="E512" s="19"/>
      <c r="F512" s="19"/>
      <c r="G512" s="19"/>
    </row>
    <row r="513" spans="1:7" ht="20.100000000000001" customHeight="1">
      <c r="A513" s="19"/>
      <c r="B513" s="145"/>
      <c r="C513" s="143" t="s">
        <v>935</v>
      </c>
      <c r="D513" s="93"/>
      <c r="E513" s="19"/>
      <c r="F513" s="19"/>
      <c r="G513" s="19"/>
    </row>
    <row r="514" spans="1:7" ht="20.100000000000001" customHeight="1">
      <c r="A514" s="19"/>
      <c r="B514" s="139">
        <v>1</v>
      </c>
      <c r="C514" s="75" t="s">
        <v>936</v>
      </c>
      <c r="D514" s="93"/>
      <c r="E514" s="19"/>
      <c r="F514" s="19"/>
      <c r="G514" s="19"/>
    </row>
    <row r="515" spans="1:7" ht="20.100000000000001" customHeight="1">
      <c r="A515" s="19"/>
      <c r="B515" s="139">
        <v>2</v>
      </c>
      <c r="C515" s="75" t="s">
        <v>937</v>
      </c>
      <c r="D515" s="93"/>
      <c r="E515" s="19"/>
      <c r="F515" s="19"/>
      <c r="G515" s="19"/>
    </row>
    <row r="516" spans="1:7" ht="20.100000000000001" customHeight="1">
      <c r="A516" s="19"/>
      <c r="B516" s="139">
        <v>1</v>
      </c>
      <c r="C516" s="75" t="s">
        <v>938</v>
      </c>
      <c r="D516" s="93"/>
      <c r="E516" s="19"/>
      <c r="F516" s="19"/>
      <c r="G516" s="19"/>
    </row>
    <row r="517" spans="1:7" ht="20.100000000000001" customHeight="1">
      <c r="A517" s="19"/>
      <c r="B517" s="146">
        <v>4</v>
      </c>
      <c r="C517" s="75"/>
      <c r="D517" s="93"/>
      <c r="E517" s="19"/>
      <c r="F517" s="19"/>
      <c r="G517" s="19"/>
    </row>
    <row r="518" spans="1:7" ht="20.100000000000001" customHeight="1">
      <c r="A518" s="19"/>
      <c r="B518" s="84"/>
      <c r="C518" s="83"/>
      <c r="D518" s="93"/>
      <c r="E518" s="19"/>
      <c r="F518" s="19"/>
      <c r="G518" s="19"/>
    </row>
    <row r="519" spans="1:7" ht="20.100000000000001" customHeight="1">
      <c r="A519" s="19"/>
      <c r="B519" s="148">
        <v>1</v>
      </c>
      <c r="C519" s="147" t="s">
        <v>939</v>
      </c>
      <c r="D519" s="93"/>
      <c r="E519" s="19"/>
      <c r="F519" s="19"/>
      <c r="G519" s="19"/>
    </row>
    <row r="520" spans="1:7" ht="20.100000000000001" customHeight="1">
      <c r="A520" s="19"/>
      <c r="B520" s="148">
        <v>6</v>
      </c>
      <c r="C520" s="147" t="s">
        <v>940</v>
      </c>
      <c r="D520" s="93"/>
      <c r="E520" s="19"/>
      <c r="F520" s="19"/>
      <c r="G520" s="19"/>
    </row>
    <row r="521" spans="1:7" ht="20.100000000000001" customHeight="1">
      <c r="A521" s="19"/>
      <c r="B521" s="148">
        <v>1</v>
      </c>
      <c r="C521" s="147" t="s">
        <v>941</v>
      </c>
      <c r="D521" s="93"/>
      <c r="E521" s="19"/>
      <c r="F521" s="19"/>
      <c r="G521" s="19"/>
    </row>
    <row r="522" spans="1:7" ht="20.100000000000001" customHeight="1">
      <c r="A522" s="19"/>
      <c r="B522" s="148">
        <v>1</v>
      </c>
      <c r="C522" s="147" t="s">
        <v>942</v>
      </c>
      <c r="D522" s="93"/>
      <c r="E522" s="19"/>
      <c r="F522" s="19"/>
      <c r="G522" s="19"/>
    </row>
    <row r="523" spans="1:7" ht="20.100000000000001" customHeight="1">
      <c r="A523" s="19"/>
      <c r="B523" s="148">
        <v>1</v>
      </c>
      <c r="C523" s="147" t="s">
        <v>943</v>
      </c>
      <c r="D523" s="93"/>
      <c r="E523" s="19"/>
      <c r="F523" s="19"/>
      <c r="G523" s="19"/>
    </row>
    <row r="524" spans="1:7" ht="20.100000000000001" customHeight="1">
      <c r="A524" s="19"/>
      <c r="B524" s="148">
        <v>2</v>
      </c>
      <c r="C524" s="147" t="s">
        <v>945</v>
      </c>
      <c r="D524" s="93"/>
      <c r="E524" s="19"/>
      <c r="F524" s="19"/>
      <c r="G524" s="19"/>
    </row>
    <row r="525" spans="1:7" ht="20.100000000000001" customHeight="1">
      <c r="A525" s="19"/>
      <c r="B525" s="150">
        <v>1</v>
      </c>
      <c r="C525" s="149" t="s">
        <v>944</v>
      </c>
      <c r="D525" s="93"/>
      <c r="E525" s="19"/>
      <c r="F525" s="19"/>
      <c r="G525" s="19"/>
    </row>
    <row r="526" spans="1:7" ht="20.100000000000001" customHeight="1">
      <c r="A526" s="19"/>
      <c r="B526" s="152">
        <v>13</v>
      </c>
      <c r="C526" s="151"/>
      <c r="D526" s="93"/>
      <c r="E526" s="19"/>
      <c r="F526" s="19"/>
      <c r="G526" s="19"/>
    </row>
    <row r="527" spans="1:7" ht="20.100000000000001" customHeight="1">
      <c r="A527" s="19"/>
      <c r="B527" s="84"/>
      <c r="C527" s="83"/>
      <c r="D527" s="93"/>
      <c r="E527" s="19"/>
      <c r="F527" s="19"/>
      <c r="G527" s="19"/>
    </row>
    <row r="528" spans="1:7" ht="20.100000000000001" customHeight="1">
      <c r="A528" s="19"/>
      <c r="B528" s="84"/>
      <c r="C528" s="83"/>
      <c r="D528" s="93"/>
      <c r="E528" s="19"/>
      <c r="F528" s="19"/>
      <c r="G528" s="19"/>
    </row>
    <row r="529" spans="1:7" ht="20.100000000000001" customHeight="1">
      <c r="A529" s="19"/>
      <c r="B529" s="84"/>
      <c r="C529" s="83"/>
      <c r="D529" s="93"/>
      <c r="E529" s="19"/>
      <c r="F529" s="19"/>
      <c r="G529" s="19"/>
    </row>
    <row r="530" spans="1:7" ht="20.100000000000001" customHeight="1">
      <c r="A530" s="19"/>
      <c r="B530" s="78"/>
      <c r="C530" s="77" t="s">
        <v>182</v>
      </c>
      <c r="D530" s="67"/>
      <c r="E530" s="19"/>
      <c r="F530" s="19"/>
      <c r="G530" s="19"/>
    </row>
    <row r="531" spans="1:7" ht="20.100000000000001" customHeight="1">
      <c r="A531" s="19"/>
      <c r="B531" s="78"/>
      <c r="C531" s="77" t="s">
        <v>183</v>
      </c>
      <c r="D531" s="67"/>
      <c r="E531" s="19"/>
      <c r="F531" s="19"/>
      <c r="G531" s="19"/>
    </row>
    <row r="532" spans="1:7" ht="20.100000000000001" customHeight="1">
      <c r="A532" s="19"/>
      <c r="B532" s="78"/>
      <c r="C532" s="77" t="s">
        <v>184</v>
      </c>
      <c r="D532" s="67"/>
      <c r="E532" s="19"/>
      <c r="F532" s="19"/>
      <c r="G532" s="19"/>
    </row>
    <row r="533" spans="1:7" ht="20.100000000000001" customHeight="1">
      <c r="A533" s="19"/>
      <c r="B533" s="78"/>
      <c r="C533" s="77" t="s">
        <v>185</v>
      </c>
      <c r="D533" s="67"/>
      <c r="E533" s="19"/>
      <c r="F533" s="19"/>
      <c r="G533" s="19"/>
    </row>
    <row r="534" spans="1:7" ht="20.100000000000001" customHeight="1">
      <c r="A534" s="19"/>
      <c r="B534" s="78"/>
      <c r="C534" s="77"/>
      <c r="D534" s="67"/>
      <c r="E534" s="19"/>
      <c r="F534" s="19"/>
      <c r="G534" s="19"/>
    </row>
    <row r="535" spans="1:7" ht="20.100000000000001" customHeight="1">
      <c r="A535" s="19"/>
      <c r="B535" s="79" t="s">
        <v>23</v>
      </c>
      <c r="C535" s="80" t="s">
        <v>186</v>
      </c>
      <c r="D535" s="67"/>
      <c r="E535" s="19"/>
      <c r="F535" s="19"/>
      <c r="G535" s="19"/>
    </row>
    <row r="536" spans="1:7" ht="20.100000000000001" customHeight="1">
      <c r="A536" s="19"/>
      <c r="B536" s="79"/>
      <c r="C536" s="80" t="s">
        <v>187</v>
      </c>
      <c r="D536" s="67"/>
      <c r="E536" s="19"/>
      <c r="F536" s="19"/>
      <c r="G536" s="19"/>
    </row>
    <row r="537" spans="1:7" ht="20.100000000000001" customHeight="1">
      <c r="A537" s="19"/>
      <c r="B537" s="79"/>
      <c r="C537" s="80" t="s">
        <v>188</v>
      </c>
      <c r="D537" s="67"/>
      <c r="E537" s="19"/>
      <c r="F537" s="19"/>
      <c r="G537" s="19"/>
    </row>
    <row r="538" spans="1:7" ht="20.100000000000001" customHeight="1">
      <c r="A538" s="19"/>
      <c r="B538" s="76"/>
      <c r="C538" s="19"/>
      <c r="D538" s="67"/>
      <c r="E538" s="19"/>
      <c r="F538" s="19"/>
      <c r="G538" s="19"/>
    </row>
    <row r="539" spans="1:7" ht="20.100000000000001" customHeight="1">
      <c r="A539" s="19"/>
      <c r="B539" s="76"/>
      <c r="C539" s="19"/>
      <c r="D539" s="67"/>
      <c r="E539" s="19"/>
      <c r="F539" s="19"/>
      <c r="G539" s="19"/>
    </row>
    <row r="540" spans="1:7" ht="20.100000000000001" customHeight="1">
      <c r="A540" s="19"/>
      <c r="B540" s="68"/>
      <c r="C540" s="19"/>
      <c r="D540" s="19"/>
      <c r="E540" s="19"/>
      <c r="F540" s="19"/>
      <c r="G540" s="19"/>
    </row>
    <row r="541" spans="1:7" ht="20.100000000000001" customHeight="1">
      <c r="A541" s="19"/>
      <c r="B541" s="68"/>
      <c r="C541" s="19"/>
      <c r="D541" s="19"/>
      <c r="E541" s="19"/>
      <c r="F541" s="19"/>
      <c r="G541" s="19"/>
    </row>
    <row r="542" spans="1:7" ht="20.100000000000001" customHeight="1" thickBot="1">
      <c r="A542" s="19"/>
      <c r="B542" s="19" t="s">
        <v>45</v>
      </c>
      <c r="C542" s="69"/>
      <c r="D542" s="19"/>
      <c r="E542" s="19"/>
      <c r="F542" s="19"/>
      <c r="G542" s="19"/>
    </row>
    <row r="543" spans="1:7" ht="20.100000000000001" customHeight="1">
      <c r="A543" s="19"/>
      <c r="B543" s="19"/>
      <c r="C543" s="19"/>
      <c r="D543" s="19"/>
      <c r="E543" s="19"/>
      <c r="F543" s="19"/>
      <c r="G543" s="19"/>
    </row>
    <row r="544" spans="1:7" ht="20.100000000000001" customHeight="1">
      <c r="A544" s="19"/>
      <c r="B544" s="19"/>
      <c r="C544" s="19"/>
      <c r="D544" s="19"/>
      <c r="E544" s="19"/>
      <c r="F544" s="19"/>
      <c r="G544" s="19"/>
    </row>
    <row r="545" spans="1:7" ht="20.100000000000001" customHeight="1" thickBot="1">
      <c r="A545" s="19"/>
      <c r="B545" s="19" t="s">
        <v>46</v>
      </c>
      <c r="C545" s="69"/>
      <c r="D545" s="19"/>
      <c r="E545" s="19"/>
      <c r="F545" s="19"/>
      <c r="G545" s="19"/>
    </row>
    <row r="546" spans="1:7" ht="20.100000000000001" customHeight="1">
      <c r="A546" s="19"/>
      <c r="B546" s="19"/>
      <c r="C546" s="19"/>
      <c r="D546" s="19"/>
      <c r="E546" s="19"/>
      <c r="F546" s="19"/>
      <c r="G546" s="19"/>
    </row>
    <row r="547" spans="1:7" ht="20.100000000000001" customHeight="1">
      <c r="A547" s="19"/>
      <c r="B547" s="19"/>
      <c r="C547" s="19"/>
      <c r="D547" s="19"/>
      <c r="E547" s="19"/>
      <c r="F547" s="19"/>
      <c r="G547" s="19"/>
    </row>
    <row r="548" spans="1:7" ht="20.100000000000001" customHeight="1" thickBot="1">
      <c r="A548" s="19"/>
      <c r="B548" s="19" t="s">
        <v>17</v>
      </c>
      <c r="C548" s="69"/>
      <c r="D548" s="19"/>
      <c r="E548" s="19"/>
      <c r="F548" s="19"/>
      <c r="G548" s="19"/>
    </row>
    <row r="549" spans="1:7" ht="20.100000000000001" customHeight="1">
      <c r="A549" s="19"/>
      <c r="B549" s="19"/>
      <c r="C549" s="19"/>
      <c r="D549" s="19"/>
      <c r="E549" s="19"/>
      <c r="F549" s="19"/>
      <c r="G549" s="19"/>
    </row>
    <row r="550" spans="1:7" ht="20.100000000000001" customHeight="1">
      <c r="A550" s="19"/>
      <c r="B550" s="19"/>
      <c r="C550" s="19"/>
      <c r="D550" s="19"/>
      <c r="E550" s="19"/>
      <c r="F550" s="19"/>
      <c r="G550" s="19"/>
    </row>
    <row r="551" spans="1:7" ht="20.100000000000001" customHeight="1" thickBot="1">
      <c r="A551" s="19"/>
      <c r="B551" s="19" t="s">
        <v>47</v>
      </c>
      <c r="C551" s="69"/>
      <c r="D551" s="19"/>
      <c r="E551" s="19"/>
      <c r="F551" s="19"/>
      <c r="G551" s="19"/>
    </row>
    <row r="552" spans="1:7" ht="20.100000000000001" customHeight="1">
      <c r="A552" s="19"/>
      <c r="B552" s="19"/>
      <c r="C552" s="19"/>
      <c r="D552" s="19"/>
      <c r="E552" s="19"/>
      <c r="F552" s="19"/>
      <c r="G552" s="19"/>
    </row>
    <row r="553" spans="1:7" ht="20.100000000000001" customHeight="1">
      <c r="A553" s="19"/>
      <c r="B553" s="19"/>
      <c r="C553" s="19"/>
      <c r="D553" s="19"/>
      <c r="E553" s="19"/>
      <c r="F553" s="19"/>
      <c r="G553" s="19"/>
    </row>
    <row r="554" spans="1:7" ht="20.100000000000001" customHeight="1" thickBot="1">
      <c r="A554" s="19"/>
      <c r="B554" s="19" t="s">
        <v>19</v>
      </c>
      <c r="C554" s="69"/>
      <c r="D554" s="19"/>
      <c r="E554" s="19"/>
      <c r="F554" s="19"/>
      <c r="G554" s="19"/>
    </row>
    <row r="555" spans="1:7" ht="20.100000000000001" customHeight="1">
      <c r="A555" s="19"/>
      <c r="B555" s="68"/>
      <c r="C555" s="19"/>
      <c r="D555" s="19"/>
      <c r="E555" s="19"/>
      <c r="F555" s="19"/>
      <c r="G555" s="19"/>
    </row>
    <row r="556" spans="1:7" ht="20.100000000000001" customHeight="1">
      <c r="A556" s="19"/>
      <c r="B556" s="68"/>
      <c r="C556" s="19"/>
      <c r="D556" s="19"/>
      <c r="E556" s="19"/>
      <c r="F556" s="19"/>
      <c r="G556" s="19"/>
    </row>
    <row r="557" spans="1:7" ht="20.100000000000001" customHeight="1">
      <c r="A557" s="19"/>
      <c r="B557" s="68"/>
      <c r="C557" s="19"/>
      <c r="D557" s="19"/>
      <c r="E557" s="19"/>
      <c r="F557" s="19"/>
      <c r="G557" s="19"/>
    </row>
  </sheetData>
  <mergeCells count="9">
    <mergeCell ref="B484:C484"/>
    <mergeCell ref="A11:B11"/>
    <mergeCell ref="L5:M6"/>
    <mergeCell ref="D2:E2"/>
    <mergeCell ref="C4:C5"/>
    <mergeCell ref="C2:C3"/>
    <mergeCell ref="D4:E4"/>
    <mergeCell ref="D5:E5"/>
    <mergeCell ref="B443:D443"/>
  </mergeCells>
  <printOptions horizontalCentered="1"/>
  <pageMargins left="0.39370078740157483" right="0.39370078740157483" top="0.39370078740157483" bottom="0" header="0.31496062992125984" footer="0.31496062992125984"/>
  <pageSetup paperSize="9" scale="49" orientation="portrait" r:id="rId1"/>
  <headerFooter>
    <oddFooter>&amp;R&amp;"-,Negrita"&amp;14Pág. &amp;P de &amp;N</oddFooter>
  </headerFooter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842BFA-25E9-48E9-941E-B20F39B257FA}">
  <dimension ref="A1:O42"/>
  <sheetViews>
    <sheetView view="pageBreakPreview" zoomScaleNormal="100" zoomScaleSheetLayoutView="100" workbookViewId="0">
      <selection activeCell="C27" sqref="C27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6.7109375" style="26" customWidth="1"/>
    <col min="3" max="3" width="86.28515625" style="22" customWidth="1"/>
    <col min="4" max="4" width="23.140625" style="22" customWidth="1"/>
    <col min="5" max="5" width="21.28515625" style="22" customWidth="1"/>
    <col min="6" max="6" width="19.140625" style="22" customWidth="1"/>
    <col min="7" max="7" width="15.140625" style="6" customWidth="1"/>
    <col min="8" max="8" width="13.42578125" style="6" customWidth="1"/>
    <col min="9" max="12" width="11.42578125" style="6"/>
    <col min="13" max="13" width="14.42578125" style="6" bestFit="1" customWidth="1"/>
    <col min="14" max="14" width="50.140625" style="6" bestFit="1" customWidth="1"/>
    <col min="15" max="259" width="11.42578125" style="6"/>
    <col min="260" max="260" width="13.140625" style="6" customWidth="1"/>
    <col min="261" max="261" width="15.140625" style="6" customWidth="1"/>
    <col min="262" max="262" width="42" style="6" customWidth="1"/>
    <col min="263" max="263" width="11.42578125" style="6"/>
    <col min="264" max="264" width="13.140625" style="6" customWidth="1"/>
    <col min="265" max="515" width="11.42578125" style="6"/>
    <col min="516" max="516" width="13.140625" style="6" customWidth="1"/>
    <col min="517" max="517" width="15.140625" style="6" customWidth="1"/>
    <col min="518" max="518" width="42" style="6" customWidth="1"/>
    <col min="519" max="519" width="11.42578125" style="6"/>
    <col min="520" max="520" width="13.140625" style="6" customWidth="1"/>
    <col min="521" max="771" width="11.42578125" style="6"/>
    <col min="772" max="772" width="13.140625" style="6" customWidth="1"/>
    <col min="773" max="773" width="15.140625" style="6" customWidth="1"/>
    <col min="774" max="774" width="42" style="6" customWidth="1"/>
    <col min="775" max="775" width="11.42578125" style="6"/>
    <col min="776" max="776" width="13.140625" style="6" customWidth="1"/>
    <col min="777" max="1027" width="11.42578125" style="6"/>
    <col min="1028" max="1028" width="13.140625" style="6" customWidth="1"/>
    <col min="1029" max="1029" width="15.140625" style="6" customWidth="1"/>
    <col min="1030" max="1030" width="42" style="6" customWidth="1"/>
    <col min="1031" max="1031" width="11.42578125" style="6"/>
    <col min="1032" max="1032" width="13.140625" style="6" customWidth="1"/>
    <col min="1033" max="1283" width="11.42578125" style="6"/>
    <col min="1284" max="1284" width="13.140625" style="6" customWidth="1"/>
    <col min="1285" max="1285" width="15.140625" style="6" customWidth="1"/>
    <col min="1286" max="1286" width="42" style="6" customWidth="1"/>
    <col min="1287" max="1287" width="11.42578125" style="6"/>
    <col min="1288" max="1288" width="13.140625" style="6" customWidth="1"/>
    <col min="1289" max="1539" width="11.42578125" style="6"/>
    <col min="1540" max="1540" width="13.140625" style="6" customWidth="1"/>
    <col min="1541" max="1541" width="15.140625" style="6" customWidth="1"/>
    <col min="1542" max="1542" width="42" style="6" customWidth="1"/>
    <col min="1543" max="1543" width="11.42578125" style="6"/>
    <col min="1544" max="1544" width="13.140625" style="6" customWidth="1"/>
    <col min="1545" max="1795" width="11.42578125" style="6"/>
    <col min="1796" max="1796" width="13.140625" style="6" customWidth="1"/>
    <col min="1797" max="1797" width="15.140625" style="6" customWidth="1"/>
    <col min="1798" max="1798" width="42" style="6" customWidth="1"/>
    <col min="1799" max="1799" width="11.42578125" style="6"/>
    <col min="1800" max="1800" width="13.140625" style="6" customWidth="1"/>
    <col min="1801" max="2051" width="11.42578125" style="6"/>
    <col min="2052" max="2052" width="13.140625" style="6" customWidth="1"/>
    <col min="2053" max="2053" width="15.140625" style="6" customWidth="1"/>
    <col min="2054" max="2054" width="42" style="6" customWidth="1"/>
    <col min="2055" max="2055" width="11.42578125" style="6"/>
    <col min="2056" max="2056" width="13.140625" style="6" customWidth="1"/>
    <col min="2057" max="2307" width="11.42578125" style="6"/>
    <col min="2308" max="2308" width="13.140625" style="6" customWidth="1"/>
    <col min="2309" max="2309" width="15.140625" style="6" customWidth="1"/>
    <col min="2310" max="2310" width="42" style="6" customWidth="1"/>
    <col min="2311" max="2311" width="11.42578125" style="6"/>
    <col min="2312" max="2312" width="13.140625" style="6" customWidth="1"/>
    <col min="2313" max="2563" width="11.42578125" style="6"/>
    <col min="2564" max="2564" width="13.140625" style="6" customWidth="1"/>
    <col min="2565" max="2565" width="15.140625" style="6" customWidth="1"/>
    <col min="2566" max="2566" width="42" style="6" customWidth="1"/>
    <col min="2567" max="2567" width="11.42578125" style="6"/>
    <col min="2568" max="2568" width="13.140625" style="6" customWidth="1"/>
    <col min="2569" max="2819" width="11.42578125" style="6"/>
    <col min="2820" max="2820" width="13.140625" style="6" customWidth="1"/>
    <col min="2821" max="2821" width="15.140625" style="6" customWidth="1"/>
    <col min="2822" max="2822" width="42" style="6" customWidth="1"/>
    <col min="2823" max="2823" width="11.42578125" style="6"/>
    <col min="2824" max="2824" width="13.140625" style="6" customWidth="1"/>
    <col min="2825" max="3075" width="11.42578125" style="6"/>
    <col min="3076" max="3076" width="13.140625" style="6" customWidth="1"/>
    <col min="3077" max="3077" width="15.140625" style="6" customWidth="1"/>
    <col min="3078" max="3078" width="42" style="6" customWidth="1"/>
    <col min="3079" max="3079" width="11.42578125" style="6"/>
    <col min="3080" max="3080" width="13.140625" style="6" customWidth="1"/>
    <col min="3081" max="3331" width="11.42578125" style="6"/>
    <col min="3332" max="3332" width="13.140625" style="6" customWidth="1"/>
    <col min="3333" max="3333" width="15.140625" style="6" customWidth="1"/>
    <col min="3334" max="3334" width="42" style="6" customWidth="1"/>
    <col min="3335" max="3335" width="11.42578125" style="6"/>
    <col min="3336" max="3336" width="13.140625" style="6" customWidth="1"/>
    <col min="3337" max="3587" width="11.42578125" style="6"/>
    <col min="3588" max="3588" width="13.140625" style="6" customWidth="1"/>
    <col min="3589" max="3589" width="15.140625" style="6" customWidth="1"/>
    <col min="3590" max="3590" width="42" style="6" customWidth="1"/>
    <col min="3591" max="3591" width="11.42578125" style="6"/>
    <col min="3592" max="3592" width="13.140625" style="6" customWidth="1"/>
    <col min="3593" max="3843" width="11.42578125" style="6"/>
    <col min="3844" max="3844" width="13.140625" style="6" customWidth="1"/>
    <col min="3845" max="3845" width="15.140625" style="6" customWidth="1"/>
    <col min="3846" max="3846" width="42" style="6" customWidth="1"/>
    <col min="3847" max="3847" width="11.42578125" style="6"/>
    <col min="3848" max="3848" width="13.140625" style="6" customWidth="1"/>
    <col min="3849" max="4099" width="11.42578125" style="6"/>
    <col min="4100" max="4100" width="13.140625" style="6" customWidth="1"/>
    <col min="4101" max="4101" width="15.140625" style="6" customWidth="1"/>
    <col min="4102" max="4102" width="42" style="6" customWidth="1"/>
    <col min="4103" max="4103" width="11.42578125" style="6"/>
    <col min="4104" max="4104" width="13.140625" style="6" customWidth="1"/>
    <col min="4105" max="4355" width="11.42578125" style="6"/>
    <col min="4356" max="4356" width="13.140625" style="6" customWidth="1"/>
    <col min="4357" max="4357" width="15.140625" style="6" customWidth="1"/>
    <col min="4358" max="4358" width="42" style="6" customWidth="1"/>
    <col min="4359" max="4359" width="11.42578125" style="6"/>
    <col min="4360" max="4360" width="13.140625" style="6" customWidth="1"/>
    <col min="4361" max="4611" width="11.42578125" style="6"/>
    <col min="4612" max="4612" width="13.140625" style="6" customWidth="1"/>
    <col min="4613" max="4613" width="15.140625" style="6" customWidth="1"/>
    <col min="4614" max="4614" width="42" style="6" customWidth="1"/>
    <col min="4615" max="4615" width="11.42578125" style="6"/>
    <col min="4616" max="4616" width="13.140625" style="6" customWidth="1"/>
    <col min="4617" max="4867" width="11.42578125" style="6"/>
    <col min="4868" max="4868" width="13.140625" style="6" customWidth="1"/>
    <col min="4869" max="4869" width="15.140625" style="6" customWidth="1"/>
    <col min="4870" max="4870" width="42" style="6" customWidth="1"/>
    <col min="4871" max="4871" width="11.42578125" style="6"/>
    <col min="4872" max="4872" width="13.140625" style="6" customWidth="1"/>
    <col min="4873" max="5123" width="11.42578125" style="6"/>
    <col min="5124" max="5124" width="13.140625" style="6" customWidth="1"/>
    <col min="5125" max="5125" width="15.140625" style="6" customWidth="1"/>
    <col min="5126" max="5126" width="42" style="6" customWidth="1"/>
    <col min="5127" max="5127" width="11.42578125" style="6"/>
    <col min="5128" max="5128" width="13.140625" style="6" customWidth="1"/>
    <col min="5129" max="5379" width="11.42578125" style="6"/>
    <col min="5380" max="5380" width="13.140625" style="6" customWidth="1"/>
    <col min="5381" max="5381" width="15.140625" style="6" customWidth="1"/>
    <col min="5382" max="5382" width="42" style="6" customWidth="1"/>
    <col min="5383" max="5383" width="11.42578125" style="6"/>
    <col min="5384" max="5384" width="13.140625" style="6" customWidth="1"/>
    <col min="5385" max="5635" width="11.42578125" style="6"/>
    <col min="5636" max="5636" width="13.140625" style="6" customWidth="1"/>
    <col min="5637" max="5637" width="15.140625" style="6" customWidth="1"/>
    <col min="5638" max="5638" width="42" style="6" customWidth="1"/>
    <col min="5639" max="5639" width="11.42578125" style="6"/>
    <col min="5640" max="5640" width="13.140625" style="6" customWidth="1"/>
    <col min="5641" max="5891" width="11.42578125" style="6"/>
    <col min="5892" max="5892" width="13.140625" style="6" customWidth="1"/>
    <col min="5893" max="5893" width="15.140625" style="6" customWidth="1"/>
    <col min="5894" max="5894" width="42" style="6" customWidth="1"/>
    <col min="5895" max="5895" width="11.42578125" style="6"/>
    <col min="5896" max="5896" width="13.140625" style="6" customWidth="1"/>
    <col min="5897" max="6147" width="11.42578125" style="6"/>
    <col min="6148" max="6148" width="13.140625" style="6" customWidth="1"/>
    <col min="6149" max="6149" width="15.140625" style="6" customWidth="1"/>
    <col min="6150" max="6150" width="42" style="6" customWidth="1"/>
    <col min="6151" max="6151" width="11.42578125" style="6"/>
    <col min="6152" max="6152" width="13.140625" style="6" customWidth="1"/>
    <col min="6153" max="6403" width="11.42578125" style="6"/>
    <col min="6404" max="6404" width="13.140625" style="6" customWidth="1"/>
    <col min="6405" max="6405" width="15.140625" style="6" customWidth="1"/>
    <col min="6406" max="6406" width="42" style="6" customWidth="1"/>
    <col min="6407" max="6407" width="11.42578125" style="6"/>
    <col min="6408" max="6408" width="13.140625" style="6" customWidth="1"/>
    <col min="6409" max="6659" width="11.42578125" style="6"/>
    <col min="6660" max="6660" width="13.140625" style="6" customWidth="1"/>
    <col min="6661" max="6661" width="15.140625" style="6" customWidth="1"/>
    <col min="6662" max="6662" width="42" style="6" customWidth="1"/>
    <col min="6663" max="6663" width="11.42578125" style="6"/>
    <col min="6664" max="6664" width="13.140625" style="6" customWidth="1"/>
    <col min="6665" max="6915" width="11.42578125" style="6"/>
    <col min="6916" max="6916" width="13.140625" style="6" customWidth="1"/>
    <col min="6917" max="6917" width="15.140625" style="6" customWidth="1"/>
    <col min="6918" max="6918" width="42" style="6" customWidth="1"/>
    <col min="6919" max="6919" width="11.42578125" style="6"/>
    <col min="6920" max="6920" width="13.140625" style="6" customWidth="1"/>
    <col min="6921" max="7171" width="11.42578125" style="6"/>
    <col min="7172" max="7172" width="13.140625" style="6" customWidth="1"/>
    <col min="7173" max="7173" width="15.140625" style="6" customWidth="1"/>
    <col min="7174" max="7174" width="42" style="6" customWidth="1"/>
    <col min="7175" max="7175" width="11.42578125" style="6"/>
    <col min="7176" max="7176" width="13.140625" style="6" customWidth="1"/>
    <col min="7177" max="7427" width="11.42578125" style="6"/>
    <col min="7428" max="7428" width="13.140625" style="6" customWidth="1"/>
    <col min="7429" max="7429" width="15.140625" style="6" customWidth="1"/>
    <col min="7430" max="7430" width="42" style="6" customWidth="1"/>
    <col min="7431" max="7431" width="11.42578125" style="6"/>
    <col min="7432" max="7432" width="13.140625" style="6" customWidth="1"/>
    <col min="7433" max="7683" width="11.42578125" style="6"/>
    <col min="7684" max="7684" width="13.140625" style="6" customWidth="1"/>
    <col min="7685" max="7685" width="15.140625" style="6" customWidth="1"/>
    <col min="7686" max="7686" width="42" style="6" customWidth="1"/>
    <col min="7687" max="7687" width="11.42578125" style="6"/>
    <col min="7688" max="7688" width="13.140625" style="6" customWidth="1"/>
    <col min="7689" max="7939" width="11.42578125" style="6"/>
    <col min="7940" max="7940" width="13.140625" style="6" customWidth="1"/>
    <col min="7941" max="7941" width="15.140625" style="6" customWidth="1"/>
    <col min="7942" max="7942" width="42" style="6" customWidth="1"/>
    <col min="7943" max="7943" width="11.42578125" style="6"/>
    <col min="7944" max="7944" width="13.140625" style="6" customWidth="1"/>
    <col min="7945" max="8195" width="11.42578125" style="6"/>
    <col min="8196" max="8196" width="13.140625" style="6" customWidth="1"/>
    <col min="8197" max="8197" width="15.140625" style="6" customWidth="1"/>
    <col min="8198" max="8198" width="42" style="6" customWidth="1"/>
    <col min="8199" max="8199" width="11.42578125" style="6"/>
    <col min="8200" max="8200" width="13.140625" style="6" customWidth="1"/>
    <col min="8201" max="8451" width="11.42578125" style="6"/>
    <col min="8452" max="8452" width="13.140625" style="6" customWidth="1"/>
    <col min="8453" max="8453" width="15.140625" style="6" customWidth="1"/>
    <col min="8454" max="8454" width="42" style="6" customWidth="1"/>
    <col min="8455" max="8455" width="11.42578125" style="6"/>
    <col min="8456" max="8456" width="13.140625" style="6" customWidth="1"/>
    <col min="8457" max="8707" width="11.42578125" style="6"/>
    <col min="8708" max="8708" width="13.140625" style="6" customWidth="1"/>
    <col min="8709" max="8709" width="15.140625" style="6" customWidth="1"/>
    <col min="8710" max="8710" width="42" style="6" customWidth="1"/>
    <col min="8711" max="8711" width="11.42578125" style="6"/>
    <col min="8712" max="8712" width="13.140625" style="6" customWidth="1"/>
    <col min="8713" max="8963" width="11.42578125" style="6"/>
    <col min="8964" max="8964" width="13.140625" style="6" customWidth="1"/>
    <col min="8965" max="8965" width="15.140625" style="6" customWidth="1"/>
    <col min="8966" max="8966" width="42" style="6" customWidth="1"/>
    <col min="8967" max="8967" width="11.42578125" style="6"/>
    <col min="8968" max="8968" width="13.140625" style="6" customWidth="1"/>
    <col min="8969" max="9219" width="11.42578125" style="6"/>
    <col min="9220" max="9220" width="13.140625" style="6" customWidth="1"/>
    <col min="9221" max="9221" width="15.140625" style="6" customWidth="1"/>
    <col min="9222" max="9222" width="42" style="6" customWidth="1"/>
    <col min="9223" max="9223" width="11.42578125" style="6"/>
    <col min="9224" max="9224" width="13.140625" style="6" customWidth="1"/>
    <col min="9225" max="9475" width="11.42578125" style="6"/>
    <col min="9476" max="9476" width="13.140625" style="6" customWidth="1"/>
    <col min="9477" max="9477" width="15.140625" style="6" customWidth="1"/>
    <col min="9478" max="9478" width="42" style="6" customWidth="1"/>
    <col min="9479" max="9479" width="11.42578125" style="6"/>
    <col min="9480" max="9480" width="13.140625" style="6" customWidth="1"/>
    <col min="9481" max="9731" width="11.42578125" style="6"/>
    <col min="9732" max="9732" width="13.140625" style="6" customWidth="1"/>
    <col min="9733" max="9733" width="15.140625" style="6" customWidth="1"/>
    <col min="9734" max="9734" width="42" style="6" customWidth="1"/>
    <col min="9735" max="9735" width="11.42578125" style="6"/>
    <col min="9736" max="9736" width="13.140625" style="6" customWidth="1"/>
    <col min="9737" max="9987" width="11.42578125" style="6"/>
    <col min="9988" max="9988" width="13.140625" style="6" customWidth="1"/>
    <col min="9989" max="9989" width="15.140625" style="6" customWidth="1"/>
    <col min="9990" max="9990" width="42" style="6" customWidth="1"/>
    <col min="9991" max="9991" width="11.42578125" style="6"/>
    <col min="9992" max="9992" width="13.140625" style="6" customWidth="1"/>
    <col min="9993" max="10243" width="11.42578125" style="6"/>
    <col min="10244" max="10244" width="13.140625" style="6" customWidth="1"/>
    <col min="10245" max="10245" width="15.140625" style="6" customWidth="1"/>
    <col min="10246" max="10246" width="42" style="6" customWidth="1"/>
    <col min="10247" max="10247" width="11.42578125" style="6"/>
    <col min="10248" max="10248" width="13.140625" style="6" customWidth="1"/>
    <col min="10249" max="10499" width="11.42578125" style="6"/>
    <col min="10500" max="10500" width="13.140625" style="6" customWidth="1"/>
    <col min="10501" max="10501" width="15.140625" style="6" customWidth="1"/>
    <col min="10502" max="10502" width="42" style="6" customWidth="1"/>
    <col min="10503" max="10503" width="11.42578125" style="6"/>
    <col min="10504" max="10504" width="13.140625" style="6" customWidth="1"/>
    <col min="10505" max="10755" width="11.42578125" style="6"/>
    <col min="10756" max="10756" width="13.140625" style="6" customWidth="1"/>
    <col min="10757" max="10757" width="15.140625" style="6" customWidth="1"/>
    <col min="10758" max="10758" width="42" style="6" customWidth="1"/>
    <col min="10759" max="10759" width="11.42578125" style="6"/>
    <col min="10760" max="10760" width="13.140625" style="6" customWidth="1"/>
    <col min="10761" max="11011" width="11.42578125" style="6"/>
    <col min="11012" max="11012" width="13.140625" style="6" customWidth="1"/>
    <col min="11013" max="11013" width="15.140625" style="6" customWidth="1"/>
    <col min="11014" max="11014" width="42" style="6" customWidth="1"/>
    <col min="11015" max="11015" width="11.42578125" style="6"/>
    <col min="11016" max="11016" width="13.140625" style="6" customWidth="1"/>
    <col min="11017" max="11267" width="11.42578125" style="6"/>
    <col min="11268" max="11268" width="13.140625" style="6" customWidth="1"/>
    <col min="11269" max="11269" width="15.140625" style="6" customWidth="1"/>
    <col min="11270" max="11270" width="42" style="6" customWidth="1"/>
    <col min="11271" max="11271" width="11.42578125" style="6"/>
    <col min="11272" max="11272" width="13.140625" style="6" customWidth="1"/>
    <col min="11273" max="11523" width="11.42578125" style="6"/>
    <col min="11524" max="11524" width="13.140625" style="6" customWidth="1"/>
    <col min="11525" max="11525" width="15.140625" style="6" customWidth="1"/>
    <col min="11526" max="11526" width="42" style="6" customWidth="1"/>
    <col min="11527" max="11527" width="11.42578125" style="6"/>
    <col min="11528" max="11528" width="13.140625" style="6" customWidth="1"/>
    <col min="11529" max="11779" width="11.42578125" style="6"/>
    <col min="11780" max="11780" width="13.140625" style="6" customWidth="1"/>
    <col min="11781" max="11781" width="15.140625" style="6" customWidth="1"/>
    <col min="11782" max="11782" width="42" style="6" customWidth="1"/>
    <col min="11783" max="11783" width="11.42578125" style="6"/>
    <col min="11784" max="11784" width="13.140625" style="6" customWidth="1"/>
    <col min="11785" max="12035" width="11.42578125" style="6"/>
    <col min="12036" max="12036" width="13.140625" style="6" customWidth="1"/>
    <col min="12037" max="12037" width="15.140625" style="6" customWidth="1"/>
    <col min="12038" max="12038" width="42" style="6" customWidth="1"/>
    <col min="12039" max="12039" width="11.42578125" style="6"/>
    <col min="12040" max="12040" width="13.140625" style="6" customWidth="1"/>
    <col min="12041" max="12291" width="11.42578125" style="6"/>
    <col min="12292" max="12292" width="13.140625" style="6" customWidth="1"/>
    <col min="12293" max="12293" width="15.140625" style="6" customWidth="1"/>
    <col min="12294" max="12294" width="42" style="6" customWidth="1"/>
    <col min="12295" max="12295" width="11.42578125" style="6"/>
    <col min="12296" max="12296" width="13.140625" style="6" customWidth="1"/>
    <col min="12297" max="12547" width="11.42578125" style="6"/>
    <col min="12548" max="12548" width="13.140625" style="6" customWidth="1"/>
    <col min="12549" max="12549" width="15.140625" style="6" customWidth="1"/>
    <col min="12550" max="12550" width="42" style="6" customWidth="1"/>
    <col min="12551" max="12551" width="11.42578125" style="6"/>
    <col min="12552" max="12552" width="13.140625" style="6" customWidth="1"/>
    <col min="12553" max="12803" width="11.42578125" style="6"/>
    <col min="12804" max="12804" width="13.140625" style="6" customWidth="1"/>
    <col min="12805" max="12805" width="15.140625" style="6" customWidth="1"/>
    <col min="12806" max="12806" width="42" style="6" customWidth="1"/>
    <col min="12807" max="12807" width="11.42578125" style="6"/>
    <col min="12808" max="12808" width="13.140625" style="6" customWidth="1"/>
    <col min="12809" max="13059" width="11.42578125" style="6"/>
    <col min="13060" max="13060" width="13.140625" style="6" customWidth="1"/>
    <col min="13061" max="13061" width="15.140625" style="6" customWidth="1"/>
    <col min="13062" max="13062" width="42" style="6" customWidth="1"/>
    <col min="13063" max="13063" width="11.42578125" style="6"/>
    <col min="13064" max="13064" width="13.140625" style="6" customWidth="1"/>
    <col min="13065" max="13315" width="11.42578125" style="6"/>
    <col min="13316" max="13316" width="13.140625" style="6" customWidth="1"/>
    <col min="13317" max="13317" width="15.140625" style="6" customWidth="1"/>
    <col min="13318" max="13318" width="42" style="6" customWidth="1"/>
    <col min="13319" max="13319" width="11.42578125" style="6"/>
    <col min="13320" max="13320" width="13.140625" style="6" customWidth="1"/>
    <col min="13321" max="13571" width="11.42578125" style="6"/>
    <col min="13572" max="13572" width="13.140625" style="6" customWidth="1"/>
    <col min="13573" max="13573" width="15.140625" style="6" customWidth="1"/>
    <col min="13574" max="13574" width="42" style="6" customWidth="1"/>
    <col min="13575" max="13575" width="11.42578125" style="6"/>
    <col min="13576" max="13576" width="13.140625" style="6" customWidth="1"/>
    <col min="13577" max="13827" width="11.42578125" style="6"/>
    <col min="13828" max="13828" width="13.140625" style="6" customWidth="1"/>
    <col min="13829" max="13829" width="15.140625" style="6" customWidth="1"/>
    <col min="13830" max="13830" width="42" style="6" customWidth="1"/>
    <col min="13831" max="13831" width="11.42578125" style="6"/>
    <col min="13832" max="13832" width="13.140625" style="6" customWidth="1"/>
    <col min="13833" max="14083" width="11.42578125" style="6"/>
    <col min="14084" max="14084" width="13.140625" style="6" customWidth="1"/>
    <col min="14085" max="14085" width="15.140625" style="6" customWidth="1"/>
    <col min="14086" max="14086" width="42" style="6" customWidth="1"/>
    <col min="14087" max="14087" width="11.42578125" style="6"/>
    <col min="14088" max="14088" width="13.140625" style="6" customWidth="1"/>
    <col min="14089" max="14339" width="11.42578125" style="6"/>
    <col min="14340" max="14340" width="13.140625" style="6" customWidth="1"/>
    <col min="14341" max="14341" width="15.140625" style="6" customWidth="1"/>
    <col min="14342" max="14342" width="42" style="6" customWidth="1"/>
    <col min="14343" max="14343" width="11.42578125" style="6"/>
    <col min="14344" max="14344" width="13.140625" style="6" customWidth="1"/>
    <col min="14345" max="14595" width="11.42578125" style="6"/>
    <col min="14596" max="14596" width="13.140625" style="6" customWidth="1"/>
    <col min="14597" max="14597" width="15.140625" style="6" customWidth="1"/>
    <col min="14598" max="14598" width="42" style="6" customWidth="1"/>
    <col min="14599" max="14599" width="11.42578125" style="6"/>
    <col min="14600" max="14600" width="13.140625" style="6" customWidth="1"/>
    <col min="14601" max="14851" width="11.42578125" style="6"/>
    <col min="14852" max="14852" width="13.140625" style="6" customWidth="1"/>
    <col min="14853" max="14853" width="15.140625" style="6" customWidth="1"/>
    <col min="14854" max="14854" width="42" style="6" customWidth="1"/>
    <col min="14855" max="14855" width="11.42578125" style="6"/>
    <col min="14856" max="14856" width="13.140625" style="6" customWidth="1"/>
    <col min="14857" max="15107" width="11.42578125" style="6"/>
    <col min="15108" max="15108" width="13.140625" style="6" customWidth="1"/>
    <col min="15109" max="15109" width="15.140625" style="6" customWidth="1"/>
    <col min="15110" max="15110" width="42" style="6" customWidth="1"/>
    <col min="15111" max="15111" width="11.42578125" style="6"/>
    <col min="15112" max="15112" width="13.140625" style="6" customWidth="1"/>
    <col min="15113" max="15363" width="11.42578125" style="6"/>
    <col min="15364" max="15364" width="13.140625" style="6" customWidth="1"/>
    <col min="15365" max="15365" width="15.140625" style="6" customWidth="1"/>
    <col min="15366" max="15366" width="42" style="6" customWidth="1"/>
    <col min="15367" max="15367" width="11.42578125" style="6"/>
    <col min="15368" max="15368" width="13.140625" style="6" customWidth="1"/>
    <col min="15369" max="15619" width="11.42578125" style="6"/>
    <col min="15620" max="15620" width="13.140625" style="6" customWidth="1"/>
    <col min="15621" max="15621" width="15.140625" style="6" customWidth="1"/>
    <col min="15622" max="15622" width="42" style="6" customWidth="1"/>
    <col min="15623" max="15623" width="11.42578125" style="6"/>
    <col min="15624" max="15624" width="13.140625" style="6" customWidth="1"/>
    <col min="15625" max="15875" width="11.42578125" style="6"/>
    <col min="15876" max="15876" width="13.140625" style="6" customWidth="1"/>
    <col min="15877" max="15877" width="15.140625" style="6" customWidth="1"/>
    <col min="15878" max="15878" width="42" style="6" customWidth="1"/>
    <col min="15879" max="15879" width="11.42578125" style="6"/>
    <col min="15880" max="15880" width="13.140625" style="6" customWidth="1"/>
    <col min="15881" max="16131" width="11.42578125" style="6"/>
    <col min="16132" max="16132" width="13.140625" style="6" customWidth="1"/>
    <col min="16133" max="16133" width="15.140625" style="6" customWidth="1"/>
    <col min="16134" max="16134" width="42" style="6" customWidth="1"/>
    <col min="16135" max="16135" width="11.42578125" style="6"/>
    <col min="16136" max="16136" width="13.140625" style="6" customWidth="1"/>
    <col min="16137" max="16384" width="11.42578125" style="6"/>
  </cols>
  <sheetData>
    <row r="1" spans="1:15" ht="20.100000000000001" customHeight="1" thickBot="1"/>
    <row r="2" spans="1:15" customFormat="1" ht="20.100000000000001" customHeight="1" thickBot="1">
      <c r="A2" s="30"/>
      <c r="B2" s="31"/>
      <c r="C2" s="162" t="s">
        <v>25</v>
      </c>
      <c r="D2" s="158" t="s">
        <v>24</v>
      </c>
      <c r="E2" s="159"/>
      <c r="F2" s="51"/>
      <c r="G2" s="1"/>
      <c r="H2" s="1"/>
      <c r="I2" s="1"/>
      <c r="J2" s="1"/>
      <c r="K2" s="2"/>
      <c r="L2" s="3"/>
    </row>
    <row r="3" spans="1:15" customFormat="1" ht="20.100000000000001" customHeight="1" thickBot="1">
      <c r="A3" s="35"/>
      <c r="B3" s="36"/>
      <c r="C3" s="163"/>
      <c r="D3" s="37" t="s">
        <v>27</v>
      </c>
      <c r="E3" s="38"/>
      <c r="F3" s="50"/>
      <c r="G3" s="1"/>
      <c r="H3" s="1"/>
      <c r="I3" s="1"/>
      <c r="J3" s="1"/>
      <c r="K3" s="2"/>
      <c r="L3" s="3"/>
    </row>
    <row r="4" spans="1:15" customFormat="1" ht="20.100000000000001" customHeight="1" thickBot="1">
      <c r="A4" s="35"/>
      <c r="B4" s="36"/>
      <c r="C4" s="160" t="s">
        <v>26</v>
      </c>
      <c r="D4" s="164" t="s">
        <v>28</v>
      </c>
      <c r="E4" s="165"/>
      <c r="F4" s="49"/>
      <c r="G4" s="1"/>
      <c r="H4" s="1"/>
      <c r="I4" s="1"/>
      <c r="J4" s="1"/>
      <c r="K4" s="2"/>
      <c r="L4" s="3"/>
    </row>
    <row r="5" spans="1:15" customFormat="1" ht="20.100000000000001" customHeight="1" thickBot="1">
      <c r="A5" s="32"/>
      <c r="B5" s="33"/>
      <c r="C5" s="161"/>
      <c r="D5" s="166" t="s">
        <v>29</v>
      </c>
      <c r="E5" s="167"/>
      <c r="F5" s="49"/>
      <c r="G5" s="4"/>
      <c r="H5" s="4"/>
      <c r="I5" s="4"/>
      <c r="J5" s="4"/>
      <c r="K5" s="4"/>
      <c r="L5" s="4"/>
      <c r="M5" s="157"/>
      <c r="N5" s="157"/>
      <c r="O5" s="6"/>
    </row>
    <row r="6" spans="1:15" ht="20.100000000000001" customHeight="1">
      <c r="A6" s="7"/>
      <c r="B6" s="7"/>
      <c r="C6" s="7"/>
      <c r="D6" s="7"/>
      <c r="E6" s="7"/>
      <c r="F6" s="7"/>
      <c r="M6" s="157"/>
      <c r="N6" s="157"/>
    </row>
    <row r="7" spans="1:15" ht="20.100000000000001" customHeight="1">
      <c r="A7" s="8" t="s">
        <v>0</v>
      </c>
      <c r="B7" s="8"/>
      <c r="C7" s="39">
        <f ca="1">NOW()</f>
        <v>45246.405147337966</v>
      </c>
      <c r="D7" s="8" t="s">
        <v>1</v>
      </c>
      <c r="E7" s="58">
        <v>20231101680</v>
      </c>
      <c r="F7" s="52"/>
      <c r="M7" s="5"/>
      <c r="N7" s="5"/>
    </row>
    <row r="8" spans="1:15" ht="20.100000000000001" customHeight="1">
      <c r="A8" s="9"/>
      <c r="B8" s="9"/>
      <c r="C8" s="9"/>
      <c r="D8" s="9"/>
      <c r="E8" s="9"/>
      <c r="F8" s="9"/>
      <c r="M8" s="5"/>
      <c r="N8" s="5"/>
    </row>
    <row r="9" spans="1:15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F9" s="53"/>
      <c r="M9" s="5"/>
      <c r="N9" s="5"/>
    </row>
    <row r="10" spans="1:15" ht="20.100000000000001" customHeight="1">
      <c r="A10" s="9"/>
      <c r="B10" s="9"/>
      <c r="C10" s="9"/>
      <c r="D10" s="9"/>
      <c r="E10" s="9"/>
      <c r="F10" s="9"/>
      <c r="M10" s="5"/>
      <c r="N10" s="5"/>
    </row>
    <row r="11" spans="1:15" ht="20.100000000000001" customHeight="1">
      <c r="A11" s="155" t="s">
        <v>22</v>
      </c>
      <c r="B11" s="156"/>
      <c r="C11" s="10" t="s">
        <v>32</v>
      </c>
      <c r="D11" s="11" t="s">
        <v>23</v>
      </c>
      <c r="E11" s="34" t="s">
        <v>31</v>
      </c>
      <c r="F11" s="54"/>
      <c r="M11" s="5"/>
      <c r="N11" s="5"/>
    </row>
    <row r="12" spans="1:15" ht="20.100000000000001" customHeight="1">
      <c r="A12" s="9"/>
      <c r="B12" s="9"/>
      <c r="C12" s="9"/>
      <c r="D12" s="9"/>
      <c r="E12" s="9"/>
      <c r="F12" s="9"/>
      <c r="M12" s="5"/>
      <c r="N12" s="5"/>
    </row>
    <row r="13" spans="1:15" ht="20.100000000000001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F13" s="14"/>
      <c r="M13" s="5"/>
      <c r="N13" s="5"/>
    </row>
    <row r="14" spans="1:15" ht="20.100000000000001" customHeight="1">
      <c r="A14" s="9"/>
      <c r="B14" s="9"/>
      <c r="C14" s="9"/>
      <c r="D14" s="9"/>
      <c r="E14" s="9"/>
      <c r="F14" s="9"/>
      <c r="M14" s="5"/>
      <c r="N14" s="5"/>
    </row>
    <row r="15" spans="1:15" ht="20.100000000000001" customHeight="1">
      <c r="A15" s="8" t="s">
        <v>6</v>
      </c>
      <c r="B15" s="8"/>
      <c r="C15" s="39">
        <v>45246</v>
      </c>
      <c r="D15" s="11" t="s">
        <v>7</v>
      </c>
      <c r="E15" s="13" t="s">
        <v>221</v>
      </c>
      <c r="F15" s="55"/>
      <c r="M15" s="5"/>
      <c r="N15" s="5"/>
    </row>
    <row r="16" spans="1:15" ht="20.100000000000001" customHeight="1">
      <c r="A16" s="9"/>
      <c r="B16" s="9"/>
      <c r="C16" s="9"/>
      <c r="D16" s="9"/>
      <c r="E16" s="9"/>
      <c r="F16" s="9"/>
      <c r="M16" s="5"/>
      <c r="N16" s="5"/>
    </row>
    <row r="17" spans="1:14" ht="20.100000000000001" customHeight="1">
      <c r="A17" s="8" t="s">
        <v>8</v>
      </c>
      <c r="B17" s="8"/>
      <c r="C17" s="10" t="s">
        <v>219</v>
      </c>
      <c r="D17" s="14"/>
      <c r="E17" s="15"/>
      <c r="F17" s="15"/>
      <c r="M17" s="5"/>
      <c r="N17" s="5"/>
    </row>
    <row r="18" spans="1:14" ht="20.100000000000001" customHeight="1">
      <c r="A18" s="9"/>
      <c r="B18" s="9"/>
      <c r="C18" s="9"/>
      <c r="D18" s="9"/>
      <c r="E18" s="9"/>
      <c r="F18" s="9"/>
      <c r="M18" s="5"/>
      <c r="N18" s="5"/>
    </row>
    <row r="19" spans="1:14" ht="20.100000000000001" customHeight="1">
      <c r="A19" s="8" t="s">
        <v>9</v>
      </c>
      <c r="B19" s="8"/>
      <c r="C19" s="10" t="s">
        <v>220</v>
      </c>
      <c r="D19" s="11" t="s">
        <v>20</v>
      </c>
      <c r="E19" s="13"/>
      <c r="F19" s="55"/>
      <c r="M19" s="5"/>
      <c r="N19" s="5"/>
    </row>
    <row r="20" spans="1:14" ht="20.100000000000001" customHeight="1">
      <c r="A20" s="9"/>
      <c r="B20" s="9"/>
      <c r="C20" s="9"/>
      <c r="D20" s="9"/>
      <c r="E20" s="9"/>
      <c r="F20" s="9"/>
      <c r="M20" s="5"/>
      <c r="N20" s="5"/>
    </row>
    <row r="21" spans="1:14" ht="20.100000000000001" customHeight="1">
      <c r="A21" s="8" t="s">
        <v>21</v>
      </c>
      <c r="B21" s="8"/>
      <c r="C21" s="29"/>
      <c r="D21" s="17"/>
      <c r="E21" s="18"/>
      <c r="F21" s="18"/>
      <c r="M21" s="5"/>
      <c r="N21" s="5"/>
    </row>
    <row r="22" spans="1:14" ht="20.100000000000001" customHeight="1">
      <c r="A22" s="19"/>
      <c r="B22" s="20"/>
      <c r="C22" s="19"/>
      <c r="D22" s="19"/>
      <c r="E22" s="19"/>
      <c r="F22" s="19"/>
      <c r="M22" s="16"/>
      <c r="N22" s="16"/>
    </row>
    <row r="23" spans="1:14" ht="34.5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21" t="s">
        <v>14</v>
      </c>
      <c r="F23" s="56" t="s">
        <v>41</v>
      </c>
      <c r="G23" s="40" t="s">
        <v>35</v>
      </c>
      <c r="H23" s="40" t="s">
        <v>36</v>
      </c>
      <c r="M23" s="16"/>
      <c r="N23" s="16"/>
    </row>
    <row r="24" spans="1:14" ht="21.75" customHeight="1">
      <c r="A24" s="70" t="s">
        <v>204</v>
      </c>
      <c r="B24" s="70" t="s">
        <v>205</v>
      </c>
      <c r="C24" s="59" t="s">
        <v>206</v>
      </c>
      <c r="D24" s="73">
        <v>1</v>
      </c>
      <c r="E24" s="81"/>
      <c r="F24" s="82">
        <v>46159</v>
      </c>
      <c r="G24" s="60">
        <v>1062.5</v>
      </c>
      <c r="H24" s="60">
        <v>1062.5</v>
      </c>
      <c r="M24" s="16"/>
      <c r="N24" s="16"/>
    </row>
    <row r="25" spans="1:14" ht="20.100000000000001" customHeight="1">
      <c r="B25" s="23"/>
      <c r="C25" s="23"/>
      <c r="G25" s="43" t="s">
        <v>37</v>
      </c>
      <c r="H25" s="44" t="e">
        <f>SUM(#REF!)</f>
        <v>#REF!</v>
      </c>
    </row>
    <row r="26" spans="1:14" ht="20.100000000000001" customHeight="1">
      <c r="B26" s="23"/>
      <c r="C26" s="23"/>
      <c r="G26" s="43" t="s">
        <v>38</v>
      </c>
      <c r="H26" s="45" t="e">
        <f>+H25*0.12</f>
        <v>#REF!</v>
      </c>
    </row>
    <row r="27" spans="1:14" ht="20.100000000000001" customHeight="1">
      <c r="B27" s="23"/>
      <c r="C27" s="23"/>
      <c r="G27" s="43" t="s">
        <v>39</v>
      </c>
      <c r="H27" s="45" t="e">
        <f>+H25+H26</f>
        <v>#REF!</v>
      </c>
    </row>
    <row r="28" spans="1:14" ht="20.100000000000001" customHeight="1">
      <c r="B28" s="47"/>
      <c r="C28" s="48"/>
      <c r="G28" s="41"/>
      <c r="H28" s="42"/>
    </row>
    <row r="29" spans="1:14" ht="20.100000000000001" customHeight="1">
      <c r="B29" s="19"/>
      <c r="C29" s="46"/>
      <c r="G29" s="41"/>
      <c r="H29" s="42"/>
    </row>
    <row r="30" spans="1:14" ht="20.100000000000001" customHeight="1" thickBot="1">
      <c r="A30" s="24" t="s">
        <v>15</v>
      </c>
      <c r="B30" s="23"/>
      <c r="C30" s="25"/>
      <c r="G30" s="41"/>
      <c r="H30" s="42"/>
    </row>
    <row r="31" spans="1:14" ht="20.100000000000001" customHeight="1">
      <c r="A31" s="24"/>
      <c r="B31" s="23"/>
      <c r="C31" s="23"/>
      <c r="G31" s="41"/>
      <c r="H31" s="42"/>
    </row>
    <row r="32" spans="1:14" ht="20.100000000000001" customHeight="1">
      <c r="A32" s="24"/>
      <c r="B32" s="23"/>
      <c r="C32" s="23"/>
      <c r="G32" s="41"/>
      <c r="H32" s="42"/>
    </row>
    <row r="33" spans="1:8" ht="20.100000000000001" customHeight="1" thickBot="1">
      <c r="A33" s="24" t="s">
        <v>16</v>
      </c>
      <c r="B33" s="23"/>
      <c r="C33" s="25"/>
      <c r="G33" s="41"/>
      <c r="H33" s="42"/>
    </row>
    <row r="34" spans="1:8" ht="20.100000000000001" customHeight="1">
      <c r="A34" s="24"/>
      <c r="B34" s="23"/>
      <c r="C34" s="23"/>
      <c r="G34" s="41"/>
      <c r="H34" s="42"/>
    </row>
    <row r="35" spans="1:8" ht="20.100000000000001" customHeight="1">
      <c r="A35" s="24"/>
    </row>
    <row r="36" spans="1:8" ht="20.100000000000001" customHeight="1" thickBot="1">
      <c r="A36" s="24" t="s">
        <v>17</v>
      </c>
      <c r="C36" s="27"/>
    </row>
    <row r="37" spans="1:8" ht="20.100000000000001" customHeight="1">
      <c r="A37" s="24"/>
    </row>
    <row r="38" spans="1:8" ht="20.100000000000001" customHeight="1">
      <c r="A38" s="24"/>
    </row>
    <row r="39" spans="1:8" ht="20.100000000000001" customHeight="1" thickBot="1">
      <c r="A39" s="24" t="s">
        <v>18</v>
      </c>
      <c r="C39" s="27"/>
    </row>
    <row r="40" spans="1:8" ht="20.100000000000001" customHeight="1">
      <c r="A40" s="24"/>
    </row>
    <row r="41" spans="1:8" ht="20.100000000000001" customHeight="1">
      <c r="A41" s="24"/>
    </row>
    <row r="42" spans="1:8" ht="20.100000000000001" customHeight="1" thickBot="1">
      <c r="A42" s="24" t="s">
        <v>19</v>
      </c>
      <c r="C42" s="27"/>
    </row>
  </sheetData>
  <mergeCells count="7">
    <mergeCell ref="M5:N6"/>
    <mergeCell ref="A11:B11"/>
    <mergeCell ref="C2:C3"/>
    <mergeCell ref="D2:E2"/>
    <mergeCell ref="C4:C5"/>
    <mergeCell ref="D4:E4"/>
    <mergeCell ref="D5:E5"/>
  </mergeCells>
  <conditionalFormatting sqref="C28:C29">
    <cfRule type="duplicateValues" dxfId="0" priority="3"/>
  </conditionalFormatting>
  <pageMargins left="0.7" right="0.7" top="0.75" bottom="0.75" header="0.3" footer="0.3"/>
  <pageSetup paperSize="9" scale="39"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DCE05-9271-46CF-8CBC-5FF2293FAA8C}">
  <dimension ref="A1:N62"/>
  <sheetViews>
    <sheetView tabSelected="1" topLeftCell="A7" zoomScaleNormal="100" workbookViewId="0">
      <selection activeCell="C33" sqref="C33"/>
    </sheetView>
  </sheetViews>
  <sheetFormatPr baseColWidth="10" defaultColWidth="11.42578125" defaultRowHeight="20.100000000000001" customHeight="1"/>
  <cols>
    <col min="1" max="1" width="21.28515625" style="6" bestFit="1" customWidth="1"/>
    <col min="2" max="2" width="18.85546875" style="26" customWidth="1"/>
    <col min="3" max="3" width="96" style="22" customWidth="1"/>
    <col min="4" max="4" width="14.5703125" style="22" customWidth="1"/>
    <col min="5" max="5" width="12" style="22" customWidth="1"/>
    <col min="6" max="6" width="13.85546875" style="6" customWidth="1"/>
    <col min="7" max="7" width="14.28515625" style="6" customWidth="1"/>
    <col min="8" max="11" width="11.42578125" style="6"/>
    <col min="12" max="12" width="14.42578125" style="6" bestFit="1" customWidth="1"/>
    <col min="13" max="13" width="50.140625" style="6" bestFit="1" customWidth="1"/>
    <col min="14" max="258" width="11.42578125" style="6"/>
    <col min="259" max="259" width="13.140625" style="6" customWidth="1"/>
    <col min="260" max="260" width="15.140625" style="6" customWidth="1"/>
    <col min="261" max="261" width="42" style="6" customWidth="1"/>
    <col min="262" max="262" width="11.42578125" style="6"/>
    <col min="263" max="263" width="13.140625" style="6" customWidth="1"/>
    <col min="264" max="514" width="11.42578125" style="6"/>
    <col min="515" max="515" width="13.140625" style="6" customWidth="1"/>
    <col min="516" max="516" width="15.140625" style="6" customWidth="1"/>
    <col min="517" max="517" width="42" style="6" customWidth="1"/>
    <col min="518" max="518" width="11.42578125" style="6"/>
    <col min="519" max="519" width="13.140625" style="6" customWidth="1"/>
    <col min="520" max="770" width="11.42578125" style="6"/>
    <col min="771" max="771" width="13.140625" style="6" customWidth="1"/>
    <col min="772" max="772" width="15.140625" style="6" customWidth="1"/>
    <col min="773" max="773" width="42" style="6" customWidth="1"/>
    <col min="774" max="774" width="11.42578125" style="6"/>
    <col min="775" max="775" width="13.140625" style="6" customWidth="1"/>
    <col min="776" max="1026" width="11.42578125" style="6"/>
    <col min="1027" max="1027" width="13.140625" style="6" customWidth="1"/>
    <col min="1028" max="1028" width="15.140625" style="6" customWidth="1"/>
    <col min="1029" max="1029" width="42" style="6" customWidth="1"/>
    <col min="1030" max="1030" width="11.42578125" style="6"/>
    <col min="1031" max="1031" width="13.140625" style="6" customWidth="1"/>
    <col min="1032" max="1282" width="11.42578125" style="6"/>
    <col min="1283" max="1283" width="13.140625" style="6" customWidth="1"/>
    <col min="1284" max="1284" width="15.140625" style="6" customWidth="1"/>
    <col min="1285" max="1285" width="42" style="6" customWidth="1"/>
    <col min="1286" max="1286" width="11.42578125" style="6"/>
    <col min="1287" max="1287" width="13.140625" style="6" customWidth="1"/>
    <col min="1288" max="1538" width="11.42578125" style="6"/>
    <col min="1539" max="1539" width="13.140625" style="6" customWidth="1"/>
    <col min="1540" max="1540" width="15.140625" style="6" customWidth="1"/>
    <col min="1541" max="1541" width="42" style="6" customWidth="1"/>
    <col min="1542" max="1542" width="11.42578125" style="6"/>
    <col min="1543" max="1543" width="13.140625" style="6" customWidth="1"/>
    <col min="1544" max="1794" width="11.42578125" style="6"/>
    <col min="1795" max="1795" width="13.140625" style="6" customWidth="1"/>
    <col min="1796" max="1796" width="15.140625" style="6" customWidth="1"/>
    <col min="1797" max="1797" width="42" style="6" customWidth="1"/>
    <col min="1798" max="1798" width="11.42578125" style="6"/>
    <col min="1799" max="1799" width="13.140625" style="6" customWidth="1"/>
    <col min="1800" max="2050" width="11.42578125" style="6"/>
    <col min="2051" max="2051" width="13.140625" style="6" customWidth="1"/>
    <col min="2052" max="2052" width="15.140625" style="6" customWidth="1"/>
    <col min="2053" max="2053" width="42" style="6" customWidth="1"/>
    <col min="2054" max="2054" width="11.42578125" style="6"/>
    <col min="2055" max="2055" width="13.140625" style="6" customWidth="1"/>
    <col min="2056" max="2306" width="11.42578125" style="6"/>
    <col min="2307" max="2307" width="13.140625" style="6" customWidth="1"/>
    <col min="2308" max="2308" width="15.140625" style="6" customWidth="1"/>
    <col min="2309" max="2309" width="42" style="6" customWidth="1"/>
    <col min="2310" max="2310" width="11.42578125" style="6"/>
    <col min="2311" max="2311" width="13.140625" style="6" customWidth="1"/>
    <col min="2312" max="2562" width="11.42578125" style="6"/>
    <col min="2563" max="2563" width="13.140625" style="6" customWidth="1"/>
    <col min="2564" max="2564" width="15.140625" style="6" customWidth="1"/>
    <col min="2565" max="2565" width="42" style="6" customWidth="1"/>
    <col min="2566" max="2566" width="11.42578125" style="6"/>
    <col min="2567" max="2567" width="13.140625" style="6" customWidth="1"/>
    <col min="2568" max="2818" width="11.42578125" style="6"/>
    <col min="2819" max="2819" width="13.140625" style="6" customWidth="1"/>
    <col min="2820" max="2820" width="15.140625" style="6" customWidth="1"/>
    <col min="2821" max="2821" width="42" style="6" customWidth="1"/>
    <col min="2822" max="2822" width="11.42578125" style="6"/>
    <col min="2823" max="2823" width="13.140625" style="6" customWidth="1"/>
    <col min="2824" max="3074" width="11.42578125" style="6"/>
    <col min="3075" max="3075" width="13.140625" style="6" customWidth="1"/>
    <col min="3076" max="3076" width="15.140625" style="6" customWidth="1"/>
    <col min="3077" max="3077" width="42" style="6" customWidth="1"/>
    <col min="3078" max="3078" width="11.42578125" style="6"/>
    <col min="3079" max="3079" width="13.140625" style="6" customWidth="1"/>
    <col min="3080" max="3330" width="11.42578125" style="6"/>
    <col min="3331" max="3331" width="13.140625" style="6" customWidth="1"/>
    <col min="3332" max="3332" width="15.140625" style="6" customWidth="1"/>
    <col min="3333" max="3333" width="42" style="6" customWidth="1"/>
    <col min="3334" max="3334" width="11.42578125" style="6"/>
    <col min="3335" max="3335" width="13.140625" style="6" customWidth="1"/>
    <col min="3336" max="3586" width="11.42578125" style="6"/>
    <col min="3587" max="3587" width="13.140625" style="6" customWidth="1"/>
    <col min="3588" max="3588" width="15.140625" style="6" customWidth="1"/>
    <col min="3589" max="3589" width="42" style="6" customWidth="1"/>
    <col min="3590" max="3590" width="11.42578125" style="6"/>
    <col min="3591" max="3591" width="13.140625" style="6" customWidth="1"/>
    <col min="3592" max="3842" width="11.42578125" style="6"/>
    <col min="3843" max="3843" width="13.140625" style="6" customWidth="1"/>
    <col min="3844" max="3844" width="15.140625" style="6" customWidth="1"/>
    <col min="3845" max="3845" width="42" style="6" customWidth="1"/>
    <col min="3846" max="3846" width="11.42578125" style="6"/>
    <col min="3847" max="3847" width="13.140625" style="6" customWidth="1"/>
    <col min="3848" max="4098" width="11.42578125" style="6"/>
    <col min="4099" max="4099" width="13.140625" style="6" customWidth="1"/>
    <col min="4100" max="4100" width="15.140625" style="6" customWidth="1"/>
    <col min="4101" max="4101" width="42" style="6" customWidth="1"/>
    <col min="4102" max="4102" width="11.42578125" style="6"/>
    <col min="4103" max="4103" width="13.140625" style="6" customWidth="1"/>
    <col min="4104" max="4354" width="11.42578125" style="6"/>
    <col min="4355" max="4355" width="13.140625" style="6" customWidth="1"/>
    <col min="4356" max="4356" width="15.140625" style="6" customWidth="1"/>
    <col min="4357" max="4357" width="42" style="6" customWidth="1"/>
    <col min="4358" max="4358" width="11.42578125" style="6"/>
    <col min="4359" max="4359" width="13.140625" style="6" customWidth="1"/>
    <col min="4360" max="4610" width="11.42578125" style="6"/>
    <col min="4611" max="4611" width="13.140625" style="6" customWidth="1"/>
    <col min="4612" max="4612" width="15.140625" style="6" customWidth="1"/>
    <col min="4613" max="4613" width="42" style="6" customWidth="1"/>
    <col min="4614" max="4614" width="11.42578125" style="6"/>
    <col min="4615" max="4615" width="13.140625" style="6" customWidth="1"/>
    <col min="4616" max="4866" width="11.42578125" style="6"/>
    <col min="4867" max="4867" width="13.140625" style="6" customWidth="1"/>
    <col min="4868" max="4868" width="15.140625" style="6" customWidth="1"/>
    <col min="4869" max="4869" width="42" style="6" customWidth="1"/>
    <col min="4870" max="4870" width="11.42578125" style="6"/>
    <col min="4871" max="4871" width="13.140625" style="6" customWidth="1"/>
    <col min="4872" max="5122" width="11.42578125" style="6"/>
    <col min="5123" max="5123" width="13.140625" style="6" customWidth="1"/>
    <col min="5124" max="5124" width="15.140625" style="6" customWidth="1"/>
    <col min="5125" max="5125" width="42" style="6" customWidth="1"/>
    <col min="5126" max="5126" width="11.42578125" style="6"/>
    <col min="5127" max="5127" width="13.140625" style="6" customWidth="1"/>
    <col min="5128" max="5378" width="11.42578125" style="6"/>
    <col min="5379" max="5379" width="13.140625" style="6" customWidth="1"/>
    <col min="5380" max="5380" width="15.140625" style="6" customWidth="1"/>
    <col min="5381" max="5381" width="42" style="6" customWidth="1"/>
    <col min="5382" max="5382" width="11.42578125" style="6"/>
    <col min="5383" max="5383" width="13.140625" style="6" customWidth="1"/>
    <col min="5384" max="5634" width="11.42578125" style="6"/>
    <col min="5635" max="5635" width="13.140625" style="6" customWidth="1"/>
    <col min="5636" max="5636" width="15.140625" style="6" customWidth="1"/>
    <col min="5637" max="5637" width="42" style="6" customWidth="1"/>
    <col min="5638" max="5638" width="11.42578125" style="6"/>
    <col min="5639" max="5639" width="13.140625" style="6" customWidth="1"/>
    <col min="5640" max="5890" width="11.42578125" style="6"/>
    <col min="5891" max="5891" width="13.140625" style="6" customWidth="1"/>
    <col min="5892" max="5892" width="15.140625" style="6" customWidth="1"/>
    <col min="5893" max="5893" width="42" style="6" customWidth="1"/>
    <col min="5894" max="5894" width="11.42578125" style="6"/>
    <col min="5895" max="5895" width="13.140625" style="6" customWidth="1"/>
    <col min="5896" max="6146" width="11.42578125" style="6"/>
    <col min="6147" max="6147" width="13.140625" style="6" customWidth="1"/>
    <col min="6148" max="6148" width="15.140625" style="6" customWidth="1"/>
    <col min="6149" max="6149" width="42" style="6" customWidth="1"/>
    <col min="6150" max="6150" width="11.42578125" style="6"/>
    <col min="6151" max="6151" width="13.140625" style="6" customWidth="1"/>
    <col min="6152" max="6402" width="11.42578125" style="6"/>
    <col min="6403" max="6403" width="13.140625" style="6" customWidth="1"/>
    <col min="6404" max="6404" width="15.140625" style="6" customWidth="1"/>
    <col min="6405" max="6405" width="42" style="6" customWidth="1"/>
    <col min="6406" max="6406" width="11.42578125" style="6"/>
    <col min="6407" max="6407" width="13.140625" style="6" customWidth="1"/>
    <col min="6408" max="6658" width="11.42578125" style="6"/>
    <col min="6659" max="6659" width="13.140625" style="6" customWidth="1"/>
    <col min="6660" max="6660" width="15.140625" style="6" customWidth="1"/>
    <col min="6661" max="6661" width="42" style="6" customWidth="1"/>
    <col min="6662" max="6662" width="11.42578125" style="6"/>
    <col min="6663" max="6663" width="13.140625" style="6" customWidth="1"/>
    <col min="6664" max="6914" width="11.42578125" style="6"/>
    <col min="6915" max="6915" width="13.140625" style="6" customWidth="1"/>
    <col min="6916" max="6916" width="15.140625" style="6" customWidth="1"/>
    <col min="6917" max="6917" width="42" style="6" customWidth="1"/>
    <col min="6918" max="6918" width="11.42578125" style="6"/>
    <col min="6919" max="6919" width="13.140625" style="6" customWidth="1"/>
    <col min="6920" max="7170" width="11.42578125" style="6"/>
    <col min="7171" max="7171" width="13.140625" style="6" customWidth="1"/>
    <col min="7172" max="7172" width="15.140625" style="6" customWidth="1"/>
    <col min="7173" max="7173" width="42" style="6" customWidth="1"/>
    <col min="7174" max="7174" width="11.42578125" style="6"/>
    <col min="7175" max="7175" width="13.140625" style="6" customWidth="1"/>
    <col min="7176" max="7426" width="11.42578125" style="6"/>
    <col min="7427" max="7427" width="13.140625" style="6" customWidth="1"/>
    <col min="7428" max="7428" width="15.140625" style="6" customWidth="1"/>
    <col min="7429" max="7429" width="42" style="6" customWidth="1"/>
    <col min="7430" max="7430" width="11.42578125" style="6"/>
    <col min="7431" max="7431" width="13.140625" style="6" customWidth="1"/>
    <col min="7432" max="7682" width="11.42578125" style="6"/>
    <col min="7683" max="7683" width="13.140625" style="6" customWidth="1"/>
    <col min="7684" max="7684" width="15.140625" style="6" customWidth="1"/>
    <col min="7685" max="7685" width="42" style="6" customWidth="1"/>
    <col min="7686" max="7686" width="11.42578125" style="6"/>
    <col min="7687" max="7687" width="13.140625" style="6" customWidth="1"/>
    <col min="7688" max="7938" width="11.42578125" style="6"/>
    <col min="7939" max="7939" width="13.140625" style="6" customWidth="1"/>
    <col min="7940" max="7940" width="15.140625" style="6" customWidth="1"/>
    <col min="7941" max="7941" width="42" style="6" customWidth="1"/>
    <col min="7942" max="7942" width="11.42578125" style="6"/>
    <col min="7943" max="7943" width="13.140625" style="6" customWidth="1"/>
    <col min="7944" max="8194" width="11.42578125" style="6"/>
    <col min="8195" max="8195" width="13.140625" style="6" customWidth="1"/>
    <col min="8196" max="8196" width="15.140625" style="6" customWidth="1"/>
    <col min="8197" max="8197" width="42" style="6" customWidth="1"/>
    <col min="8198" max="8198" width="11.42578125" style="6"/>
    <col min="8199" max="8199" width="13.140625" style="6" customWidth="1"/>
    <col min="8200" max="8450" width="11.42578125" style="6"/>
    <col min="8451" max="8451" width="13.140625" style="6" customWidth="1"/>
    <col min="8452" max="8452" width="15.140625" style="6" customWidth="1"/>
    <col min="8453" max="8453" width="42" style="6" customWidth="1"/>
    <col min="8454" max="8454" width="11.42578125" style="6"/>
    <col min="8455" max="8455" width="13.140625" style="6" customWidth="1"/>
    <col min="8456" max="8706" width="11.42578125" style="6"/>
    <col min="8707" max="8707" width="13.140625" style="6" customWidth="1"/>
    <col min="8708" max="8708" width="15.140625" style="6" customWidth="1"/>
    <col min="8709" max="8709" width="42" style="6" customWidth="1"/>
    <col min="8710" max="8710" width="11.42578125" style="6"/>
    <col min="8711" max="8711" width="13.140625" style="6" customWidth="1"/>
    <col min="8712" max="8962" width="11.42578125" style="6"/>
    <col min="8963" max="8963" width="13.140625" style="6" customWidth="1"/>
    <col min="8964" max="8964" width="15.140625" style="6" customWidth="1"/>
    <col min="8965" max="8965" width="42" style="6" customWidth="1"/>
    <col min="8966" max="8966" width="11.42578125" style="6"/>
    <col min="8967" max="8967" width="13.140625" style="6" customWidth="1"/>
    <col min="8968" max="9218" width="11.42578125" style="6"/>
    <col min="9219" max="9219" width="13.140625" style="6" customWidth="1"/>
    <col min="9220" max="9220" width="15.140625" style="6" customWidth="1"/>
    <col min="9221" max="9221" width="42" style="6" customWidth="1"/>
    <col min="9222" max="9222" width="11.42578125" style="6"/>
    <col min="9223" max="9223" width="13.140625" style="6" customWidth="1"/>
    <col min="9224" max="9474" width="11.42578125" style="6"/>
    <col min="9475" max="9475" width="13.140625" style="6" customWidth="1"/>
    <col min="9476" max="9476" width="15.140625" style="6" customWidth="1"/>
    <col min="9477" max="9477" width="42" style="6" customWidth="1"/>
    <col min="9478" max="9478" width="11.42578125" style="6"/>
    <col min="9479" max="9479" width="13.140625" style="6" customWidth="1"/>
    <col min="9480" max="9730" width="11.42578125" style="6"/>
    <col min="9731" max="9731" width="13.140625" style="6" customWidth="1"/>
    <col min="9732" max="9732" width="15.140625" style="6" customWidth="1"/>
    <col min="9733" max="9733" width="42" style="6" customWidth="1"/>
    <col min="9734" max="9734" width="11.42578125" style="6"/>
    <col min="9735" max="9735" width="13.140625" style="6" customWidth="1"/>
    <col min="9736" max="9986" width="11.42578125" style="6"/>
    <col min="9987" max="9987" width="13.140625" style="6" customWidth="1"/>
    <col min="9988" max="9988" width="15.140625" style="6" customWidth="1"/>
    <col min="9989" max="9989" width="42" style="6" customWidth="1"/>
    <col min="9990" max="9990" width="11.42578125" style="6"/>
    <col min="9991" max="9991" width="13.140625" style="6" customWidth="1"/>
    <col min="9992" max="10242" width="11.42578125" style="6"/>
    <col min="10243" max="10243" width="13.140625" style="6" customWidth="1"/>
    <col min="10244" max="10244" width="15.140625" style="6" customWidth="1"/>
    <col min="10245" max="10245" width="42" style="6" customWidth="1"/>
    <col min="10246" max="10246" width="11.42578125" style="6"/>
    <col min="10247" max="10247" width="13.140625" style="6" customWidth="1"/>
    <col min="10248" max="10498" width="11.42578125" style="6"/>
    <col min="10499" max="10499" width="13.140625" style="6" customWidth="1"/>
    <col min="10500" max="10500" width="15.140625" style="6" customWidth="1"/>
    <col min="10501" max="10501" width="42" style="6" customWidth="1"/>
    <col min="10502" max="10502" width="11.42578125" style="6"/>
    <col min="10503" max="10503" width="13.140625" style="6" customWidth="1"/>
    <col min="10504" max="10754" width="11.42578125" style="6"/>
    <col min="10755" max="10755" width="13.140625" style="6" customWidth="1"/>
    <col min="10756" max="10756" width="15.140625" style="6" customWidth="1"/>
    <col min="10757" max="10757" width="42" style="6" customWidth="1"/>
    <col min="10758" max="10758" width="11.42578125" style="6"/>
    <col min="10759" max="10759" width="13.140625" style="6" customWidth="1"/>
    <col min="10760" max="11010" width="11.42578125" style="6"/>
    <col min="11011" max="11011" width="13.140625" style="6" customWidth="1"/>
    <col min="11012" max="11012" width="15.140625" style="6" customWidth="1"/>
    <col min="11013" max="11013" width="42" style="6" customWidth="1"/>
    <col min="11014" max="11014" width="11.42578125" style="6"/>
    <col min="11015" max="11015" width="13.140625" style="6" customWidth="1"/>
    <col min="11016" max="11266" width="11.42578125" style="6"/>
    <col min="11267" max="11267" width="13.140625" style="6" customWidth="1"/>
    <col min="11268" max="11268" width="15.140625" style="6" customWidth="1"/>
    <col min="11269" max="11269" width="42" style="6" customWidth="1"/>
    <col min="11270" max="11270" width="11.42578125" style="6"/>
    <col min="11271" max="11271" width="13.140625" style="6" customWidth="1"/>
    <col min="11272" max="11522" width="11.42578125" style="6"/>
    <col min="11523" max="11523" width="13.140625" style="6" customWidth="1"/>
    <col min="11524" max="11524" width="15.140625" style="6" customWidth="1"/>
    <col min="11525" max="11525" width="42" style="6" customWidth="1"/>
    <col min="11526" max="11526" width="11.42578125" style="6"/>
    <col min="11527" max="11527" width="13.140625" style="6" customWidth="1"/>
    <col min="11528" max="11778" width="11.42578125" style="6"/>
    <col min="11779" max="11779" width="13.140625" style="6" customWidth="1"/>
    <col min="11780" max="11780" width="15.140625" style="6" customWidth="1"/>
    <col min="11781" max="11781" width="42" style="6" customWidth="1"/>
    <col min="11782" max="11782" width="11.42578125" style="6"/>
    <col min="11783" max="11783" width="13.140625" style="6" customWidth="1"/>
    <col min="11784" max="12034" width="11.42578125" style="6"/>
    <col min="12035" max="12035" width="13.140625" style="6" customWidth="1"/>
    <col min="12036" max="12036" width="15.140625" style="6" customWidth="1"/>
    <col min="12037" max="12037" width="42" style="6" customWidth="1"/>
    <col min="12038" max="12038" width="11.42578125" style="6"/>
    <col min="12039" max="12039" width="13.140625" style="6" customWidth="1"/>
    <col min="12040" max="12290" width="11.42578125" style="6"/>
    <col min="12291" max="12291" width="13.140625" style="6" customWidth="1"/>
    <col min="12292" max="12292" width="15.140625" style="6" customWidth="1"/>
    <col min="12293" max="12293" width="42" style="6" customWidth="1"/>
    <col min="12294" max="12294" width="11.42578125" style="6"/>
    <col min="12295" max="12295" width="13.140625" style="6" customWidth="1"/>
    <col min="12296" max="12546" width="11.42578125" style="6"/>
    <col min="12547" max="12547" width="13.140625" style="6" customWidth="1"/>
    <col min="12548" max="12548" width="15.140625" style="6" customWidth="1"/>
    <col min="12549" max="12549" width="42" style="6" customWidth="1"/>
    <col min="12550" max="12550" width="11.42578125" style="6"/>
    <col min="12551" max="12551" width="13.140625" style="6" customWidth="1"/>
    <col min="12552" max="12802" width="11.42578125" style="6"/>
    <col min="12803" max="12803" width="13.140625" style="6" customWidth="1"/>
    <col min="12804" max="12804" width="15.140625" style="6" customWidth="1"/>
    <col min="12805" max="12805" width="42" style="6" customWidth="1"/>
    <col min="12806" max="12806" width="11.42578125" style="6"/>
    <col min="12807" max="12807" width="13.140625" style="6" customWidth="1"/>
    <col min="12808" max="13058" width="11.42578125" style="6"/>
    <col min="13059" max="13059" width="13.140625" style="6" customWidth="1"/>
    <col min="13060" max="13060" width="15.140625" style="6" customWidth="1"/>
    <col min="13061" max="13061" width="42" style="6" customWidth="1"/>
    <col min="13062" max="13062" width="11.42578125" style="6"/>
    <col min="13063" max="13063" width="13.140625" style="6" customWidth="1"/>
    <col min="13064" max="13314" width="11.42578125" style="6"/>
    <col min="13315" max="13315" width="13.140625" style="6" customWidth="1"/>
    <col min="13316" max="13316" width="15.140625" style="6" customWidth="1"/>
    <col min="13317" max="13317" width="42" style="6" customWidth="1"/>
    <col min="13318" max="13318" width="11.42578125" style="6"/>
    <col min="13319" max="13319" width="13.140625" style="6" customWidth="1"/>
    <col min="13320" max="13570" width="11.42578125" style="6"/>
    <col min="13571" max="13571" width="13.140625" style="6" customWidth="1"/>
    <col min="13572" max="13572" width="15.140625" style="6" customWidth="1"/>
    <col min="13573" max="13573" width="42" style="6" customWidth="1"/>
    <col min="13574" max="13574" width="11.42578125" style="6"/>
    <col min="13575" max="13575" width="13.140625" style="6" customWidth="1"/>
    <col min="13576" max="13826" width="11.42578125" style="6"/>
    <col min="13827" max="13827" width="13.140625" style="6" customWidth="1"/>
    <col min="13828" max="13828" width="15.140625" style="6" customWidth="1"/>
    <col min="13829" max="13829" width="42" style="6" customWidth="1"/>
    <col min="13830" max="13830" width="11.42578125" style="6"/>
    <col min="13831" max="13831" width="13.140625" style="6" customWidth="1"/>
    <col min="13832" max="14082" width="11.42578125" style="6"/>
    <col min="14083" max="14083" width="13.140625" style="6" customWidth="1"/>
    <col min="14084" max="14084" width="15.140625" style="6" customWidth="1"/>
    <col min="14085" max="14085" width="42" style="6" customWidth="1"/>
    <col min="14086" max="14086" width="11.42578125" style="6"/>
    <col min="14087" max="14087" width="13.140625" style="6" customWidth="1"/>
    <col min="14088" max="14338" width="11.42578125" style="6"/>
    <col min="14339" max="14339" width="13.140625" style="6" customWidth="1"/>
    <col min="14340" max="14340" width="15.140625" style="6" customWidth="1"/>
    <col min="14341" max="14341" width="42" style="6" customWidth="1"/>
    <col min="14342" max="14342" width="11.42578125" style="6"/>
    <col min="14343" max="14343" width="13.140625" style="6" customWidth="1"/>
    <col min="14344" max="14594" width="11.42578125" style="6"/>
    <col min="14595" max="14595" width="13.140625" style="6" customWidth="1"/>
    <col min="14596" max="14596" width="15.140625" style="6" customWidth="1"/>
    <col min="14597" max="14597" width="42" style="6" customWidth="1"/>
    <col min="14598" max="14598" width="11.42578125" style="6"/>
    <col min="14599" max="14599" width="13.140625" style="6" customWidth="1"/>
    <col min="14600" max="14850" width="11.42578125" style="6"/>
    <col min="14851" max="14851" width="13.140625" style="6" customWidth="1"/>
    <col min="14852" max="14852" width="15.140625" style="6" customWidth="1"/>
    <col min="14853" max="14853" width="42" style="6" customWidth="1"/>
    <col min="14854" max="14854" width="11.42578125" style="6"/>
    <col min="14855" max="14855" width="13.140625" style="6" customWidth="1"/>
    <col min="14856" max="15106" width="11.42578125" style="6"/>
    <col min="15107" max="15107" width="13.140625" style="6" customWidth="1"/>
    <col min="15108" max="15108" width="15.140625" style="6" customWidth="1"/>
    <col min="15109" max="15109" width="42" style="6" customWidth="1"/>
    <col min="15110" max="15110" width="11.42578125" style="6"/>
    <col min="15111" max="15111" width="13.140625" style="6" customWidth="1"/>
    <col min="15112" max="15362" width="11.42578125" style="6"/>
    <col min="15363" max="15363" width="13.140625" style="6" customWidth="1"/>
    <col min="15364" max="15364" width="15.140625" style="6" customWidth="1"/>
    <col min="15365" max="15365" width="42" style="6" customWidth="1"/>
    <col min="15366" max="15366" width="11.42578125" style="6"/>
    <col min="15367" max="15367" width="13.140625" style="6" customWidth="1"/>
    <col min="15368" max="15618" width="11.42578125" style="6"/>
    <col min="15619" max="15619" width="13.140625" style="6" customWidth="1"/>
    <col min="15620" max="15620" width="15.140625" style="6" customWidth="1"/>
    <col min="15621" max="15621" width="42" style="6" customWidth="1"/>
    <col min="15622" max="15622" width="11.42578125" style="6"/>
    <col min="15623" max="15623" width="13.140625" style="6" customWidth="1"/>
    <col min="15624" max="15874" width="11.42578125" style="6"/>
    <col min="15875" max="15875" width="13.140625" style="6" customWidth="1"/>
    <col min="15876" max="15876" width="15.140625" style="6" customWidth="1"/>
    <col min="15877" max="15877" width="42" style="6" customWidth="1"/>
    <col min="15878" max="15878" width="11.42578125" style="6"/>
    <col min="15879" max="15879" width="13.140625" style="6" customWidth="1"/>
    <col min="15880" max="16130" width="11.42578125" style="6"/>
    <col min="16131" max="16131" width="13.140625" style="6" customWidth="1"/>
    <col min="16132" max="16132" width="15.140625" style="6" customWidth="1"/>
    <col min="16133" max="16133" width="42" style="6" customWidth="1"/>
    <col min="16134" max="16134" width="11.42578125" style="6"/>
    <col min="16135" max="16135" width="13.140625" style="6" customWidth="1"/>
    <col min="16136" max="16384" width="11.42578125" style="6"/>
  </cols>
  <sheetData>
    <row r="1" spans="1:14" ht="20.100000000000001" customHeight="1" thickBot="1"/>
    <row r="2" spans="1:14" customFormat="1" ht="20.100000000000001" customHeight="1" thickBot="1">
      <c r="A2" s="30"/>
      <c r="B2" s="31"/>
      <c r="C2" s="162" t="s">
        <v>25</v>
      </c>
      <c r="D2" s="158" t="s">
        <v>24</v>
      </c>
      <c r="E2" s="159"/>
      <c r="F2" s="1"/>
      <c r="G2" s="1"/>
      <c r="H2" s="1"/>
      <c r="I2" s="1"/>
      <c r="J2" s="2"/>
      <c r="K2" s="3"/>
    </row>
    <row r="3" spans="1:14" customFormat="1" ht="20.100000000000001" customHeight="1" thickBot="1">
      <c r="A3" s="35"/>
      <c r="B3" s="36"/>
      <c r="C3" s="163"/>
      <c r="D3" s="37" t="s">
        <v>27</v>
      </c>
      <c r="E3" s="38"/>
      <c r="F3" s="1"/>
      <c r="G3" s="1"/>
      <c r="H3" s="1"/>
      <c r="I3" s="1"/>
      <c r="J3" s="2"/>
      <c r="K3" s="3"/>
    </row>
    <row r="4" spans="1:14" customFormat="1" ht="20.100000000000001" customHeight="1" thickBot="1">
      <c r="A4" s="35"/>
      <c r="B4" s="36"/>
      <c r="C4" s="160" t="s">
        <v>26</v>
      </c>
      <c r="D4" s="164" t="s">
        <v>28</v>
      </c>
      <c r="E4" s="165"/>
      <c r="F4" s="1"/>
      <c r="G4" s="1"/>
      <c r="H4" s="1"/>
      <c r="I4" s="1"/>
      <c r="J4" s="2"/>
      <c r="K4" s="3"/>
    </row>
    <row r="5" spans="1:14" customFormat="1" ht="20.100000000000001" customHeight="1" thickBot="1">
      <c r="A5" s="32"/>
      <c r="B5" s="33"/>
      <c r="C5" s="161"/>
      <c r="D5" s="166" t="s">
        <v>29</v>
      </c>
      <c r="E5" s="167"/>
      <c r="F5" s="4"/>
      <c r="G5" s="4"/>
      <c r="H5" s="4"/>
      <c r="I5" s="4"/>
      <c r="J5" s="4"/>
      <c r="K5" s="4"/>
      <c r="L5" s="157"/>
      <c r="M5" s="157"/>
      <c r="N5" s="6"/>
    </row>
    <row r="6" spans="1:14" ht="20.100000000000001" customHeight="1">
      <c r="A6" s="7"/>
      <c r="B6" s="7"/>
      <c r="C6" s="7"/>
      <c r="D6" s="7"/>
      <c r="E6" s="7"/>
      <c r="L6" s="157"/>
      <c r="M6" s="157"/>
    </row>
    <row r="7" spans="1:14" ht="20.100000000000001" customHeight="1">
      <c r="A7" s="8" t="s">
        <v>0</v>
      </c>
      <c r="B7" s="8"/>
      <c r="C7" s="39">
        <f ca="1">NOW()</f>
        <v>45246.405147337966</v>
      </c>
      <c r="D7" s="8" t="s">
        <v>1</v>
      </c>
      <c r="E7" s="58">
        <v>20231101680</v>
      </c>
      <c r="L7" s="5"/>
      <c r="M7" s="5"/>
    </row>
    <row r="8" spans="1:14" ht="20.100000000000001" customHeight="1">
      <c r="A8" s="9"/>
      <c r="B8" s="9"/>
      <c r="C8" s="9"/>
      <c r="D8" s="9"/>
      <c r="E8" s="9"/>
      <c r="L8" s="5"/>
      <c r="M8" s="5"/>
    </row>
    <row r="9" spans="1:14" ht="20.100000000000001" customHeight="1">
      <c r="A9" s="8" t="s">
        <v>2</v>
      </c>
      <c r="B9" s="8"/>
      <c r="C9" s="10" t="s">
        <v>32</v>
      </c>
      <c r="D9" s="11" t="s">
        <v>3</v>
      </c>
      <c r="E9" s="28" t="s">
        <v>34</v>
      </c>
      <c r="L9" s="5"/>
      <c r="M9" s="5"/>
    </row>
    <row r="10" spans="1:14" ht="20.100000000000001" customHeight="1">
      <c r="A10" s="9"/>
      <c r="B10" s="9"/>
      <c r="C10" s="9"/>
      <c r="D10" s="9"/>
      <c r="E10" s="9"/>
      <c r="L10" s="5"/>
      <c r="M10" s="5"/>
    </row>
    <row r="11" spans="1:14" ht="20.100000000000001" customHeight="1">
      <c r="A11" s="155" t="s">
        <v>22</v>
      </c>
      <c r="B11" s="156"/>
      <c r="C11" s="10" t="s">
        <v>32</v>
      </c>
      <c r="D11" s="11" t="s">
        <v>23</v>
      </c>
      <c r="E11" s="34" t="s">
        <v>31</v>
      </c>
      <c r="L11" s="5"/>
      <c r="M11" s="5"/>
    </row>
    <row r="12" spans="1:14" ht="20.100000000000001" customHeight="1">
      <c r="A12" s="9"/>
      <c r="B12" s="9"/>
      <c r="C12" s="9"/>
      <c r="D12" s="9"/>
      <c r="E12" s="9"/>
      <c r="L12" s="5"/>
      <c r="M12" s="5"/>
    </row>
    <row r="13" spans="1:14" ht="31.5" customHeight="1">
      <c r="A13" s="8" t="s">
        <v>4</v>
      </c>
      <c r="B13" s="8"/>
      <c r="C13" s="12" t="s">
        <v>33</v>
      </c>
      <c r="D13" s="11" t="s">
        <v>5</v>
      </c>
      <c r="E13" s="10" t="s">
        <v>30</v>
      </c>
      <c r="L13" s="5"/>
      <c r="M13" s="5"/>
    </row>
    <row r="14" spans="1:14" ht="20.100000000000001" customHeight="1">
      <c r="A14" s="9"/>
      <c r="B14" s="9"/>
      <c r="C14" s="9"/>
      <c r="D14" s="9"/>
      <c r="E14" s="9"/>
      <c r="L14" s="5"/>
      <c r="M14" s="5"/>
    </row>
    <row r="15" spans="1:14" ht="28.5" customHeight="1">
      <c r="A15" s="8" t="s">
        <v>6</v>
      </c>
      <c r="B15" s="8"/>
      <c r="C15" s="39">
        <v>45246</v>
      </c>
      <c r="D15" s="11" t="s">
        <v>7</v>
      </c>
      <c r="E15" s="13" t="s">
        <v>221</v>
      </c>
      <c r="L15" s="5"/>
      <c r="M15" s="5"/>
    </row>
    <row r="16" spans="1:14" ht="20.100000000000001" customHeight="1">
      <c r="A16" s="9"/>
      <c r="B16" s="9"/>
      <c r="C16" s="9"/>
      <c r="D16" s="9"/>
      <c r="E16" s="9"/>
      <c r="L16" s="5"/>
      <c r="M16" s="5"/>
    </row>
    <row r="17" spans="1:13" ht="20.100000000000001" customHeight="1">
      <c r="A17" s="8" t="s">
        <v>8</v>
      </c>
      <c r="B17" s="8"/>
      <c r="C17" s="10" t="s">
        <v>219</v>
      </c>
      <c r="D17" s="14"/>
      <c r="E17" s="15"/>
      <c r="L17" s="5"/>
      <c r="M17" s="5"/>
    </row>
    <row r="18" spans="1:13" ht="20.100000000000001" customHeight="1">
      <c r="A18" s="9"/>
      <c r="B18" s="9"/>
      <c r="C18" s="9"/>
      <c r="D18" s="9"/>
      <c r="E18" s="9"/>
      <c r="L18" s="5"/>
      <c r="M18" s="5"/>
    </row>
    <row r="19" spans="1:13" ht="35.25" customHeight="1">
      <c r="A19" s="8" t="s">
        <v>9</v>
      </c>
      <c r="B19" s="8"/>
      <c r="C19" s="10" t="s">
        <v>220</v>
      </c>
      <c r="D19" s="11" t="s">
        <v>20</v>
      </c>
      <c r="E19" s="13"/>
      <c r="L19" s="5"/>
      <c r="M19" s="5"/>
    </row>
    <row r="20" spans="1:13" ht="20.100000000000001" customHeight="1">
      <c r="A20" s="9"/>
      <c r="B20" s="9"/>
      <c r="C20" s="9"/>
      <c r="D20" s="9"/>
      <c r="E20" s="9"/>
      <c r="L20" s="5"/>
      <c r="M20" s="5"/>
    </row>
    <row r="21" spans="1:13" ht="20.100000000000001" customHeight="1">
      <c r="A21" s="8" t="s">
        <v>21</v>
      </c>
      <c r="B21" s="8"/>
      <c r="C21" s="10"/>
      <c r="D21" s="17"/>
      <c r="E21" s="18"/>
      <c r="L21" s="5"/>
      <c r="M21" s="5"/>
    </row>
    <row r="22" spans="1:13" ht="20.100000000000001" customHeight="1">
      <c r="A22" s="19"/>
      <c r="B22" s="20"/>
      <c r="C22" s="19"/>
      <c r="D22" s="19"/>
      <c r="E22" s="19"/>
      <c r="L22" s="16"/>
      <c r="M22" s="16"/>
    </row>
    <row r="23" spans="1:13" ht="20.100000000000001" customHeight="1">
      <c r="A23" s="21" t="s">
        <v>10</v>
      </c>
      <c r="B23" s="21" t="s">
        <v>11</v>
      </c>
      <c r="C23" s="21" t="s">
        <v>12</v>
      </c>
      <c r="D23" s="21" t="s">
        <v>13</v>
      </c>
      <c r="E23" s="57" t="s">
        <v>14</v>
      </c>
      <c r="F23" s="40" t="s">
        <v>35</v>
      </c>
      <c r="G23" s="40" t="s">
        <v>36</v>
      </c>
      <c r="L23" s="16"/>
      <c r="M23" s="16"/>
    </row>
    <row r="24" spans="1:13" ht="20.100000000000001" customHeight="1">
      <c r="A24" s="171" t="s">
        <v>946</v>
      </c>
      <c r="B24" s="171" t="s">
        <v>947</v>
      </c>
      <c r="C24" s="172" t="s">
        <v>948</v>
      </c>
      <c r="D24" s="173">
        <v>0</v>
      </c>
      <c r="E24" s="71"/>
      <c r="F24" s="60">
        <v>705.6</v>
      </c>
      <c r="G24" s="60">
        <f t="shared" ref="G24:G38" si="0">D24*F24</f>
        <v>0</v>
      </c>
      <c r="L24" s="16"/>
      <c r="M24" s="16"/>
    </row>
    <row r="25" spans="1:13" ht="20.100000000000001" customHeight="1">
      <c r="A25" s="171" t="s">
        <v>949</v>
      </c>
      <c r="B25" s="171" t="s">
        <v>950</v>
      </c>
      <c r="C25" s="172" t="s">
        <v>951</v>
      </c>
      <c r="D25" s="173">
        <v>0</v>
      </c>
      <c r="E25" s="71"/>
      <c r="F25" s="60">
        <v>705.6</v>
      </c>
      <c r="G25" s="60">
        <f t="shared" si="0"/>
        <v>0</v>
      </c>
      <c r="L25" s="16"/>
      <c r="M25" s="16"/>
    </row>
    <row r="26" spans="1:13" ht="20.100000000000001" customHeight="1">
      <c r="A26" s="171" t="s">
        <v>952</v>
      </c>
      <c r="B26" s="171" t="s">
        <v>953</v>
      </c>
      <c r="C26" s="172" t="s">
        <v>954</v>
      </c>
      <c r="D26" s="173">
        <v>1</v>
      </c>
      <c r="E26" s="71"/>
      <c r="F26" s="60">
        <v>705.6</v>
      </c>
      <c r="G26" s="60">
        <f t="shared" si="0"/>
        <v>705.6</v>
      </c>
      <c r="L26" s="16"/>
      <c r="M26" s="16"/>
    </row>
    <row r="27" spans="1:13" ht="20.100000000000001" customHeight="1">
      <c r="A27" s="171" t="s">
        <v>955</v>
      </c>
      <c r="B27" s="171" t="s">
        <v>956</v>
      </c>
      <c r="C27" s="172" t="s">
        <v>957</v>
      </c>
      <c r="D27" s="173">
        <v>1</v>
      </c>
      <c r="E27" s="71"/>
      <c r="F27" s="60">
        <v>705.6</v>
      </c>
      <c r="G27" s="60">
        <f t="shared" si="0"/>
        <v>705.6</v>
      </c>
      <c r="L27" s="16"/>
      <c r="M27" s="16"/>
    </row>
    <row r="28" spans="1:13" ht="20.100000000000001" customHeight="1">
      <c r="A28" s="171" t="s">
        <v>958</v>
      </c>
      <c r="B28" s="171" t="s">
        <v>959</v>
      </c>
      <c r="C28" s="172" t="s">
        <v>960</v>
      </c>
      <c r="D28" s="173">
        <v>1</v>
      </c>
      <c r="E28" s="71"/>
      <c r="F28" s="60">
        <v>705.6</v>
      </c>
      <c r="G28" s="60">
        <f t="shared" si="0"/>
        <v>705.6</v>
      </c>
      <c r="L28" s="16"/>
      <c r="M28" s="16"/>
    </row>
    <row r="29" spans="1:13" ht="20.100000000000001" customHeight="1">
      <c r="A29" s="174" t="s">
        <v>961</v>
      </c>
      <c r="B29" s="174" t="s">
        <v>962</v>
      </c>
      <c r="C29" s="170" t="s">
        <v>963</v>
      </c>
      <c r="D29" s="173">
        <v>1</v>
      </c>
      <c r="E29" s="71"/>
      <c r="F29" s="60">
        <v>705.6</v>
      </c>
      <c r="G29" s="60">
        <f t="shared" si="0"/>
        <v>705.6</v>
      </c>
      <c r="L29" s="16"/>
      <c r="M29" s="16"/>
    </row>
    <row r="30" spans="1:13" ht="20.100000000000001" customHeight="1">
      <c r="A30" s="171"/>
      <c r="B30" s="171"/>
      <c r="C30" s="172"/>
      <c r="D30" s="175">
        <v>4</v>
      </c>
      <c r="E30" s="71"/>
      <c r="F30" s="60"/>
      <c r="G30" s="60">
        <f t="shared" si="0"/>
        <v>0</v>
      </c>
      <c r="L30" s="16"/>
      <c r="M30" s="16"/>
    </row>
    <row r="31" spans="1:13" ht="20.100000000000001" customHeight="1">
      <c r="A31" s="171" t="s">
        <v>964</v>
      </c>
      <c r="B31" s="171" t="s">
        <v>965</v>
      </c>
      <c r="C31" s="172" t="s">
        <v>966</v>
      </c>
      <c r="D31" s="176">
        <v>1</v>
      </c>
      <c r="E31" s="71"/>
      <c r="F31" s="60">
        <v>705.6</v>
      </c>
      <c r="G31" s="60">
        <f t="shared" si="0"/>
        <v>705.6</v>
      </c>
      <c r="L31" s="16"/>
      <c r="M31" s="16"/>
    </row>
    <row r="32" spans="1:13" ht="20.100000000000001" customHeight="1">
      <c r="A32" s="171" t="s">
        <v>967</v>
      </c>
      <c r="B32" s="171" t="s">
        <v>968</v>
      </c>
      <c r="C32" s="172" t="s">
        <v>969</v>
      </c>
      <c r="D32" s="176">
        <v>1</v>
      </c>
      <c r="E32" s="71"/>
      <c r="F32" s="60">
        <v>705.6</v>
      </c>
      <c r="G32" s="60">
        <f t="shared" si="0"/>
        <v>705.6</v>
      </c>
      <c r="L32" s="16"/>
      <c r="M32" s="16"/>
    </row>
    <row r="33" spans="1:13" ht="20.100000000000001" customHeight="1">
      <c r="A33" s="171" t="s">
        <v>970</v>
      </c>
      <c r="B33" s="171" t="s">
        <v>971</v>
      </c>
      <c r="C33" s="172" t="s">
        <v>972</v>
      </c>
      <c r="D33" s="176">
        <v>1</v>
      </c>
      <c r="E33" s="71"/>
      <c r="F33" s="60">
        <v>705.6</v>
      </c>
      <c r="G33" s="60">
        <f t="shared" si="0"/>
        <v>705.6</v>
      </c>
      <c r="L33" s="16"/>
      <c r="M33" s="16"/>
    </row>
    <row r="34" spans="1:13" ht="20.100000000000001" customHeight="1">
      <c r="A34" s="171" t="s">
        <v>973</v>
      </c>
      <c r="B34" s="171" t="s">
        <v>974</v>
      </c>
      <c r="C34" s="172" t="s">
        <v>975</v>
      </c>
      <c r="D34" s="176">
        <v>1</v>
      </c>
      <c r="E34" s="71"/>
      <c r="F34" s="60">
        <v>705.6</v>
      </c>
      <c r="G34" s="60">
        <f t="shared" si="0"/>
        <v>705.6</v>
      </c>
      <c r="L34" s="16"/>
      <c r="M34" s="16"/>
    </row>
    <row r="35" spans="1:13" ht="20.100000000000001" customHeight="1">
      <c r="A35" s="171" t="s">
        <v>976</v>
      </c>
      <c r="B35" s="171" t="s">
        <v>977</v>
      </c>
      <c r="C35" s="172" t="s">
        <v>978</v>
      </c>
      <c r="D35" s="176">
        <v>1</v>
      </c>
      <c r="E35" s="71"/>
      <c r="F35" s="60">
        <v>705.6</v>
      </c>
      <c r="G35" s="60">
        <f t="shared" si="0"/>
        <v>705.6</v>
      </c>
      <c r="L35" s="16"/>
      <c r="M35" s="16"/>
    </row>
    <row r="36" spans="1:13" ht="20.100000000000001" customHeight="1">
      <c r="A36" s="171" t="s">
        <v>979</v>
      </c>
      <c r="B36" s="171" t="s">
        <v>980</v>
      </c>
      <c r="C36" s="172" t="s">
        <v>981</v>
      </c>
      <c r="D36" s="176">
        <v>1</v>
      </c>
      <c r="E36" s="71"/>
      <c r="F36" s="60">
        <v>705.6</v>
      </c>
      <c r="G36" s="60">
        <f t="shared" si="0"/>
        <v>705.6</v>
      </c>
      <c r="L36" s="16"/>
      <c r="M36" s="16"/>
    </row>
    <row r="37" spans="1:13" ht="20.100000000000001" customHeight="1">
      <c r="A37" s="177" t="s">
        <v>982</v>
      </c>
      <c r="B37" s="177">
        <v>17124069</v>
      </c>
      <c r="C37" s="172" t="s">
        <v>983</v>
      </c>
      <c r="D37" s="176">
        <v>1</v>
      </c>
      <c r="E37" s="71"/>
      <c r="F37" s="60">
        <v>705.6</v>
      </c>
      <c r="G37" s="60">
        <f t="shared" si="0"/>
        <v>705.6</v>
      </c>
      <c r="L37" s="16"/>
      <c r="M37" s="16"/>
    </row>
    <row r="38" spans="1:13" ht="20.100000000000001" customHeight="1">
      <c r="A38" s="171"/>
      <c r="B38" s="171"/>
      <c r="C38" s="172"/>
      <c r="D38" s="178">
        <v>7</v>
      </c>
      <c r="E38" s="71"/>
      <c r="F38" s="60"/>
      <c r="G38" s="60"/>
      <c r="L38" s="16"/>
      <c r="M38" s="16"/>
    </row>
    <row r="39" spans="1:13" ht="20.100000000000001" customHeight="1">
      <c r="A39" s="74"/>
      <c r="B39" s="71"/>
      <c r="C39" s="75"/>
      <c r="D39" s="73"/>
      <c r="E39" s="59"/>
      <c r="F39" s="60"/>
      <c r="G39" s="60"/>
      <c r="L39" s="16"/>
      <c r="M39" s="16"/>
    </row>
    <row r="40" spans="1:13" ht="20.100000000000001" customHeight="1">
      <c r="A40" s="65"/>
      <c r="B40" s="65"/>
      <c r="C40" s="24"/>
      <c r="D40" s="66"/>
      <c r="E40" s="19"/>
      <c r="F40" s="61" t="s">
        <v>37</v>
      </c>
      <c r="G40" s="62">
        <f>SUM(G24:G39)</f>
        <v>7761.6000000000022</v>
      </c>
    </row>
    <row r="41" spans="1:13" ht="20.100000000000001" customHeight="1">
      <c r="A41" s="65"/>
      <c r="B41" s="65"/>
      <c r="C41" s="24"/>
      <c r="D41" s="66"/>
      <c r="E41" s="19"/>
      <c r="F41" s="63" t="s">
        <v>38</v>
      </c>
      <c r="G41" s="62">
        <f>+G40*0.12</f>
        <v>931.39200000000028</v>
      </c>
    </row>
    <row r="42" spans="1:13" ht="20.100000000000001" customHeight="1">
      <c r="A42" s="65"/>
      <c r="B42" s="65"/>
      <c r="C42" s="24"/>
      <c r="D42" s="66"/>
      <c r="E42" s="19"/>
      <c r="F42" s="61" t="s">
        <v>39</v>
      </c>
      <c r="G42" s="62">
        <f>+G40+G41</f>
        <v>8692.992000000002</v>
      </c>
    </row>
    <row r="43" spans="1:13" ht="20.100000000000001" customHeight="1">
      <c r="A43" s="19"/>
      <c r="B43" s="76"/>
      <c r="C43" s="19"/>
      <c r="D43" s="67"/>
      <c r="E43" s="19"/>
      <c r="F43" s="19"/>
      <c r="G43" s="19"/>
    </row>
    <row r="44" spans="1:13" ht="20.100000000000001" customHeight="1">
      <c r="A44" s="19"/>
      <c r="B44" s="76"/>
      <c r="C44" s="19"/>
      <c r="D44" s="67"/>
      <c r="E44" s="19"/>
      <c r="F44" s="19"/>
      <c r="G44" s="19"/>
    </row>
    <row r="45" spans="1:13" ht="20.100000000000001" customHeight="1">
      <c r="A45" s="19"/>
      <c r="B45" s="68"/>
      <c r="C45" s="19"/>
      <c r="D45" s="19"/>
      <c r="E45" s="19"/>
      <c r="F45" s="19"/>
      <c r="G45" s="19"/>
    </row>
    <row r="46" spans="1:13" ht="20.100000000000001" customHeight="1">
      <c r="A46" s="19"/>
      <c r="B46" s="68"/>
      <c r="C46" s="19"/>
      <c r="D46" s="19"/>
      <c r="E46" s="19"/>
      <c r="F46" s="19"/>
      <c r="G46" s="19"/>
    </row>
    <row r="47" spans="1:13" ht="20.100000000000001" customHeight="1" thickBot="1">
      <c r="A47" s="19"/>
      <c r="B47" s="19" t="s">
        <v>45</v>
      </c>
      <c r="C47" s="69"/>
      <c r="D47" s="19"/>
      <c r="E47" s="19"/>
      <c r="F47" s="19"/>
      <c r="G47" s="19"/>
    </row>
    <row r="48" spans="1:13" ht="20.100000000000001" customHeight="1">
      <c r="A48" s="19"/>
      <c r="B48" s="19"/>
      <c r="C48" s="19"/>
      <c r="D48" s="19"/>
      <c r="E48" s="19"/>
      <c r="F48" s="19"/>
      <c r="G48" s="19"/>
    </row>
    <row r="49" spans="1:7" ht="20.100000000000001" customHeight="1">
      <c r="A49" s="19"/>
      <c r="B49" s="19"/>
      <c r="C49" s="19"/>
      <c r="D49" s="19"/>
      <c r="E49" s="19"/>
      <c r="F49" s="19"/>
      <c r="G49" s="19"/>
    </row>
    <row r="50" spans="1:7" ht="20.100000000000001" customHeight="1" thickBot="1">
      <c r="A50" s="19"/>
      <c r="B50" s="19" t="s">
        <v>46</v>
      </c>
      <c r="C50" s="69"/>
      <c r="D50" s="19"/>
      <c r="E50" s="19"/>
      <c r="F50" s="19"/>
      <c r="G50" s="19"/>
    </row>
    <row r="51" spans="1:7" ht="20.100000000000001" customHeight="1">
      <c r="A51" s="19"/>
      <c r="B51" s="19"/>
      <c r="C51" s="19"/>
      <c r="D51" s="19"/>
      <c r="E51" s="19"/>
      <c r="F51" s="19"/>
      <c r="G51" s="19"/>
    </row>
    <row r="52" spans="1:7" ht="20.100000000000001" customHeight="1">
      <c r="A52" s="19"/>
      <c r="B52" s="19"/>
      <c r="C52" s="19"/>
      <c r="D52" s="19"/>
      <c r="E52" s="19"/>
      <c r="F52" s="19"/>
      <c r="G52" s="19"/>
    </row>
    <row r="53" spans="1:7" ht="20.100000000000001" customHeight="1" thickBot="1">
      <c r="A53" s="19"/>
      <c r="B53" s="19" t="s">
        <v>17</v>
      </c>
      <c r="C53" s="69"/>
      <c r="D53" s="19"/>
      <c r="E53" s="19"/>
      <c r="F53" s="19"/>
      <c r="G53" s="19"/>
    </row>
    <row r="54" spans="1:7" ht="20.100000000000001" customHeight="1">
      <c r="A54" s="19"/>
      <c r="B54" s="19"/>
      <c r="C54" s="19"/>
      <c r="D54" s="19"/>
      <c r="E54" s="19"/>
      <c r="F54" s="19"/>
      <c r="G54" s="19"/>
    </row>
    <row r="55" spans="1:7" ht="20.100000000000001" customHeight="1">
      <c r="A55" s="19"/>
      <c r="B55" s="19"/>
      <c r="C55" s="19"/>
      <c r="D55" s="19"/>
      <c r="E55" s="19"/>
      <c r="F55" s="19"/>
      <c r="G55" s="19"/>
    </row>
    <row r="56" spans="1:7" ht="20.100000000000001" customHeight="1" thickBot="1">
      <c r="A56" s="19"/>
      <c r="B56" s="19" t="s">
        <v>47</v>
      </c>
      <c r="C56" s="69"/>
      <c r="D56" s="19"/>
      <c r="E56" s="19"/>
      <c r="F56" s="19"/>
      <c r="G56" s="19"/>
    </row>
    <row r="57" spans="1:7" ht="20.100000000000001" customHeight="1">
      <c r="A57" s="19"/>
      <c r="B57" s="19"/>
      <c r="C57" s="19"/>
      <c r="D57" s="19"/>
      <c r="E57" s="19"/>
      <c r="F57" s="19"/>
      <c r="G57" s="19"/>
    </row>
    <row r="58" spans="1:7" ht="20.100000000000001" customHeight="1">
      <c r="A58" s="19"/>
      <c r="B58" s="19"/>
      <c r="C58" s="19"/>
      <c r="D58" s="19"/>
      <c r="E58" s="19"/>
      <c r="F58" s="19"/>
      <c r="G58" s="19"/>
    </row>
    <row r="59" spans="1:7" ht="20.100000000000001" customHeight="1" thickBot="1">
      <c r="A59" s="19"/>
      <c r="B59" s="19" t="s">
        <v>19</v>
      </c>
      <c r="C59" s="69"/>
      <c r="D59" s="19"/>
      <c r="E59" s="19"/>
      <c r="F59" s="19"/>
      <c r="G59" s="19"/>
    </row>
    <row r="60" spans="1:7" ht="20.100000000000001" customHeight="1">
      <c r="A60" s="19"/>
      <c r="B60" s="68"/>
      <c r="C60" s="19"/>
      <c r="D60" s="19"/>
      <c r="E60" s="19"/>
      <c r="F60" s="19"/>
      <c r="G60" s="19"/>
    </row>
    <row r="61" spans="1:7" ht="20.100000000000001" customHeight="1">
      <c r="A61" s="19"/>
      <c r="B61" s="68"/>
      <c r="C61" s="19"/>
      <c r="D61" s="19"/>
      <c r="E61" s="19"/>
      <c r="F61" s="19"/>
      <c r="G61" s="19"/>
    </row>
    <row r="62" spans="1:7" ht="20.100000000000001" customHeight="1">
      <c r="A62" s="19"/>
      <c r="B62" s="68"/>
      <c r="C62" s="19"/>
      <c r="D62" s="19"/>
      <c r="E62" s="19"/>
      <c r="F62" s="19"/>
      <c r="G62" s="19"/>
    </row>
  </sheetData>
  <mergeCells count="7">
    <mergeCell ref="A11:B11"/>
    <mergeCell ref="C2:C3"/>
    <mergeCell ref="D2:E2"/>
    <mergeCell ref="C4:C5"/>
    <mergeCell ref="D4:E4"/>
    <mergeCell ref="D5:E5"/>
    <mergeCell ref="L5:M6"/>
  </mergeCells>
  <pageMargins left="0.7" right="0.7" top="0.75" bottom="0.75" header="0.3" footer="0.3"/>
  <pageSetup paperSize="9" scale="45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3</vt:i4>
      </vt:variant>
      <vt:variant>
        <vt:lpstr>Rangos con nombre</vt:lpstr>
      </vt:variant>
      <vt:variant>
        <vt:i4>3</vt:i4>
      </vt:variant>
    </vt:vector>
  </HeadingPairs>
  <TitlesOfParts>
    <vt:vector size="6" baseType="lpstr">
      <vt:lpstr>Hoja1</vt:lpstr>
      <vt:lpstr>Hoja2</vt:lpstr>
      <vt:lpstr>Hoja3</vt:lpstr>
      <vt:lpstr>Hoja1!Área_de_impresión</vt:lpstr>
      <vt:lpstr>Hoja2!Área_de_impresión</vt:lpstr>
      <vt:lpstr>Hoja3!Área_de_impresión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ortomax</dc:creator>
  <cp:lastModifiedBy>ORTOMAX IMPLANTES ORTOPEDICOS</cp:lastModifiedBy>
  <cp:lastPrinted>2023-11-16T14:43:32Z</cp:lastPrinted>
  <dcterms:created xsi:type="dcterms:W3CDTF">2023-01-26T13:28:36Z</dcterms:created>
  <dcterms:modified xsi:type="dcterms:W3CDTF">2023-11-16T14:47:36Z</dcterms:modified>
</cp:coreProperties>
</file>