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BD728164-1321-48CC-AEE3-72AF58D351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Hoja1!$A$2:$G$507</definedName>
    <definedName name="_xlnm.Print_Area" localSheetId="1">Hoja2!$A$1:$H$43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2" l="1"/>
  <c r="H25" i="2"/>
  <c r="C7" i="2"/>
  <c r="B462" i="1" l="1"/>
  <c r="B450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D321" i="1"/>
  <c r="G321" i="1" s="1"/>
  <c r="G223" i="1" l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D274" i="1"/>
  <c r="G274" i="1" s="1"/>
  <c r="G181" i="1" l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8" i="1"/>
  <c r="G199" i="1"/>
  <c r="G200" i="1"/>
  <c r="G201" i="1"/>
  <c r="G202" i="1"/>
  <c r="G203" i="1"/>
  <c r="G204" i="1"/>
  <c r="G205" i="1"/>
  <c r="G206" i="1"/>
  <c r="G208" i="1"/>
  <c r="G209" i="1"/>
  <c r="G210" i="1"/>
  <c r="G211" i="1"/>
  <c r="G212" i="1"/>
  <c r="G214" i="1"/>
  <c r="G215" i="1"/>
  <c r="G216" i="1"/>
  <c r="G217" i="1"/>
  <c r="G218" i="1"/>
  <c r="G220" i="1"/>
  <c r="G221" i="1"/>
  <c r="G222" i="1"/>
  <c r="B397" i="1"/>
  <c r="B385" i="1"/>
  <c r="B366" i="1"/>
  <c r="G170" i="1"/>
  <c r="G171" i="1"/>
  <c r="G172" i="1"/>
  <c r="G173" i="1"/>
  <c r="G174" i="1"/>
  <c r="G175" i="1"/>
  <c r="G176" i="1"/>
  <c r="G177" i="1"/>
  <c r="G179" i="1"/>
  <c r="D178" i="1"/>
  <c r="G169" i="1"/>
  <c r="D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D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D105" i="1" l="1"/>
  <c r="D53" i="1"/>
  <c r="D43" i="1"/>
  <c r="D32" i="1"/>
  <c r="G99" i="1" l="1"/>
  <c r="G100" i="1"/>
  <c r="G101" i="1"/>
  <c r="G102" i="1"/>
  <c r="G103" i="1"/>
  <c r="G104" i="1"/>
  <c r="G25" i="1" l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24" i="1" l="1"/>
  <c r="G322" i="1" s="1"/>
  <c r="G323" i="1" l="1"/>
  <c r="G324" i="1" s="1"/>
  <c r="H24" i="2" l="1"/>
  <c r="H27" i="2" l="1"/>
  <c r="H28" i="2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8F2D4B7-450B-4768-B5E5-CFC4440B2AE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AF74BBFA-1074-4058-9D32-E950823337C3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<sst xmlns="http://schemas.openxmlformats.org/spreadsheetml/2006/main" count="999" uniqueCount="850">
  <si>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</si>
  <si>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</si>
  <si>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</si>
  <si>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</si>
  <si>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</si>
  <si>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</si>
  <si>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</si>
  <si>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</si>
  <si>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</si>
  <si>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</si>
  <si>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</si>
  <si>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</si>
  <si>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</si>
  <si>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</si>
  <si>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</si>
  <si>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</si>
  <si>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</si>
  <si>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</si>
  <si>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</si>
  <si>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</si>
  <si>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</si>
  <si>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</si>
  <si>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</si>
  <si>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</si>
  <si>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</si>
  <si>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</si>
  <si>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</si>
  <si>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</si>
  <si>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</si>
  <si>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</si>
  <si>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</si>
  <si>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 xml:space="preserve"> INQ</t>
  </si>
  <si>
    <t>FIDEICOMIZO TITULARIZACION OMNIHOSPITAL</t>
  </si>
  <si>
    <t>AV. ROMEO CASTILLO S/N Y AV. JUAN TANCCA MARENGO</t>
  </si>
  <si>
    <t>O992426187001</t>
  </si>
  <si>
    <t>PRECIO UNITARIO</t>
  </si>
  <si>
    <t>PRECIO TOTAL</t>
  </si>
  <si>
    <t xml:space="preserve">SUBTOTAL </t>
  </si>
  <si>
    <t>IVA 12%</t>
  </si>
  <si>
    <t>TOTAL</t>
  </si>
  <si>
    <t>CANTIDAD</t>
  </si>
  <si>
    <t>FECHA DE CADUCIDAD</t>
  </si>
  <si>
    <t>DESCRIPCION</t>
  </si>
  <si>
    <t>BANDEJA SUPERIOR</t>
  </si>
  <si>
    <t>BANDEJA INFERIOR</t>
  </si>
  <si>
    <t xml:space="preserve">RECIBIDO </t>
  </si>
  <si>
    <t xml:space="preserve">ENTREGADO </t>
  </si>
  <si>
    <t xml:space="preserve">VERIFICADO </t>
  </si>
  <si>
    <t xml:space="preserve">LLAVE JACOBS 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</si>
  <si>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</si>
  <si>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</si>
  <si>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</si>
  <si>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</si>
  <si>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</si>
  <si>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</si>
  <si>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</si>
  <si>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J220831-L047</t>
  </si>
  <si>
    <t>1/3 TYPE ALL THICKNESS 7HOLE</t>
  </si>
  <si>
    <t>35V-DIST-308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</si>
  <si>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</si>
  <si>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</si>
  <si>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</si>
  <si>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</si>
  <si>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</si>
  <si>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</si>
  <si>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</si>
  <si>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</si>
  <si>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</si>
  <si>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</si>
  <si>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</si>
  <si>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</si>
  <si>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</si>
  <si>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35V-DLF2-003-R</t>
  </si>
  <si>
    <t>J211223-L031</t>
  </si>
  <si>
    <t>DISTAL FIBULA PLATE RIGHT 3H</t>
  </si>
  <si>
    <t>35V-DLF2-004-R</t>
  </si>
  <si>
    <t>J221226-L109</t>
  </si>
  <si>
    <t>DISTAL FIBULA PLATE RIGHT 4H</t>
  </si>
  <si>
    <t>35V-DLF2-005-R</t>
  </si>
  <si>
    <t>J230721-L008</t>
  </si>
  <si>
    <t>DISTAL FIBULA PLATE RIGHT 5H</t>
  </si>
  <si>
    <t>J221226-L110</t>
  </si>
  <si>
    <t>35V-DLF2-006-R</t>
  </si>
  <si>
    <t>J200727-L040</t>
  </si>
  <si>
    <t>DISTAL FIBULA PLATE RIGHT 6H</t>
  </si>
  <si>
    <t>35V-DLF2-007-R</t>
  </si>
  <si>
    <t>J200727-L041</t>
  </si>
  <si>
    <t>DISTAL FIBULA PLATE RIGHT 7H</t>
  </si>
  <si>
    <t>35V-DLF2-008-R</t>
  </si>
  <si>
    <t>DISTAL FIBULA PLATE RIGHT 8H</t>
  </si>
  <si>
    <t>35V-DLF2-003-L</t>
  </si>
  <si>
    <t>J211223-L034</t>
  </si>
  <si>
    <t>DISTAL FIBULA PLATE LEFT 3H</t>
  </si>
  <si>
    <t>35V-DLF2-004-L</t>
  </si>
  <si>
    <t>J211223-L123</t>
  </si>
  <si>
    <t>DISTAL FIBULA PLATE LEFT 4H</t>
  </si>
  <si>
    <t>35V-DLF2-005-L</t>
  </si>
  <si>
    <t>DISTAL FIBULA PLATE LEFT 5H</t>
  </si>
  <si>
    <t>J230120-L014</t>
  </si>
  <si>
    <t>35V-DLF2-006-L</t>
  </si>
  <si>
    <t>J200727-L045</t>
  </si>
  <si>
    <t>DISTAL FIBULA PLATE LEFT 6H</t>
  </si>
  <si>
    <t>35V-DLF2-007-L</t>
  </si>
  <si>
    <t>J210121-L116</t>
  </si>
  <si>
    <t>DISTAL FIBULA PLATE LEFT 7H</t>
  </si>
  <si>
    <t>35V-DLF2-008-L</t>
  </si>
  <si>
    <t>J200821-L009</t>
  </si>
  <si>
    <t>DISTAL FIBULA PLATE LEFT 8H</t>
  </si>
  <si>
    <t>35V-DLFH-003</t>
  </si>
  <si>
    <t>J210121-L005</t>
  </si>
  <si>
    <t>FIBULA HOOK PLATE 3HOLE 2.0T</t>
  </si>
  <si>
    <t>35V-DLFH-004</t>
  </si>
  <si>
    <t>J220907-L087</t>
  </si>
  <si>
    <t>FIBULA HOOK PLATE 4HOLE 2.0T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</si>
  <si>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</si>
  <si>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</si>
  <si>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</si>
  <si>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</si>
  <si>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</si>
  <si>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</si>
  <si>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J230706-L074</t>
  </si>
  <si>
    <t>35L-SO-L14-TA</t>
  </si>
  <si>
    <t>LOCKING CORTICAL STARIX GREEN 3.5*14mm</t>
  </si>
  <si>
    <t>J230706-L062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</si>
  <si>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</si>
  <si>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</si>
  <si>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</si>
  <si>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</si>
  <si>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</si>
  <si>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</si>
  <si>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J220907-L080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</si>
  <si>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</si>
  <si>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</si>
  <si>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</si>
  <si>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</si>
  <si>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</si>
  <si>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</si>
  <si>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</si>
  <si>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</si>
  <si>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</si>
  <si>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35L-SO-L26-TA</t>
  </si>
  <si>
    <t>LOCKING CORTICAL STARIX GREEN 3.5*26mm</t>
  </si>
  <si>
    <t>28L-SO-L10-TA</t>
  </si>
  <si>
    <t>J220706-L213</t>
  </si>
  <si>
    <t>28L-SO-L12-TA</t>
  </si>
  <si>
    <t>J220831-L067</t>
  </si>
  <si>
    <t>28L-SO-L14-TA</t>
  </si>
  <si>
    <t>J230905-L018</t>
  </si>
  <si>
    <t>28L-SO-L16-TA</t>
  </si>
  <si>
    <t>28L-SO-L18-TA</t>
  </si>
  <si>
    <t>J220706-L149</t>
  </si>
  <si>
    <t>J230727-L113</t>
  </si>
  <si>
    <t>35-SO-L10-T</t>
  </si>
  <si>
    <t>NON LOCKING CORTICAL SILVER STARIX 3.5*10mm</t>
  </si>
  <si>
    <t>35-SO-L12-T</t>
  </si>
  <si>
    <t>NON LOCKING CORTICAL SILVER STARIX 3.5*12mm</t>
  </si>
  <si>
    <t>J230804-L071</t>
  </si>
  <si>
    <t>35-SO-L14-T</t>
  </si>
  <si>
    <t>J230804-L072</t>
  </si>
  <si>
    <t>NON LOCKING CORTICAL SILVER STARIX 3.5*14mm</t>
  </si>
  <si>
    <t>35-SO-L16-T</t>
  </si>
  <si>
    <t>NON LOCKING CORTICAL SILVER STARIX 3.5*16mm</t>
  </si>
  <si>
    <t>J230804-L073</t>
  </si>
  <si>
    <t>35-SO-L18-T</t>
  </si>
  <si>
    <t>J221229-L025</t>
  </si>
  <si>
    <t>NON LOCKING CORTICAL SILVER STARIX 3.5*18mm</t>
  </si>
  <si>
    <t>35-SO-L20-T</t>
  </si>
  <si>
    <t>J211125-L067</t>
  </si>
  <si>
    <t>NON LOCKING CORTICAL SILVER STARIX 3.5*20mm</t>
  </si>
  <si>
    <t>35-SO-L22-T</t>
  </si>
  <si>
    <t>J210907-L102</t>
  </si>
  <si>
    <t>NON LOCKING CORTICAL SILVER STARIX 3.5*22mm</t>
  </si>
  <si>
    <t>35-SO-L24-T</t>
  </si>
  <si>
    <t>NON LOCKING CORTICAL SILVER STARIX 3.5*24mm</t>
  </si>
  <si>
    <t>J221229-L028</t>
  </si>
  <si>
    <t>35-SO-L26-T</t>
  </si>
  <si>
    <t>NON LOCKING CORTICAL SILVER STARIX 3.5*26mm</t>
  </si>
  <si>
    <t>35-SO-L28-T</t>
  </si>
  <si>
    <t>J210907-L104</t>
  </si>
  <si>
    <t>NON LOCKING CORTICAL SILVER STARIX 3.5*28mm</t>
  </si>
  <si>
    <t>35-SO-L30-T</t>
  </si>
  <si>
    <t>J210907-L105</t>
  </si>
  <si>
    <t>35-SO-L32-T</t>
  </si>
  <si>
    <t>J210907-L106</t>
  </si>
  <si>
    <t>35-SO-L50-T</t>
  </si>
  <si>
    <t>J200821-L093</t>
  </si>
  <si>
    <t>NON LOCKING CORTICAL SILVER STARIX 3.5*50mm</t>
  </si>
  <si>
    <t>35-SO-L55-T</t>
  </si>
  <si>
    <t>J200821-L006</t>
  </si>
  <si>
    <t>NON LOCKING CORTICAL SILVER STARIX 3.5*55mm</t>
  </si>
  <si>
    <t>35-SO-L60-T</t>
  </si>
  <si>
    <t>J200821-L007</t>
  </si>
  <si>
    <t>NON LOCKING CORTICAL SILVER STARIX 3.5*60mm</t>
  </si>
  <si>
    <t>35-SO-L65-T</t>
  </si>
  <si>
    <t>R210120-L016</t>
  </si>
  <si>
    <t>NON LOCKING CORTICAL SILVER STARIX 3.5*65mm</t>
  </si>
  <si>
    <t>35-SO-L70-T</t>
  </si>
  <si>
    <t>R210120-L017</t>
  </si>
  <si>
    <t>NON LOCKING CORTICAL SILVER STARIX 3.5*70mm</t>
  </si>
  <si>
    <t>CODIGO</t>
  </si>
  <si>
    <t>DESCRIPCIÓN</t>
  </si>
  <si>
    <t xml:space="preserve">MANGO DE ATORNILLADOR </t>
  </si>
  <si>
    <t xml:space="preserve">114-009 </t>
  </si>
  <si>
    <t xml:space="preserve">PINZA DE SUJECION </t>
  </si>
  <si>
    <t>111-202</t>
  </si>
  <si>
    <t>GUIA DE ANGULO VARIABLE  2.8</t>
  </si>
  <si>
    <t xml:space="preserve">111-172 </t>
  </si>
  <si>
    <t>GUIA DE ANGULO VARIABLE 3.5</t>
  </si>
  <si>
    <t xml:space="preserve">111-201 </t>
  </si>
  <si>
    <t>GUIA DE BLOQUEO LARGA 2.8MM</t>
  </si>
  <si>
    <t>111-170</t>
  </si>
  <si>
    <t>GUIA DE BLOQUEO CORTA 3.5MM</t>
  </si>
  <si>
    <t>111-100</t>
  </si>
  <si>
    <t>GUIA DOBLE 2.7/3.6</t>
  </si>
  <si>
    <t>111-260</t>
  </si>
  <si>
    <t xml:space="preserve">GUIA DOBLE 2.7 </t>
  </si>
  <si>
    <t>111-204</t>
  </si>
  <si>
    <t xml:space="preserve">GUIA Ø2.4 FIXED (Optional) </t>
  </si>
  <si>
    <t xml:space="preserve">113-HF-616 </t>
  </si>
  <si>
    <t>ATORNILLADORES ANCLAJE RAPIDO</t>
  </si>
  <si>
    <t>112-35-701-L</t>
  </si>
  <si>
    <t>BROCA 3.6</t>
  </si>
  <si>
    <t>112-35-703</t>
  </si>
  <si>
    <t>BROCA 2.7</t>
  </si>
  <si>
    <t>112-28-702</t>
  </si>
  <si>
    <t>BROCA 2.8</t>
  </si>
  <si>
    <t xml:space="preserve">111-096 </t>
  </si>
  <si>
    <t xml:space="preserve">DISPENSADOR DE PINES </t>
  </si>
  <si>
    <t>MEDIDOR DE PROFUNDIDAD</t>
  </si>
  <si>
    <t xml:space="preserve">111-088 </t>
  </si>
  <si>
    <t>DOBLADORAS DE PLACA</t>
  </si>
  <si>
    <t xml:space="preserve">ANCLAJE JACOBS </t>
  </si>
  <si>
    <t>ANCLAJE DE BROCA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</si>
  <si>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</si>
  <si>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</si>
  <si>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</si>
  <si>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</si>
  <si>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</si>
  <si>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</si>
  <si>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</si>
  <si>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</si>
  <si>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</si>
  <si>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</si>
  <si>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</si>
  <si>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</si>
  <si>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</si>
  <si>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</si>
  <si>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</si>
  <si>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</si>
  <si>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</si>
  <si>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</si>
  <si>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</si>
  <si>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</si>
  <si>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</si>
  <si>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</si>
  <si>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</si>
  <si>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</si>
  <si>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</si>
  <si>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</si>
  <si>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</si>
  <si>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</si>
  <si>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</si>
  <si>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</si>
  <si>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</si>
  <si>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</si>
  <si>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</si>
  <si>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</si>
  <si>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</si>
  <si>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</si>
  <si>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</si>
  <si>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</si>
  <si>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</si>
  <si>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</si>
  <si>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</si>
  <si>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</si>
  <si>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</si>
  <si>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</si>
  <si>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</si>
  <si>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</si>
  <si>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</si>
  <si>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</si>
  <si>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</si>
  <si>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</si>
  <si>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</si>
  <si>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</si>
  <si>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</si>
  <si>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</si>
  <si>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</si>
  <si>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</si>
  <si>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</si>
  <si>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</si>
  <si>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</si>
  <si>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</si>
  <si>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</si>
  <si>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</si>
  <si>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</si>
  <si>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</si>
  <si>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</si>
  <si>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</si>
  <si>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</si>
  <si>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</si>
  <si>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</si>
  <si>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</si>
  <si>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</si>
  <si>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</si>
  <si>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</si>
  <si>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</si>
  <si>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</si>
  <si>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</si>
  <si>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</si>
  <si>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</si>
  <si>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2300059250</t>
  </si>
  <si>
    <t>TORNILLO DE BLOQUEO 3.5*40mm TITANIO</t>
  </si>
  <si>
    <t>T500935042</t>
  </si>
  <si>
    <t>K180400706</t>
  </si>
  <si>
    <t>TORNILLO DE BLOQUEO 3.5*42mm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</si>
  <si>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</si>
  <si>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</si>
  <si>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</si>
  <si>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</si>
  <si>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</si>
  <si>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</si>
  <si>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</si>
  <si>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</si>
  <si>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F180400701</t>
  </si>
  <si>
    <t>T500935060</t>
  </si>
  <si>
    <t>TORNILLO DE BLOQUEO 3.5*60mm TITANIO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</si>
  <si>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</si>
  <si>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</si>
  <si>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</si>
  <si>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</si>
  <si>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</si>
  <si>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</si>
  <si>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</si>
  <si>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</si>
  <si>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</si>
  <si>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</si>
  <si>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</si>
  <si>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</si>
  <si>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</si>
  <si>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</si>
  <si>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</si>
  <si>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</si>
  <si>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</si>
  <si>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</si>
  <si>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</si>
  <si>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</si>
  <si>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</si>
  <si>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</si>
  <si>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</si>
  <si>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</si>
  <si>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</si>
  <si>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</si>
  <si>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</si>
  <si>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</si>
  <si>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</si>
  <si>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PINES</t>
  </si>
  <si>
    <t>BANDEJA MEDIA</t>
  </si>
  <si>
    <t>BROCAS 2.5</t>
  </si>
  <si>
    <t>PINZAS REDUCTORAS CANGREJO ARANDELA</t>
  </si>
  <si>
    <t>CURETA</t>
  </si>
  <si>
    <t>GUBIA</t>
  </si>
  <si>
    <t>J221215-L054</t>
  </si>
  <si>
    <t>J230407-L090</t>
  </si>
  <si>
    <t>J230620-L248</t>
  </si>
  <si>
    <t>J220804-L088</t>
  </si>
  <si>
    <t>J230727-L033/230112-A2551</t>
  </si>
  <si>
    <t>J220714-L082</t>
  </si>
  <si>
    <t>J220714-L115</t>
  </si>
  <si>
    <t>J220907-L086</t>
  </si>
  <si>
    <t>J220705-L136</t>
  </si>
  <si>
    <t>J221101-L065</t>
  </si>
  <si>
    <t>Locking Body Screw 2.8*10MM</t>
  </si>
  <si>
    <t>Locking Body Screw 2.8*12MM</t>
  </si>
  <si>
    <t>Locking Body Screw 2.8*14MM</t>
  </si>
  <si>
    <t>J230808-L172</t>
  </si>
  <si>
    <t>J230905-L019</t>
  </si>
  <si>
    <t>Locking Body Screw 2.8*16MM</t>
  </si>
  <si>
    <t>Locking Body Screw 2.8*18MM</t>
  </si>
  <si>
    <t>28L-SO-L20-TA</t>
  </si>
  <si>
    <t>Locking Body Screw 2.8*20MM</t>
  </si>
  <si>
    <t>J230804-L074</t>
  </si>
  <si>
    <t>J221215-L029</t>
  </si>
  <si>
    <t>J230207-L090</t>
  </si>
  <si>
    <t>J220914-L047</t>
  </si>
  <si>
    <t>NON LOCKING CORTICAL SILVER  STARIX 3.5*28mm</t>
  </si>
  <si>
    <t>NON LOCKING CORTICAL SILVER  STARIX 3.5*30mm</t>
  </si>
  <si>
    <t>J220519-L023</t>
  </si>
  <si>
    <t>NON LOCKING CORTICAL SILVER  STARIX 3.5*32mm</t>
  </si>
  <si>
    <t>J221215-L030</t>
  </si>
  <si>
    <t>INSTRUMENTAL ARIX Ankle System 2.8 / 3.5 Lateral Distal Fibula Plate # 2</t>
  </si>
  <si>
    <t>111-063</t>
  </si>
  <si>
    <t>111-157</t>
  </si>
  <si>
    <t>DRILL DE GUIA DE ANGULO VARIABLE  2.8</t>
  </si>
  <si>
    <t>DRILL DE GUIA DE ANGULO VARIABLE  3.5</t>
  </si>
  <si>
    <t>111-086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</si>
  <si>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</si>
  <si>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</si>
  <si>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</si>
  <si>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</si>
  <si>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</si>
  <si>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</si>
  <si>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</si>
  <si>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</si>
  <si>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</si>
  <si>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</si>
  <si>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</si>
  <si>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</si>
  <si>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</si>
  <si>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</si>
  <si>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</si>
  <si>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</si>
  <si>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</si>
  <si>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</si>
  <si>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</si>
  <si>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</si>
  <si>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</si>
  <si>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</si>
  <si>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</si>
  <si>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</si>
  <si>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>DESPERIO  MANGO AZUL ANCHO</t>
  </si>
  <si>
    <t xml:space="preserve">PINZA DE REDUCCION VERBRUGGE </t>
  </si>
  <si>
    <t>GANCHO REDUCTORES 3.5 MANGO AZUL</t>
  </si>
  <si>
    <t xml:space="preserve">PINZA REDUCTORA ESPAÑOLA CON CREMALLERA </t>
  </si>
  <si>
    <t xml:space="preserve">MOTOR NEGRO </t>
  </si>
  <si>
    <t>ANCLAJE DE PINES HASTA 2.0MM</t>
  </si>
  <si>
    <t>ANCLAJE DE PINES HASTA 1.5MM</t>
  </si>
  <si>
    <t>JTI</t>
  </si>
  <si>
    <t xml:space="preserve">PROTECTOR DE BATERIAS </t>
  </si>
  <si>
    <t xml:space="preserve">JACOBS </t>
  </si>
  <si>
    <t xml:space="preserve">ANCLAJE DE REAMER </t>
  </si>
  <si>
    <t>55903570YN</t>
  </si>
  <si>
    <t>1900047727</t>
  </si>
  <si>
    <t>TORNILLO CORTICAL 3.5*70mm TITANIO</t>
  </si>
  <si>
    <t>2100017484</t>
  </si>
  <si>
    <t>2200184355</t>
  </si>
  <si>
    <t>C2103692</t>
  </si>
  <si>
    <t>T500935054</t>
  </si>
  <si>
    <t>TORNILLO DE BLOQUEO 3.5*54mm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</si>
  <si>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</si>
  <si>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</si>
  <si>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</si>
  <si>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</si>
  <si>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</si>
  <si>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</si>
  <si>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</si>
  <si>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</si>
  <si>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</si>
  <si>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</si>
  <si>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</si>
  <si>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>2000112135</t>
  </si>
  <si>
    <t xml:space="preserve">TORNILLO DE BLOQUEO 3.5*85mm TITANIO </t>
  </si>
  <si>
    <t>040030020</t>
  </si>
  <si>
    <t>2104461</t>
  </si>
  <si>
    <t xml:space="preserve">TORNILLO ESPONJOSO 4.0*20mm TITANIO </t>
  </si>
  <si>
    <t>040030030</t>
  </si>
  <si>
    <t>M200400313</t>
  </si>
  <si>
    <t xml:space="preserve">TORNILLO ESPONJOSO 4.0*30mm TITANIO </t>
  </si>
  <si>
    <t>TI-702.306</t>
  </si>
  <si>
    <t>PLACA BLOQ. 1/3 CAÑA 3.5mm*06 ORIF. TIT.</t>
  </si>
  <si>
    <t>TI-702.307</t>
  </si>
  <si>
    <t>PLACA BLOQ. 1/3 CAÑA 3.5mm*07 ORIF. TIT.</t>
  </si>
  <si>
    <t>TI-702.308</t>
  </si>
  <si>
    <t>PLACA BLOQ. 1/3 CAÑA 3.5mm*08 ORIF. TIT.</t>
  </si>
  <si>
    <t>TI-702.309</t>
  </si>
  <si>
    <t>PLACA BLOQ. 1/3 CAÑA 3.5mm*09 ORIF. TIT.</t>
  </si>
  <si>
    <t>TI-702.310</t>
  </si>
  <si>
    <t>PLACA BLOQ. 1/3 CAÑA 3.5mm*10 ORIF. TIT.</t>
  </si>
  <si>
    <t>TI-702.312</t>
  </si>
  <si>
    <t>20G10034</t>
  </si>
  <si>
    <t>PLACA BLOQ. 1/3 CAÑA 3.5mm*12 ORIF. TIT.</t>
  </si>
  <si>
    <t>DR.MONTANERO</t>
  </si>
  <si>
    <t>8:00AM</t>
  </si>
  <si>
    <t>J230630-L041/230413-A2651</t>
  </si>
  <si>
    <t>2100017399</t>
  </si>
  <si>
    <t>2300019346</t>
  </si>
  <si>
    <t>T500935044</t>
  </si>
  <si>
    <t>M180400715</t>
  </si>
  <si>
    <t>TORNILLO DE BLOQUEO 3.5*44mm TITANIO</t>
  </si>
  <si>
    <t>T500935045</t>
  </si>
  <si>
    <t>2300036847</t>
  </si>
  <si>
    <t>TORNILLO DE BLOQUEO 3.5*45mm TITANIO</t>
  </si>
  <si>
    <t>2100024931</t>
  </si>
  <si>
    <t>040030025</t>
  </si>
  <si>
    <t>K200400304</t>
  </si>
  <si>
    <t xml:space="preserve">TORNILLO ESPONJOSO 4.0*25mm TITANIO </t>
  </si>
  <si>
    <t>,</t>
  </si>
  <si>
    <t>INSTRUMENTAL 3.5 IRENE # 1</t>
  </si>
  <si>
    <t xml:space="preserve">BROCAS DE ANCLAJE RAPIDO 2.8MM CON TOPE </t>
  </si>
  <si>
    <t xml:space="preserve">MANGO EN T ANCLAJE RAPIDO </t>
  </si>
  <si>
    <t xml:space="preserve">SEPARADORES MINIHOMAN ANCHOS </t>
  </si>
  <si>
    <t>GUIA CENTRICA Y EXCENTRICA2.5 MM</t>
  </si>
  <si>
    <t>MANCHUELO ANCLAJE RAPIDO  (TARRAJA)</t>
  </si>
  <si>
    <t>DESPERIO FINO</t>
  </si>
  <si>
    <t xml:space="preserve">ATORNILLADOR MANGO CAFÉ L 3.5 CON CAMISA </t>
  </si>
  <si>
    <t>20G26265</t>
  </si>
  <si>
    <t>19G11508</t>
  </si>
  <si>
    <t>19G11509</t>
  </si>
  <si>
    <t>20G13746</t>
  </si>
  <si>
    <t>20G07258</t>
  </si>
  <si>
    <t>A93680373</t>
  </si>
  <si>
    <t>PLACA BLOQ. PERONE 2.7/3.5mm*3 ORIF. DER. TITANIO</t>
  </si>
  <si>
    <t>A93680374</t>
  </si>
  <si>
    <t>PLACA BLOQ. PERONE 2.7/3.5mm*4 ORIF. DER. TITANIO</t>
  </si>
  <si>
    <t>A93680599</t>
  </si>
  <si>
    <t>PLACA BLOQ. PERONE 2.7/3.5mm*5 ORIF. DER. TITANIO</t>
  </si>
  <si>
    <t>A93680611</t>
  </si>
  <si>
    <t>2200018328</t>
  </si>
  <si>
    <t>PLACA BLOQ. PERONE 2.7/3.5mm*6 ORIF. DER. TITANIO</t>
  </si>
  <si>
    <t>A93680712</t>
  </si>
  <si>
    <t>1800051988</t>
  </si>
  <si>
    <t>PLACA BLOQ. PERONE 2.7/3.5mm*7 ORIF. DER. TITANIO</t>
  </si>
  <si>
    <t>A93680915</t>
  </si>
  <si>
    <t>PLACA BLOQ. PERONE 2.7/3.5mm*9 ORIF. DER. TITANIO</t>
  </si>
  <si>
    <t>A93681117</t>
  </si>
  <si>
    <t>PLACA BLOQ. PERONE 2.7/3.5mm*11 ORIF. DER. TITANIO</t>
  </si>
  <si>
    <t>A93681320</t>
  </si>
  <si>
    <t>1508160510</t>
  </si>
  <si>
    <t>PLACA BLOQ. PERONE 2.7/3.5mm*13 ORIF. DER. TITANIO</t>
  </si>
  <si>
    <t>A93681522</t>
  </si>
  <si>
    <t>1508160530</t>
  </si>
  <si>
    <t>PLACA BLOQ. PERONE 2.7/3.5mm*15 ORIF. DER. TITANIO</t>
  </si>
  <si>
    <t>A93670373</t>
  </si>
  <si>
    <t>2000096694</t>
  </si>
  <si>
    <t>PLACA BLOQ. PERONE 2.7/3.5mm*3 ORIF. IZQ. TITANIO</t>
  </si>
  <si>
    <t>A93670374</t>
  </si>
  <si>
    <t>PLACA BLOQ. PERONE 2.7/3.5mm*4 ORIF. IZQ. TITANIO</t>
  </si>
  <si>
    <t>A93670599</t>
  </si>
  <si>
    <t>PLACA BLOQ. PERONE 2.7/3.5mm*5 ORIF. IZQ. TITANIO</t>
  </si>
  <si>
    <t>A93670611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</si>
  <si>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</si>
  <si>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</si>
  <si>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</si>
  <si>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</si>
  <si>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</si>
  <si>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</si>
  <si>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</si>
  <si>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1508160500</t>
  </si>
  <si>
    <t>PLACA BLOQ. PERONE 2.7/3.5mm*13 ORIF. IZQ. TITANIO</t>
  </si>
  <si>
    <t>1508160520</t>
  </si>
  <si>
    <t>PLACA BLOQ. PERONE 2.7/3.5mm*15 ORIF. IZQ. TITANIO</t>
  </si>
  <si>
    <t>A93680373R</t>
  </si>
  <si>
    <t>PLACA BLOQ. PERONE 3.5mm*3 ORIF. DER. TITANIO</t>
  </si>
  <si>
    <t>A93680374R</t>
  </si>
  <si>
    <t>PLACA BLOQ. PERONE 3.5mm*4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</si>
  <si>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</si>
  <si>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</si>
  <si>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</si>
  <si>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</si>
  <si>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</si>
  <si>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</si>
  <si>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A93670373L</t>
  </si>
  <si>
    <t>PLACA BLOQ. PERONE 3.5mm*3 ORIF. IZQ. TITANIO</t>
  </si>
  <si>
    <t>A93670374L</t>
  </si>
  <si>
    <t>PLACA BLOQ. PERONE 3.5mm*4 ORIF. IZQ. TITANIO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</si>
  <si>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</si>
  <si>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</si>
  <si>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</si>
  <si>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</si>
  <si>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</si>
  <si>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</si>
  <si>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T713905090</t>
  </si>
  <si>
    <t>PLACA BLOQ. PERONE ANATOMICA 90mm 3.5*6 ORIF. TIT.</t>
  </si>
  <si>
    <t>T713907114</t>
  </si>
  <si>
    <t>2000084314</t>
  </si>
  <si>
    <t>PLACA BLOQ. PERONE ANATOMICA 114mm 3.5*7  ORIF. TIT.</t>
  </si>
  <si>
    <t>T713908126</t>
  </si>
  <si>
    <t>2000068896</t>
  </si>
  <si>
    <t>PLACA BLOQ. PERONE ANATOMICA 126mm 3.5*8 ORIF. TIT.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</si>
  <si>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</si>
  <si>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</si>
  <si>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</si>
  <si>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</si>
  <si>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</si>
  <si>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</si>
  <si>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</si>
  <si>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</si>
  <si>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</si>
  <si>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</si>
  <si>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</si>
  <si>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</si>
  <si>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</si>
  <si>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</si>
  <si>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</si>
  <si>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</si>
  <si>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</si>
  <si>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</si>
  <si>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</si>
  <si>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</si>
  <si>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</si>
  <si>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2300062045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</si>
  <si>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</si>
  <si>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</si>
  <si>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</si>
  <si>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</si>
  <si>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</si>
  <si>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</si>
  <si>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</si>
  <si>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</si>
  <si>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</si>
  <si>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</si>
  <si>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</si>
  <si>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</si>
  <si>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</si>
  <si>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</si>
  <si>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</si>
  <si>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</si>
  <si>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</si>
  <si>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</si>
  <si>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</si>
  <si>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</si>
  <si>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</si>
  <si>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</si>
  <si>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</si>
  <si>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</si>
  <si>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</si>
  <si>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</si>
  <si>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/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</si>
  <si>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</si>
  <si>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</si>
  <si>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</si>
  <si>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</si>
  <si>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</si>
  <si>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</si>
  <si>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</si>
  <si>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</si>
  <si>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</si>
  <si>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</si>
  <si>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</si>
  <si>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</si>
  <si>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</si>
  <si>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</si>
  <si>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</si>
  <si>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</si>
  <si>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</si>
  <si>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</si>
  <si>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</si>
  <si>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</si>
  <si>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</si>
  <si>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</si>
  <si>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</si>
  <si>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</si>
  <si>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</si>
  <si>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</si>
  <si>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</si>
  <si>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</si>
  <si>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</si>
  <si>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</si>
  <si>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</si>
  <si>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</si>
  <si>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>TORNILLO DE COMPRESION ACUTEC™ 3.5*36mm TITANIO</t>
  </si>
  <si>
    <t>2200111910</t>
  </si>
  <si>
    <t>T52073538</t>
  </si>
  <si>
    <t>2200040225</t>
  </si>
  <si>
    <t>TORNILLO DE COMPRESION ACUTEC™ 3.5*38mm TITANIO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</si>
  <si>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</si>
  <si>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</si>
  <si>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</si>
  <si>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</si>
  <si>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</si>
  <si>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</si>
  <si>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</si>
  <si>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</si>
  <si>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</si>
  <si>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</si>
  <si>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</si>
  <si>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</si>
  <si>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</si>
  <si>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</si>
  <si>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</si>
  <si>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</si>
  <si>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</si>
  <si>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</si>
  <si>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</si>
  <si>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</si>
  <si>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</si>
  <si>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</si>
  <si>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</si>
  <si>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</si>
  <si>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</si>
  <si>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</si>
  <si>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</si>
  <si>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</si>
  <si>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</si>
  <si>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</si>
  <si>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</si>
  <si>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</si>
  <si>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</si>
  <si>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</si>
  <si>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</si>
  <si>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</si>
  <si>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</si>
  <si>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</si>
  <si>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</si>
  <si>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</si>
  <si>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2200145911</t>
  </si>
  <si>
    <t>TORNILLO DE COMPRESION ACUTEC™ 4.0*40mm TITANIO</t>
  </si>
  <si>
    <t>2300021883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</si>
  <si>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</si>
  <si>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</si>
  <si>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</si>
  <si>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</si>
  <si>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</si>
  <si>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</si>
  <si>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</si>
  <si>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MANGOS ATORNILLADO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</si>
  <si>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</si>
  <si>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</si>
  <si>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</si>
  <si>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</si>
  <si>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</si>
  <si>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</si>
  <si>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</si>
  <si>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</si>
  <si>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</si>
  <si>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</si>
  <si>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</si>
  <si>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T50022706</t>
  </si>
  <si>
    <t xml:space="preserve">TORNILLO CORTICAL 2.7*6mm TITANIO </t>
  </si>
  <si>
    <t>T50022708</t>
  </si>
  <si>
    <t xml:space="preserve">TORNILLO CORTICAL 2.7*8mm TITANIO </t>
  </si>
  <si>
    <t>T50022710</t>
  </si>
  <si>
    <t xml:space="preserve">TORNILLO CORTICAL 2.7*10mm TITANIO </t>
  </si>
  <si>
    <t>T50022712</t>
  </si>
  <si>
    <t xml:space="preserve">TORNILLO CORTICAL 2.7*12mm TITANIO </t>
  </si>
  <si>
    <t>T50022714</t>
  </si>
  <si>
    <t>2200111515</t>
  </si>
  <si>
    <t xml:space="preserve">TORNILLO CORTICAL 2.7*14mm TITANIO  </t>
  </si>
  <si>
    <t>T50022716</t>
  </si>
  <si>
    <t>2200080204</t>
  </si>
  <si>
    <t xml:space="preserve">TORNILLO CORTICAL 2.7*16mm TITANIO </t>
  </si>
  <si>
    <t>T50022718</t>
  </si>
  <si>
    <t>2200112005</t>
  </si>
  <si>
    <t>TORNILLO CORTICAL 2.7*18mm TITANIO</t>
  </si>
  <si>
    <t>T50022720</t>
  </si>
  <si>
    <t>2200081171</t>
  </si>
  <si>
    <t xml:space="preserve">TORNILLO CORTICAL 2.7*20mm TITANIO </t>
  </si>
  <si>
    <t>T50022722</t>
  </si>
  <si>
    <t>2200064810</t>
  </si>
  <si>
    <t xml:space="preserve">TORNILLO CORTICAL 2.7*22mm TITANIO </t>
  </si>
  <si>
    <t>T50022724</t>
  </si>
  <si>
    <t>2200044159</t>
  </si>
  <si>
    <t xml:space="preserve">TORNILLO CORTICAL 2.7*24mm TITANIO </t>
  </si>
  <si>
    <t>T50022726</t>
  </si>
  <si>
    <t>2200025060</t>
  </si>
  <si>
    <t xml:space="preserve">TORNILLO CORTICAL 2.7*26mm TITANIO </t>
  </si>
  <si>
    <t>T50022728</t>
  </si>
  <si>
    <t>2200040563</t>
  </si>
  <si>
    <t xml:space="preserve">TORNILLO CORTICAL 2.7*28mm TITANIO </t>
  </si>
  <si>
    <t>T50022730</t>
  </si>
  <si>
    <t xml:space="preserve">TORNILLO CORTICAL 2.7*30mm TITANIO </t>
  </si>
  <si>
    <t>T50022734</t>
  </si>
  <si>
    <t xml:space="preserve">TORNILLO CORTICAL 2.7*34mm TITANIO </t>
  </si>
  <si>
    <t>T50022736</t>
  </si>
  <si>
    <t xml:space="preserve">TORNILLO CORTICAL 2.7*36mm TITANIO </t>
  </si>
  <si>
    <t>T50022738</t>
  </si>
  <si>
    <t xml:space="preserve">TORNILLO CORTICAL 2.7*38mm TITANIO </t>
  </si>
  <si>
    <t>T50022740</t>
  </si>
  <si>
    <t xml:space="preserve">TORNILLO CORTICAL 2.7*40mm TITANIO </t>
  </si>
  <si>
    <t>T50022742</t>
  </si>
  <si>
    <t>TORNILLO CORTICAL 2.7*42mm TITANIO</t>
  </si>
  <si>
    <t>T50022744</t>
  </si>
  <si>
    <t>TORNILLO CORTICAL 2.7*44mm TITANIO</t>
  </si>
  <si>
    <t>T50022746</t>
  </si>
  <si>
    <t>TORNILLO CORTICAL 2.7*46mm TITANIO</t>
  </si>
  <si>
    <t>T50022748</t>
  </si>
  <si>
    <t>TORNILLO CORTICAL 2.7*48mm TITANIO</t>
  </si>
  <si>
    <t>T50022750</t>
  </si>
  <si>
    <t>TORNILLO CORTICAL 2.7*50mm TITANIO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</si>
  <si>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</si>
  <si>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</si>
  <si>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</si>
  <si>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</si>
  <si>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</si>
  <si>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</si>
  <si>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</si>
  <si>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TORNILLO CORTICAL 2.7*58mm TITANIO</t>
  </si>
  <si>
    <t>T500915006</t>
  </si>
  <si>
    <t xml:space="preserve">TORNILLO DE BLOQUEO 2.7*06mm TITANIO </t>
  </si>
  <si>
    <t>T500915008</t>
  </si>
  <si>
    <t xml:space="preserve">TORNILLO DE BLOQUEO 2.7*08mm TITANIO </t>
  </si>
  <si>
    <t>T500915010</t>
  </si>
  <si>
    <t xml:space="preserve">TORNILLO DE BLOQUEO 2.7*10mm TITANIO </t>
  </si>
  <si>
    <t>T500915012</t>
  </si>
  <si>
    <t xml:space="preserve">TORNILLO DE BLOQUEO 2.7*12mm TITANIO </t>
  </si>
  <si>
    <t>T500915014</t>
  </si>
  <si>
    <t xml:space="preserve">TORNILLO DE BLOQUEO 2.7*14mm TITANIO </t>
  </si>
  <si>
    <t>T500915016</t>
  </si>
  <si>
    <t>2100026255</t>
  </si>
  <si>
    <t xml:space="preserve">TORNILLO DE BLOQUEO 2.7*16mm TITANIO </t>
  </si>
  <si>
    <t>T500915018</t>
  </si>
  <si>
    <t xml:space="preserve">TORNILLO DE BLOQUEO 2.7*18mm TITANIO </t>
  </si>
  <si>
    <t>T500915020</t>
  </si>
  <si>
    <t xml:space="preserve">TORNILLO DE BLOQUEO 2.7*20mm TITANIO </t>
  </si>
  <si>
    <t>T500915022</t>
  </si>
  <si>
    <t>2100046556</t>
  </si>
  <si>
    <t xml:space="preserve">TORNILLO DE BLOQUEO 2.7*22mm TITANIO </t>
  </si>
  <si>
    <t>T500915024</t>
  </si>
  <si>
    <t>2000115332</t>
  </si>
  <si>
    <t xml:space="preserve">TORNILLO DE BLOQUEO 2.7*24mm TITANIO </t>
  </si>
  <si>
    <t>T500915026</t>
  </si>
  <si>
    <t xml:space="preserve">TORNILLO DE BLOQUEO 2.7*26mm TITANIO </t>
  </si>
  <si>
    <t>T500915028</t>
  </si>
  <si>
    <t>2200070550</t>
  </si>
  <si>
    <t xml:space="preserve">TORNILLO DE BLOQUEO 2.7*28mm TITANIO </t>
  </si>
  <si>
    <t>T500915030</t>
  </si>
  <si>
    <t>2200076216</t>
  </si>
  <si>
    <t xml:space="preserve">TORNILLO DE BLOQUEO 2.7*30mm TITANIO </t>
  </si>
  <si>
    <t>T500915036</t>
  </si>
  <si>
    <t>2200018450</t>
  </si>
  <si>
    <t xml:space="preserve">TORNILLO DE BLOQUEO 2.7*36mm TITANIO </t>
  </si>
  <si>
    <t>T500915040</t>
  </si>
  <si>
    <t>2200069901</t>
  </si>
  <si>
    <t xml:space="preserve">TORNILLO DE BLOQUEO 2.7*40mm TITANIO </t>
  </si>
  <si>
    <t>T500915045</t>
  </si>
  <si>
    <t>2100021684</t>
  </si>
  <si>
    <t xml:space="preserve">TORNILLO DE BLOQUEO 2.7*45mm TITANIO </t>
  </si>
  <si>
    <t>T500915050</t>
  </si>
  <si>
    <t>2100045839</t>
  </si>
  <si>
    <t xml:space="preserve">TORNILLO DE BLOQUEO 2.7*50mm TITANIO </t>
  </si>
  <si>
    <t>INSTRUMENTAL MINIFRAGMENTOS 2.4/2.7</t>
  </si>
  <si>
    <t>DISECTOR FREE DOBLE OVALADO</t>
  </si>
  <si>
    <t>ATORNILLADOR STARDRIVE AZUL</t>
  </si>
  <si>
    <t>GUIA DE BROCA DOBLE 2.0/2.7</t>
  </si>
  <si>
    <t>MACHUELO ANCLAJE RAPIDO</t>
  </si>
  <si>
    <t>ATORNILLADORES ANCLAJE RAPIDO STARDRIVE</t>
  </si>
  <si>
    <t>AVELLANADOR ANCLAJE RAPIDO</t>
  </si>
  <si>
    <t>BROCAS 1.8</t>
  </si>
  <si>
    <t>BROCAS 2.0</t>
  </si>
  <si>
    <t>GUIAS DE BLOQUEO 2.0</t>
  </si>
  <si>
    <t>DOBLADOR DE PLACAS</t>
  </si>
  <si>
    <t>MANGO ANCLAJE RAPIDO</t>
  </si>
  <si>
    <t>MANGO TORQUE 0.8 N.m</t>
  </si>
  <si>
    <t>MOTOR DE ANCLAJES NEGRO No. 1</t>
  </si>
  <si>
    <t>2310111001-001</t>
  </si>
  <si>
    <t>2310111005-001</t>
  </si>
  <si>
    <t>2310111004-001</t>
  </si>
  <si>
    <t>2310111003-001</t>
  </si>
  <si>
    <t>BATERIAS AUXENIN #7 Y #8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</si>
  <si>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</si>
  <si>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</si>
  <si>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</si>
  <si>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</si>
  <si>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</si>
  <si>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</si>
  <si>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</si>
  <si>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A230153-736</t>
  </si>
  <si>
    <t>INJERTO  OSEO  PUTTY 1.0CC</t>
  </si>
  <si>
    <t>A230612-800</t>
  </si>
  <si>
    <t xml:space="preserve">INJERTO OSEO PUTTY 2.5.0CC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</si>
</sst>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8" formatCode="[$-C0A]d\ &quot;de&quot;\ mmmm\ &quot;de&quot;\ yyyy;@"/>
    <numFmt numFmtId="169" formatCode="_-[$$-240A]\ * #,##0.00_-;\-[$$-240A]\ * #,##0.00_-;_-[$$-240A]\ * &quot;-&quot;??_-;_-@_-"/>
    <numFmt numFmtId="170" formatCode="&quot;$&quot;#,##0.00"/>
    <numFmt numFmtId="171" formatCode="&quot;$&quot;#,##0.00;&quot;$&quot;\-#,##0.00"/>
    <numFmt numFmtId="172" formatCode="_-&quot;$&quot;\ * #,##0.00_-;\-&quot;$&quot;\ * #,##0.00_-;_-&quot;$&quot;\ * &quot;-&quot;??_-;_-@_-"/>
    <numFmt numFmtId="173" formatCode="_ * #,##0.00_ ;_ * \-#,##0.00_ ;_ * &quot;-&quot;??_ ;_ @_ "/>
  </numFmts>
  <fonts count="3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宋体"/>
      <family val="3"/>
      <charset val="134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b/>
      <sz val="12"/>
      <color theme="0"/>
      <name val="Arial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9"/>
        <bgColor indexed="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3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3" fillId="0" borderId="0"/>
    <xf numFmtId="165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0"/>
    <xf numFmtId="165" fontId="22" fillId="0" borderId="0" applyFont="0" applyFill="0" applyBorder="0" applyAlignment="0" applyProtection="0"/>
    <xf numFmtId="0" fontId="3" fillId="0" borderId="0"/>
    <xf numFmtId="0" fontId="27" fillId="0" borderId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8" fillId="0" borderId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</cellStyleXfs>
  <cellXfs count="190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9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168" fontId="9" fillId="0" borderId="1" xfId="0" applyNumberFormat="1" applyFont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center" wrapText="1" readingOrder="1"/>
      <protection locked="0"/>
    </xf>
    <xf numFmtId="4" fontId="12" fillId="0" borderId="1" xfId="0" applyNumberFormat="1" applyFont="1" applyBorder="1"/>
    <xf numFmtId="169" fontId="7" fillId="0" borderId="1" xfId="4" applyNumberFormat="1" applyFont="1" applyFill="1" applyBorder="1" applyAlignment="1"/>
    <xf numFmtId="4" fontId="12" fillId="0" borderId="0" xfId="0" applyNumberFormat="1" applyFont="1"/>
    <xf numFmtId="169" fontId="7" fillId="0" borderId="0" xfId="4" applyNumberFormat="1" applyFont="1" applyFill="1" applyBorder="1" applyAlignment="1"/>
    <xf numFmtId="170" fontId="13" fillId="0" borderId="0" xfId="1" applyNumberFormat="1" applyFont="1" applyAlignment="1">
      <alignment wrapText="1"/>
    </xf>
    <xf numFmtId="170" fontId="13" fillId="0" borderId="15" xfId="3" applyNumberFormat="1" applyFont="1" applyBorder="1" applyAlignment="1">
      <alignment horizontal="right"/>
    </xf>
    <xf numFmtId="170" fontId="13" fillId="0" borderId="1" xfId="3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12" fillId="6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19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20" fontId="9" fillId="0" borderId="0" xfId="0" applyNumberFormat="1" applyFont="1" applyAlignment="1">
      <alignment vertical="center"/>
    </xf>
    <xf numFmtId="0" fontId="13" fillId="4" borderId="1" xfId="0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wrapText="1"/>
    </xf>
    <xf numFmtId="0" fontId="21" fillId="4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left" vertical="center"/>
    </xf>
    <xf numFmtId="0" fontId="12" fillId="0" borderId="1" xfId="0" applyFont="1" applyBorder="1"/>
    <xf numFmtId="49" fontId="12" fillId="6" borderId="1" xfId="0" applyNumberFormat="1" applyFont="1" applyFill="1" applyBorder="1" applyAlignment="1">
      <alignment horizontal="center"/>
    </xf>
    <xf numFmtId="0" fontId="12" fillId="0" borderId="0" xfId="0" applyFont="1" applyAlignment="1">
      <alignment horizontal="left" wrapText="1"/>
    </xf>
    <xf numFmtId="0" fontId="26" fillId="0" borderId="0" xfId="0" applyFont="1"/>
    <xf numFmtId="0" fontId="12" fillId="0" borderId="0" xfId="1" applyFont="1" applyAlignment="1">
      <alignment horizontal="left"/>
    </xf>
    <xf numFmtId="165" fontId="12" fillId="0" borderId="1" xfId="13" applyFont="1" applyFill="1" applyBorder="1" applyAlignment="1"/>
    <xf numFmtId="0" fontId="13" fillId="0" borderId="1" xfId="1" applyFont="1" applyBorder="1" applyAlignment="1">
      <alignment wrapText="1"/>
    </xf>
    <xf numFmtId="171" fontId="13" fillId="0" borderId="1" xfId="3" applyNumberFormat="1" applyFont="1" applyBorder="1" applyAlignment="1"/>
    <xf numFmtId="9" fontId="13" fillId="0" borderId="1" xfId="1" applyNumberFormat="1" applyFont="1" applyBorder="1" applyAlignment="1">
      <alignment wrapText="1"/>
    </xf>
    <xf numFmtId="0" fontId="13" fillId="0" borderId="0" xfId="1" applyFont="1" applyAlignment="1">
      <alignment wrapText="1"/>
    </xf>
    <xf numFmtId="171" fontId="13" fillId="0" borderId="0" xfId="3" applyNumberFormat="1" applyFont="1" applyBorder="1" applyAlignment="1"/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49" fontId="12" fillId="0" borderId="0" xfId="0" applyNumberFormat="1" applyFont="1" applyAlignment="1">
      <alignment horizontal="center" vertical="center"/>
    </xf>
    <xf numFmtId="165" fontId="12" fillId="0" borderId="0" xfId="3" applyFont="1" applyBorder="1"/>
    <xf numFmtId="165" fontId="12" fillId="0" borderId="0" xfId="13" applyFont="1" applyFill="1" applyBorder="1" applyAlignment="1"/>
    <xf numFmtId="0" fontId="25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0" fontId="12" fillId="0" borderId="0" xfId="1" applyFont="1"/>
    <xf numFmtId="49" fontId="12" fillId="0" borderId="0" xfId="0" applyNumberFormat="1" applyFont="1" applyAlignment="1">
      <alignment horizontal="center"/>
    </xf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1" fontId="7" fillId="0" borderId="16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left"/>
    </xf>
    <xf numFmtId="1" fontId="6" fillId="0" borderId="16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72" fontId="7" fillId="6" borderId="1" xfId="91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3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1" fillId="0" borderId="19" xfId="0" applyFont="1" applyBorder="1" applyAlignment="1">
      <alignment horizontal="left"/>
    </xf>
    <xf numFmtId="0" fontId="14" fillId="0" borderId="1" xfId="0" applyFont="1" applyBorder="1"/>
    <xf numFmtId="0" fontId="25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6" borderId="1" xfId="0" applyFont="1" applyFill="1" applyBorder="1"/>
    <xf numFmtId="0" fontId="7" fillId="0" borderId="1" xfId="0" applyFont="1" applyBorder="1"/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9" fillId="7" borderId="0" xfId="0" applyFont="1" applyFill="1" applyAlignment="1">
      <alignment horizontal="center"/>
    </xf>
    <xf numFmtId="0" fontId="32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1" fillId="0" borderId="18" xfId="0" applyFont="1" applyBorder="1" applyAlignment="1">
      <alignment horizontal="left"/>
    </xf>
    <xf numFmtId="49" fontId="7" fillId="0" borderId="1" xfId="0" applyNumberFormat="1" applyFont="1" applyBorder="1" applyProtection="1">
      <protection locked="0"/>
    </xf>
    <xf numFmtId="49" fontId="7" fillId="6" borderId="17" xfId="0" applyNumberFormat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12" fillId="8" borderId="1" xfId="0" applyFont="1" applyFill="1" applyBorder="1" applyAlignment="1">
      <alignment horizontal="center"/>
    </xf>
    <xf numFmtId="0" fontId="31" fillId="0" borderId="1" xfId="0" applyFont="1" applyBorder="1"/>
    <xf numFmtId="1" fontId="7" fillId="2" borderId="1" xfId="0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 wrapText="1"/>
    </xf>
    <xf numFmtId="0" fontId="7" fillId="0" borderId="0" xfId="0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7" fillId="0" borderId="1" xfId="0" applyFont="1" applyBorder="1" applyAlignment="1">
      <alignment horizontal="center" readingOrder="1"/>
    </xf>
    <xf numFmtId="1" fontId="13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readingOrder="1"/>
    </xf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1" fontId="7" fillId="9" borderId="1" xfId="0" applyNumberFormat="1" applyFont="1" applyFill="1" applyBorder="1" applyAlignment="1" applyProtection="1">
      <alignment horizontal="center" wrapText="1" readingOrder="1"/>
      <protection locked="0"/>
    </xf>
    <xf numFmtId="49" fontId="7" fillId="2" borderId="17" xfId="0" applyNumberFormat="1" applyFont="1" applyFill="1" applyBorder="1" applyAlignment="1">
      <alignment horizontal="center"/>
    </xf>
    <xf numFmtId="49" fontId="7" fillId="0" borderId="0" xfId="0" applyNumberFormat="1" applyFont="1" applyProtection="1">
      <protection locked="0"/>
    </xf>
    <xf numFmtId="1" fontId="6" fillId="9" borderId="1" xfId="0" applyNumberFormat="1" applyFont="1" applyFill="1" applyBorder="1" applyAlignment="1" applyProtection="1">
      <alignment horizontal="center" wrapText="1" readingOrder="1"/>
      <protection locked="0"/>
    </xf>
    <xf numFmtId="0" fontId="12" fillId="0" borderId="16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29" fillId="7" borderId="15" xfId="0" applyFont="1" applyFill="1" applyBorder="1" applyAlignment="1">
      <alignment horizontal="center"/>
    </xf>
    <xf numFmtId="0" fontId="33" fillId="0" borderId="1" xfId="0" applyFont="1" applyBorder="1" applyAlignment="1">
      <alignment horizontal="center" vertical="top"/>
    </xf>
    <xf numFmtId="0" fontId="7" fillId="0" borderId="16" xfId="0" applyFont="1" applyBorder="1" applyAlignment="1">
      <alignment horizontal="center"/>
    </xf>
    <xf numFmtId="0" fontId="11" fillId="0" borderId="1" xfId="0" applyFont="1" applyBorder="1" applyAlignment="1">
      <alignment horizontal="left" vertical="top"/>
    </xf>
    <xf numFmtId="0" fontId="33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34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6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left"/>
    </xf>
    <xf numFmtId="0" fontId="6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left"/>
    </xf>
    <xf numFmtId="0" fontId="13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wrapText="1"/>
    </xf>
    <xf numFmtId="0" fontId="25" fillId="0" borderId="0" xfId="1" applyFont="1" applyAlignment="1">
      <alignment horizontal="center"/>
    </xf>
    <xf numFmtId="0" fontId="25" fillId="0" borderId="0" xfId="1" applyFont="1" applyAlignment="1">
      <alignment horizontal="left"/>
    </xf>
    <xf numFmtId="14" fontId="7" fillId="0" borderId="1" xfId="0" applyNumberFormat="1" applyFont="1" applyBorder="1" applyAlignment="1" applyProtection="1">
      <alignment horizontal="center" readingOrder="1"/>
      <protection locked="0"/>
    </xf>
  </cellXfs>
  <cellStyles count="93">
    <cellStyle name="Millares 2" xfId="58" xr:uid="{83F374EE-1C1C-4080-8943-A8B486326E35}"/>
    <cellStyle name="Moneda" xfId="3" builtinId="4"/>
    <cellStyle name="Moneda [0] 2" xfId="4" xr:uid="{3536312A-66AB-48E1-B7E9-30F206CC6EE0}"/>
    <cellStyle name="Moneda [0] 2 2" xfId="19" xr:uid="{B23FAFC5-4446-4E0E-83A9-21D5A2D2B63B}"/>
    <cellStyle name="Moneda [0] 2 3" xfId="43" xr:uid="{34B96D6A-10EF-4621-8BD5-C4F665ED2E2B}"/>
    <cellStyle name="Moneda [0] 2 4" xfId="82" xr:uid="{FC22875C-1EBD-4F79-89F5-BB050DEEA302}"/>
    <cellStyle name="Moneda [0] 2 4 2" xfId="90" xr:uid="{C829B939-4F09-4F4A-9F8A-3CE6047AF39E}"/>
    <cellStyle name="Moneda [0] 3" xfId="8" xr:uid="{308115D5-9B74-4CE9-B5E8-319CBB821DE6}"/>
    <cellStyle name="Moneda [0] 4" xfId="17" xr:uid="{776ECF25-2B2F-45FD-AC67-C0F2AB2C42BA}"/>
    <cellStyle name="Moneda [0] 4 2" xfId="28" xr:uid="{355C445C-BCF1-4033-B14F-DB751982DCE4}"/>
    <cellStyle name="Moneda [0] 4 2 2" xfId="38" xr:uid="{261DCAE7-E947-4EE6-8BE7-024EFB9EF6E7}"/>
    <cellStyle name="Moneda [0] 4 2 2 2" xfId="64" xr:uid="{2EC10850-A5E9-4F1E-BF0D-6EFEE6C39BAD}"/>
    <cellStyle name="Moneda [0] 4 2 2 2 2" xfId="84" xr:uid="{3F5AFBD7-AFD6-4EB0-84C2-54888FB5E644}"/>
    <cellStyle name="Moneda [0] 4 2 2 3" xfId="77" xr:uid="{C2B65457-D306-46C9-B277-8A30959271DC}"/>
    <cellStyle name="Moneda [0] 4 2 3" xfId="63" xr:uid="{5B8DCF65-7F8B-4DC1-B7F9-46D436CF5E4E}"/>
    <cellStyle name="Moneda [0] 4 2 3 2" xfId="83" xr:uid="{1BB1661B-46C9-43E8-8D8E-6D5E6F7DAB70}"/>
    <cellStyle name="Moneda [0] 4 2 4" xfId="76" xr:uid="{3F2010A8-B4C6-4B2B-BAC8-0D96289014F5}"/>
    <cellStyle name="Moneda [0] 5" xfId="16" xr:uid="{49DA3C26-3DEA-4C0C-B22E-FC47103A4A31}"/>
    <cellStyle name="Moneda 10" xfId="25" xr:uid="{4C74379A-0AA3-4D7C-BB14-20A7560C97EE}"/>
    <cellStyle name="Moneda 11" xfId="26" xr:uid="{A0B93754-9623-44C2-937C-ECB791705207}"/>
    <cellStyle name="Moneda 12" xfId="31" xr:uid="{8620860F-3A34-4631-80E1-F0EDCCAEA77D}"/>
    <cellStyle name="Moneda 13" xfId="30" xr:uid="{B8ECDA8B-2FC8-46B1-A5E1-9262E76B4949}"/>
    <cellStyle name="Moneda 14" xfId="33" xr:uid="{DA984183-0E83-4D01-B0BD-8C272F4B050B}"/>
    <cellStyle name="Moneda 15" xfId="32" xr:uid="{DC2A388A-9F2B-4957-BDE2-64D768782A65}"/>
    <cellStyle name="Moneda 16" xfId="34" xr:uid="{9D864969-1918-4C98-82ED-2C2831FA8F35}"/>
    <cellStyle name="Moneda 17" xfId="35" xr:uid="{725AE25F-BD78-4F24-BF97-EE5164482427}"/>
    <cellStyle name="Moneda 18" xfId="37" xr:uid="{A111C9D9-5D4B-4E5A-B566-085229D421C8}"/>
    <cellStyle name="Moneda 19" xfId="39" xr:uid="{1EAACBC0-1DD4-4AAB-9C7B-77829532F342}"/>
    <cellStyle name="Moneda 19 2" xfId="69" xr:uid="{450351F6-1C29-45B0-B869-81ED89010AB2}"/>
    <cellStyle name="Moneda 19 2 2" xfId="89" xr:uid="{BEFEA2D4-285D-4CD0-A7B3-2990C84A6D90}"/>
    <cellStyle name="Moneda 19 3" xfId="73" xr:uid="{92AA9DF9-6886-4FEE-9D7F-68EACB199E85}"/>
    <cellStyle name="Moneda 2" xfId="6" xr:uid="{E6C4BE99-BDCB-4BC5-8899-68AFCD3C8E37}"/>
    <cellStyle name="Moneda 2 2" xfId="7" xr:uid="{F2C4C0F0-F0B5-4697-848C-C3BEAC31BBFC}"/>
    <cellStyle name="Moneda 2 2 2" xfId="29" xr:uid="{1C7FB590-6A56-4F6F-890C-D99F02648667}"/>
    <cellStyle name="Moneda 2 2 2 2" xfId="75" xr:uid="{A7B1AB66-501F-4233-9EEB-C55D47595FFF}"/>
    <cellStyle name="Moneda 2 2 3" xfId="20" xr:uid="{47E67F61-383A-4A87-A8AC-3780BD0E2444}"/>
    <cellStyle name="Moneda 20" xfId="40" xr:uid="{6970EB90-89E8-4F7A-A633-379FCDD2A6B2}"/>
    <cellStyle name="Moneda 21" xfId="44" xr:uid="{F63F7FB6-6285-472E-A680-204B0F87521D}"/>
    <cellStyle name="Moneda 22" xfId="41" xr:uid="{DAEBE3B4-E3BA-4276-8FF4-3081751563A2}"/>
    <cellStyle name="Moneda 23" xfId="42" xr:uid="{A4188445-5BA9-4EEE-9203-D5D0875815A4}"/>
    <cellStyle name="Moneda 24" xfId="45" xr:uid="{9D1075D1-E47C-4E57-9548-AB518BB2B96A}"/>
    <cellStyle name="Moneda 25" xfId="46" xr:uid="{964361E8-FF5E-4A2E-A2ED-9CC967862306}"/>
    <cellStyle name="Moneda 26" xfId="47" xr:uid="{8E209158-85EE-49A0-94F3-7F7E5ADC0C30}"/>
    <cellStyle name="Moneda 27" xfId="51" xr:uid="{D99DFBB2-B91C-44DA-805F-0DD9B1129199}"/>
    <cellStyle name="Moneda 28" xfId="49" xr:uid="{A4642426-9DD5-4F6D-AFFA-0AAB2CFA8D5C}"/>
    <cellStyle name="Moneda 29" xfId="50" xr:uid="{C4B31111-0D57-430E-9169-747716540C80}"/>
    <cellStyle name="Moneda 3" xfId="13" xr:uid="{55D6619B-4351-4A44-8B43-3697454DDF4D}"/>
    <cellStyle name="Moneda 3 2" xfId="2" xr:uid="{00000000-0005-0000-0000-000000000000}"/>
    <cellStyle name="Moneda 3 2 2" xfId="11" xr:uid="{136BECB8-8D0E-46AF-934B-01A41EB5AF3F}"/>
    <cellStyle name="Moneda 3 2 2 2" xfId="48" xr:uid="{DC108AAB-85F7-4B58-BD17-5508C2E3E244}"/>
    <cellStyle name="Moneda 3 2 3" xfId="9" xr:uid="{978CB9C1-48EC-4AB2-91F0-7BA19F12FFCA}"/>
    <cellStyle name="Moneda 3 2 3 2" xfId="74" xr:uid="{59351B0A-3550-490D-B591-C942D6571D15}"/>
    <cellStyle name="Moneda 3 2 3 3" xfId="27" xr:uid="{91647976-EA43-47B5-B2F0-78E8FF0B09D9}"/>
    <cellStyle name="Moneda 30" xfId="52" xr:uid="{91458725-1018-42DB-9D49-A0EDBB1B366F}"/>
    <cellStyle name="Moneda 30 2" xfId="65" xr:uid="{B3B4EE66-6D8A-4E90-A5E7-53A8C9FF5383}"/>
    <cellStyle name="Moneda 30 2 2" xfId="85" xr:uid="{D19CACA3-A574-4A59-99E0-590F33ECE712}"/>
    <cellStyle name="Moneda 30 3" xfId="78" xr:uid="{1E4AFA5C-A99A-427A-A570-94A27EDF043B}"/>
    <cellStyle name="Moneda 31" xfId="53" xr:uid="{92B19120-0985-492D-99B4-CC59B14F8FD6}"/>
    <cellStyle name="Moneda 31 2" xfId="66" xr:uid="{0CB336FA-8129-4D12-ACAF-46B9FBAC7B06}"/>
    <cellStyle name="Moneda 31 2 2" xfId="86" xr:uid="{CA077E3E-146E-4118-8256-AE8D21197230}"/>
    <cellStyle name="Moneda 31 3" xfId="79" xr:uid="{EFC66433-673F-4939-ABB0-9A0A3F42060B}"/>
    <cellStyle name="Moneda 32" xfId="54" xr:uid="{E22E4C36-0AC3-4DDA-91E2-AF95ADC14D58}"/>
    <cellStyle name="Moneda 32 2" xfId="67" xr:uid="{79458EF7-0393-43E1-ADCD-029BC4E4E952}"/>
    <cellStyle name="Moneda 32 2 2" xfId="87" xr:uid="{1DAC4CB3-B19F-4DA2-A41C-281DFDA5A550}"/>
    <cellStyle name="Moneda 32 3" xfId="80" xr:uid="{CFD1C904-5BFE-4DE8-8074-626053810332}"/>
    <cellStyle name="Moneda 33" xfId="55" xr:uid="{E9DBBB58-E59C-41E2-ABA4-05AFB5547E12}"/>
    <cellStyle name="Moneda 33 2" xfId="68" xr:uid="{54948E91-7A24-42E3-90D2-63885D91A91E}"/>
    <cellStyle name="Moneda 33 2 2" xfId="88" xr:uid="{FC82460E-6639-47B4-9E78-94EE1A3090CE}"/>
    <cellStyle name="Moneda 33 3" xfId="81" xr:uid="{14585722-338E-46D1-96F0-AAF2E675E347}"/>
    <cellStyle name="Moneda 34" xfId="56" xr:uid="{EBACE36A-5C91-4B3B-A793-D004E76EB21A}"/>
    <cellStyle name="Moneda 35" xfId="57" xr:uid="{C10D1FF1-ED62-42CC-BA33-90F466D04BEA}"/>
    <cellStyle name="Moneda 36" xfId="60" xr:uid="{EB6FA1C3-9CC4-4A6F-B95A-6024513E9DC6}"/>
    <cellStyle name="Moneda 37" xfId="59" xr:uid="{C3B422EF-409D-432B-895B-D264BE00D184}"/>
    <cellStyle name="Moneda 38" xfId="61" xr:uid="{AE669865-63DE-400B-BB14-115471AD1BFE}"/>
    <cellStyle name="Moneda 39" xfId="62" xr:uid="{33381FC1-B33F-4595-855A-9018798E3459}"/>
    <cellStyle name="Moneda 4" xfId="21" xr:uid="{142F5214-DC7A-41E9-BF94-F9616D5E4677}"/>
    <cellStyle name="Moneda 4 2" xfId="71" xr:uid="{58511435-DB6D-4F25-91FA-18B7D679474C}"/>
    <cellStyle name="Moneda 40" xfId="70" xr:uid="{7D7A7CC7-0A85-4FC4-84E5-D30B30A57A9E}"/>
    <cellStyle name="Moneda 5" xfId="10" xr:uid="{09AD62DA-40B3-46C3-AC59-04C1FA7CA5D7}"/>
    <cellStyle name="Moneda 6" xfId="22" xr:uid="{0AE61919-7D6F-4143-A323-1B0087B84277}"/>
    <cellStyle name="Moneda 6 2" xfId="92" xr:uid="{DCFCBE0D-8476-49EC-B06C-9B7955E802C6}"/>
    <cellStyle name="Moneda 7" xfId="23" xr:uid="{5C18F64E-31B5-44DE-A0E9-FE355FB053FF}"/>
    <cellStyle name="Moneda 7 2" xfId="91" xr:uid="{F514E4A0-B643-45B0-B7C3-42DF37019FE1}"/>
    <cellStyle name="Moneda 8" xfId="18" xr:uid="{95C7D1EA-EB8B-409B-893E-BB49E85F7257}"/>
    <cellStyle name="Moneda 9" xfId="24" xr:uid="{727A5E7A-0DDC-404B-9BC6-108A66FF79A2}"/>
    <cellStyle name="Normal" xfId="0" builtinId="0"/>
    <cellStyle name="Normal 2" xfId="1" xr:uid="{00000000-0005-0000-0000-000002000000}"/>
    <cellStyle name="Normal 3" xfId="5" xr:uid="{15D46B6A-AA2A-4660-81ED-F18C3C5B4218}"/>
    <cellStyle name="Normal 3 2" xfId="14" xr:uid="{8BD5C710-F804-4750-9058-AB8BD8735E9D}"/>
    <cellStyle name="Normal 3 3" xfId="15" xr:uid="{E1513D76-D17F-4E16-8EB8-2221681BF3C9}"/>
    <cellStyle name="Normal 4" xfId="36" xr:uid="{531664A2-1A6C-4824-A8CC-17C510B1D615}"/>
    <cellStyle name="Porcentaje 2" xfId="72" xr:uid="{B94B8351-F1CE-40AE-839A-87BF39E7E8FD}"/>
    <cellStyle name="常规 4" xfId="12" xr:uid="{9AFBA0C4-B989-411F-B191-9F98ABEF72E9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D4ADEB6-EFD5-4662-8584-AA371B9210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3"/>
  <sheetViews>
    <sheetView showGridLines="0" tabSelected="1" view="pageBreakPreview" zoomScaleNormal="100" zoomScaleSheetLayoutView="100" workbookViewId="0">
      <selection activeCell="C21" sqref="C21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6" customWidth="1"/>
    <col min="3" max="3" width="98" style="22" customWidth="1"/>
    <col min="4" max="4" width="14.5703125" style="22" customWidth="1"/>
    <col min="5" max="5" width="12" style="22" customWidth="1"/>
    <col min="6" max="6" width="13.85546875" style="6" customWidth="1"/>
    <col min="7" max="7" width="14.28515625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30"/>
      <c r="B2" s="31"/>
      <c r="C2" s="118" t="s">
        <v>25</v>
      </c>
      <c r="D2" s="114" t="s">
        <v>24</v>
      </c>
      <c r="E2" s="115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19"/>
      <c r="D3" s="37" t="s">
        <v>27</v>
      </c>
      <c r="E3" s="38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16" t="s">
        <v>26</v>
      </c>
      <c r="D4" s="120" t="s">
        <v>28</v>
      </c>
      <c r="E4" s="121"/>
      <c r="F4" s="1"/>
      <c r="G4" s="1"/>
      <c r="H4" s="1"/>
      <c r="I4" s="1"/>
      <c r="J4" s="2"/>
      <c r="K4" s="3"/>
    </row>
    <row r="5" spans="1:14" customFormat="1" ht="20.100000000000001" customHeight="1" thickBot="1">
      <c r="A5" s="32"/>
      <c r="B5" s="33"/>
      <c r="C5" s="117"/>
      <c r="D5" s="122" t="s">
        <v>29</v>
      </c>
      <c r="E5" s="123"/>
      <c r="F5" s="4"/>
      <c r="G5" s="4"/>
      <c r="H5" s="4"/>
      <c r="I5" s="4"/>
      <c r="J5" s="4"/>
      <c r="K5" s="4"/>
      <c r="L5" s="113"/>
      <c r="M5" s="113"/>
      <c r="N5" s="6"/>
    </row>
    <row r="6" spans="1:14" ht="20.100000000000001" customHeight="1">
      <c r="A6" s="7"/>
      <c r="B6" s="7"/>
      <c r="C6" s="7"/>
      <c r="D6" s="7"/>
      <c r="E6" s="7"/>
      <c r="L6" s="113"/>
      <c r="M6" s="113"/>
    </row>
    <row r="7" spans="1:14" ht="20.100000000000001" customHeight="1">
      <c r="A7" s="8" t="s">
        <v>0</v>
      </c>
      <c r="B7" s="8"/>
      <c r="C7" s="39">
        <f ca="1">NOW()</f>
        <v>45285.825516898149</v>
      </c>
      <c r="D7" s="8" t="s">
        <v>1</v>
      </c>
      <c r="E7" s="62">
        <v>20231201891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32</v>
      </c>
      <c r="D9" s="11" t="s">
        <v>3</v>
      </c>
      <c r="E9" s="28" t="s">
        <v>34</v>
      </c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111" t="s">
        <v>22</v>
      </c>
      <c r="B11" s="112"/>
      <c r="C11" s="10" t="s">
        <v>32</v>
      </c>
      <c r="D11" s="11" t="s">
        <v>23</v>
      </c>
      <c r="E11" s="34" t="s">
        <v>31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31.5" customHeight="1">
      <c r="A13" s="8" t="s">
        <v>4</v>
      </c>
      <c r="B13" s="8"/>
      <c r="C13" s="12" t="s">
        <v>33</v>
      </c>
      <c r="D13" s="11" t="s">
        <v>5</v>
      </c>
      <c r="E13" s="10" t="s">
        <v>30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8.5" customHeight="1">
      <c r="A15" s="8" t="s">
        <v>6</v>
      </c>
      <c r="B15" s="8"/>
      <c r="C15" s="39">
        <v>45286</v>
      </c>
      <c r="D15" s="11" t="s">
        <v>7</v>
      </c>
      <c r="E15" s="13" t="s">
        <v>472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471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35.25" customHeight="1">
      <c r="A19" s="8" t="s">
        <v>9</v>
      </c>
      <c r="B19" s="8"/>
      <c r="C19" s="10"/>
      <c r="D19" s="11" t="s">
        <v>20</v>
      </c>
      <c r="E19" s="13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21</v>
      </c>
      <c r="B21" s="8"/>
      <c r="C21" s="29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61" t="s">
        <v>14</v>
      </c>
      <c r="F23" s="40" t="s">
        <v>35</v>
      </c>
      <c r="G23" s="40" t="s">
        <v>36</v>
      </c>
      <c r="L23" s="16"/>
      <c r="M23" s="16"/>
    </row>
    <row r="24" spans="1:13" ht="20.100000000000001" customHeight="1">
      <c r="A24" s="86" t="s">
        <v>49</v>
      </c>
      <c r="B24" s="84" t="s">
        <v>50</v>
      </c>
      <c r="C24" s="85" t="s">
        <v>51</v>
      </c>
      <c r="D24" s="84">
        <v>1</v>
      </c>
      <c r="E24" s="84"/>
      <c r="F24" s="68">
        <v>756</v>
      </c>
      <c r="G24" s="68">
        <f t="shared" ref="G24:G104" si="0">D24*F24</f>
        <v>756</v>
      </c>
      <c r="L24" s="16"/>
      <c r="M24" s="16"/>
    </row>
    <row r="25" spans="1:13" ht="20.100000000000001" customHeight="1">
      <c r="A25" s="86" t="s">
        <v>52</v>
      </c>
      <c r="B25" s="84" t="s">
        <v>53</v>
      </c>
      <c r="C25" s="85" t="s">
        <v>54</v>
      </c>
      <c r="D25" s="84">
        <v>1</v>
      </c>
      <c r="E25" s="84"/>
      <c r="F25" s="68">
        <v>756</v>
      </c>
      <c r="G25" s="68">
        <f t="shared" si="0"/>
        <v>756</v>
      </c>
      <c r="L25" s="16"/>
      <c r="M25" s="16"/>
    </row>
    <row r="26" spans="1:13" ht="20.100000000000001" customHeight="1">
      <c r="A26" s="86" t="s">
        <v>55</v>
      </c>
      <c r="B26" s="84" t="s">
        <v>56</v>
      </c>
      <c r="C26" s="85" t="s">
        <v>57</v>
      </c>
      <c r="D26" s="84">
        <v>1</v>
      </c>
      <c r="E26" s="84"/>
      <c r="F26" s="68">
        <v>756</v>
      </c>
      <c r="G26" s="68">
        <f t="shared" si="0"/>
        <v>756</v>
      </c>
      <c r="L26" s="16"/>
      <c r="M26" s="16"/>
    </row>
    <row r="27" spans="1:13" ht="20.100000000000001" customHeight="1">
      <c r="A27" s="86" t="s">
        <v>58</v>
      </c>
      <c r="B27" s="84" t="s">
        <v>362</v>
      </c>
      <c r="C27" s="85" t="s">
        <v>59</v>
      </c>
      <c r="D27" s="84">
        <v>1</v>
      </c>
      <c r="E27" s="84"/>
      <c r="F27" s="68">
        <v>756</v>
      </c>
      <c r="G27" s="68">
        <f t="shared" si="0"/>
        <v>756</v>
      </c>
      <c r="L27" s="16"/>
      <c r="M27" s="16"/>
    </row>
    <row r="28" spans="1:13" ht="20.100000000000001" customHeight="1">
      <c r="A28" s="86" t="s">
        <v>60</v>
      </c>
      <c r="B28" s="84" t="s">
        <v>61</v>
      </c>
      <c r="C28" s="85" t="s">
        <v>62</v>
      </c>
      <c r="D28" s="84">
        <v>1</v>
      </c>
      <c r="E28" s="84"/>
      <c r="F28" s="68">
        <v>756</v>
      </c>
      <c r="G28" s="68">
        <f t="shared" si="0"/>
        <v>756</v>
      </c>
      <c r="L28" s="16"/>
      <c r="M28" s="16"/>
    </row>
    <row r="29" spans="1:13" ht="20.100000000000001" customHeight="1">
      <c r="A29" s="86" t="s">
        <v>63</v>
      </c>
      <c r="B29" s="84" t="s">
        <v>64</v>
      </c>
      <c r="C29" s="85" t="s">
        <v>65</v>
      </c>
      <c r="D29" s="84">
        <v>1</v>
      </c>
      <c r="E29" s="84"/>
      <c r="F29" s="68">
        <v>756</v>
      </c>
      <c r="G29" s="68">
        <f t="shared" si="0"/>
        <v>756</v>
      </c>
      <c r="L29" s="16"/>
      <c r="M29" s="16"/>
    </row>
    <row r="30" spans="1:13" ht="20.100000000000001" customHeight="1">
      <c r="A30" s="86" t="s">
        <v>66</v>
      </c>
      <c r="B30" s="84" t="s">
        <v>67</v>
      </c>
      <c r="C30" s="85" t="s">
        <v>68</v>
      </c>
      <c r="D30" s="84">
        <v>1</v>
      </c>
      <c r="E30" s="84"/>
      <c r="F30" s="68">
        <v>756</v>
      </c>
      <c r="G30" s="68">
        <f t="shared" si="0"/>
        <v>756</v>
      </c>
      <c r="L30" s="16"/>
      <c r="M30" s="16"/>
    </row>
    <row r="31" spans="1:13" ht="20.100000000000001" customHeight="1">
      <c r="A31" s="86" t="s">
        <v>69</v>
      </c>
      <c r="B31" s="84" t="s">
        <v>70</v>
      </c>
      <c r="C31" s="85" t="s">
        <v>71</v>
      </c>
      <c r="D31" s="84">
        <v>1</v>
      </c>
      <c r="E31" s="84"/>
      <c r="F31" s="68">
        <v>756</v>
      </c>
      <c r="G31" s="68">
        <f t="shared" si="0"/>
        <v>756</v>
      </c>
      <c r="L31" s="16"/>
      <c r="M31" s="16"/>
    </row>
    <row r="32" spans="1:13" ht="20.100000000000001" customHeight="1">
      <c r="A32" s="86"/>
      <c r="B32" s="84"/>
      <c r="C32" s="85"/>
      <c r="D32" s="87">
        <f>SUM(D24:D31)</f>
        <v>8</v>
      </c>
      <c r="E32" s="84"/>
      <c r="F32" s="68"/>
      <c r="G32" s="68">
        <f t="shared" si="0"/>
        <v>0</v>
      </c>
      <c r="L32" s="16"/>
      <c r="M32" s="16"/>
    </row>
    <row r="33" spans="1:13" ht="20.100000000000001" customHeight="1">
      <c r="A33" s="86" t="s">
        <v>72</v>
      </c>
      <c r="B33" s="84" t="s">
        <v>73</v>
      </c>
      <c r="C33" s="85" t="s">
        <v>74</v>
      </c>
      <c r="D33" s="84">
        <v>1</v>
      </c>
      <c r="E33" s="84"/>
      <c r="F33" s="68">
        <v>1134</v>
      </c>
      <c r="G33" s="68">
        <f t="shared" si="0"/>
        <v>1134</v>
      </c>
      <c r="L33" s="16"/>
      <c r="M33" s="16"/>
    </row>
    <row r="34" spans="1:13" ht="20.100000000000001" customHeight="1">
      <c r="A34" s="86" t="s">
        <v>72</v>
      </c>
      <c r="B34" s="84" t="s">
        <v>363</v>
      </c>
      <c r="C34" s="85" t="s">
        <v>74</v>
      </c>
      <c r="D34" s="84">
        <v>1</v>
      </c>
      <c r="E34" s="84"/>
      <c r="F34" s="68">
        <v>1134</v>
      </c>
      <c r="G34" s="68">
        <f t="shared" si="0"/>
        <v>1134</v>
      </c>
      <c r="L34" s="16"/>
      <c r="M34" s="16"/>
    </row>
    <row r="35" spans="1:13" ht="20.100000000000001" customHeight="1">
      <c r="A35" s="86" t="s">
        <v>75</v>
      </c>
      <c r="B35" s="84" t="s">
        <v>76</v>
      </c>
      <c r="C35" s="85" t="s">
        <v>77</v>
      </c>
      <c r="D35" s="84">
        <v>1</v>
      </c>
      <c r="E35" s="84"/>
      <c r="F35" s="68">
        <v>1134</v>
      </c>
      <c r="G35" s="68">
        <f t="shared" si="0"/>
        <v>1134</v>
      </c>
      <c r="L35" s="16"/>
      <c r="M35" s="16"/>
    </row>
    <row r="36" spans="1:13" ht="20.100000000000001" customHeight="1">
      <c r="A36" s="86" t="s">
        <v>75</v>
      </c>
      <c r="B36" s="84" t="s">
        <v>364</v>
      </c>
      <c r="C36" s="85" t="s">
        <v>77</v>
      </c>
      <c r="D36" s="84">
        <v>1</v>
      </c>
      <c r="E36" s="84"/>
      <c r="F36" s="68">
        <v>1134</v>
      </c>
      <c r="G36" s="68">
        <f t="shared" si="0"/>
        <v>1134</v>
      </c>
      <c r="L36" s="16"/>
      <c r="M36" s="16"/>
    </row>
    <row r="37" spans="1:13" ht="20.100000000000001" customHeight="1">
      <c r="A37" s="86" t="s">
        <v>78</v>
      </c>
      <c r="B37" s="84" t="s">
        <v>81</v>
      </c>
      <c r="C37" s="85" t="s">
        <v>80</v>
      </c>
      <c r="D37" s="84">
        <v>1</v>
      </c>
      <c r="E37" s="84"/>
      <c r="F37" s="68">
        <v>1134</v>
      </c>
      <c r="G37" s="68">
        <f t="shared" si="0"/>
        <v>1134</v>
      </c>
      <c r="L37" s="16"/>
      <c r="M37" s="16"/>
    </row>
    <row r="38" spans="1:13" ht="20.100000000000001" customHeight="1">
      <c r="A38" s="86" t="s">
        <v>78</v>
      </c>
      <c r="B38" s="84" t="s">
        <v>79</v>
      </c>
      <c r="C38" s="85" t="s">
        <v>80</v>
      </c>
      <c r="D38" s="84">
        <v>1</v>
      </c>
      <c r="E38" s="84"/>
      <c r="F38" s="68">
        <v>1134</v>
      </c>
      <c r="G38" s="68">
        <f t="shared" si="0"/>
        <v>1134</v>
      </c>
      <c r="L38" s="16"/>
      <c r="M38" s="16"/>
    </row>
    <row r="39" spans="1:13" ht="20.100000000000001" customHeight="1">
      <c r="A39" s="86" t="s">
        <v>82</v>
      </c>
      <c r="B39" s="84" t="s">
        <v>83</v>
      </c>
      <c r="C39" s="85" t="s">
        <v>84</v>
      </c>
      <c r="D39" s="84">
        <v>1</v>
      </c>
      <c r="E39" s="84"/>
      <c r="F39" s="68">
        <v>1134</v>
      </c>
      <c r="G39" s="68">
        <f t="shared" si="0"/>
        <v>1134</v>
      </c>
      <c r="L39" s="16"/>
      <c r="M39" s="16"/>
    </row>
    <row r="40" spans="1:13" ht="20.100000000000001" customHeight="1">
      <c r="A40" s="86" t="s">
        <v>82</v>
      </c>
      <c r="B40" s="84" t="s">
        <v>365</v>
      </c>
      <c r="C40" s="85" t="s">
        <v>84</v>
      </c>
      <c r="D40" s="84">
        <v>1</v>
      </c>
      <c r="E40" s="84"/>
      <c r="F40" s="68">
        <v>1134</v>
      </c>
      <c r="G40" s="68">
        <f t="shared" si="0"/>
        <v>1134</v>
      </c>
      <c r="L40" s="16"/>
      <c r="M40" s="16"/>
    </row>
    <row r="41" spans="1:13" ht="20.100000000000001" customHeight="1">
      <c r="A41" s="86" t="s">
        <v>85</v>
      </c>
      <c r="B41" s="84" t="s">
        <v>86</v>
      </c>
      <c r="C41" s="85" t="s">
        <v>87</v>
      </c>
      <c r="D41" s="84">
        <v>2</v>
      </c>
      <c r="E41" s="84"/>
      <c r="F41" s="68">
        <v>1134</v>
      </c>
      <c r="G41" s="68">
        <f t="shared" si="0"/>
        <v>2268</v>
      </c>
      <c r="L41" s="16"/>
      <c r="M41" s="16"/>
    </row>
    <row r="42" spans="1:13" ht="20.100000000000001" customHeight="1">
      <c r="A42" s="86" t="s">
        <v>88</v>
      </c>
      <c r="B42" s="84" t="s">
        <v>86</v>
      </c>
      <c r="C42" s="85" t="s">
        <v>89</v>
      </c>
      <c r="D42" s="84">
        <v>2</v>
      </c>
      <c r="E42" s="84"/>
      <c r="F42" s="68">
        <v>1134</v>
      </c>
      <c r="G42" s="68">
        <f t="shared" si="0"/>
        <v>2268</v>
      </c>
      <c r="L42" s="16"/>
      <c r="M42" s="16"/>
    </row>
    <row r="43" spans="1:13" ht="20.100000000000001" customHeight="1">
      <c r="A43" s="86"/>
      <c r="B43" s="84"/>
      <c r="C43" s="85"/>
      <c r="D43" s="87">
        <f>SUM(D33:D42)</f>
        <v>12</v>
      </c>
      <c r="E43" s="84"/>
      <c r="F43" s="68"/>
      <c r="G43" s="68"/>
      <c r="L43" s="16"/>
      <c r="M43" s="16"/>
    </row>
    <row r="44" spans="1:13" ht="20.100000000000001" customHeight="1">
      <c r="A44" s="86" t="s">
        <v>90</v>
      </c>
      <c r="B44" s="84" t="s">
        <v>91</v>
      </c>
      <c r="C44" s="85" t="s">
        <v>92</v>
      </c>
      <c r="D44" s="84">
        <v>2</v>
      </c>
      <c r="E44" s="84"/>
      <c r="F44" s="68">
        <v>1134</v>
      </c>
      <c r="G44" s="68">
        <f t="shared" si="0"/>
        <v>2268</v>
      </c>
      <c r="L44" s="16"/>
      <c r="M44" s="16"/>
    </row>
    <row r="45" spans="1:13" ht="20.100000000000001" customHeight="1">
      <c r="A45" s="86" t="s">
        <v>93</v>
      </c>
      <c r="B45" s="84" t="s">
        <v>94</v>
      </c>
      <c r="C45" s="85" t="s">
        <v>95</v>
      </c>
      <c r="D45" s="84">
        <v>1</v>
      </c>
      <c r="E45" s="84"/>
      <c r="F45" s="68">
        <v>1134</v>
      </c>
      <c r="G45" s="68">
        <f t="shared" si="0"/>
        <v>1134</v>
      </c>
      <c r="L45" s="16"/>
      <c r="M45" s="16"/>
    </row>
    <row r="46" spans="1:13" ht="20.100000000000001" customHeight="1">
      <c r="A46" s="86" t="s">
        <v>93</v>
      </c>
      <c r="B46" s="84" t="s">
        <v>366</v>
      </c>
      <c r="C46" s="85" t="s">
        <v>95</v>
      </c>
      <c r="D46" s="84">
        <v>1</v>
      </c>
      <c r="E46" s="84"/>
      <c r="F46" s="68">
        <v>1134</v>
      </c>
      <c r="G46" s="68">
        <f t="shared" si="0"/>
        <v>1134</v>
      </c>
      <c r="L46" s="16"/>
      <c r="M46" s="16"/>
    </row>
    <row r="47" spans="1:13" ht="20.100000000000001" customHeight="1">
      <c r="A47" s="86" t="s">
        <v>96</v>
      </c>
      <c r="B47" s="84" t="s">
        <v>473</v>
      </c>
      <c r="C47" s="85" t="s">
        <v>97</v>
      </c>
      <c r="D47" s="84">
        <v>1</v>
      </c>
      <c r="E47" s="84"/>
      <c r="F47" s="68">
        <v>1134</v>
      </c>
      <c r="G47" s="68">
        <f t="shared" si="0"/>
        <v>1134</v>
      </c>
      <c r="L47" s="16"/>
      <c r="M47" s="16"/>
    </row>
    <row r="48" spans="1:13" ht="20.100000000000001" customHeight="1">
      <c r="A48" s="86" t="s">
        <v>96</v>
      </c>
      <c r="B48" s="84" t="s">
        <v>98</v>
      </c>
      <c r="C48" s="85" t="s">
        <v>97</v>
      </c>
      <c r="D48" s="84">
        <v>1</v>
      </c>
      <c r="E48" s="84"/>
      <c r="F48" s="68">
        <v>1134</v>
      </c>
      <c r="G48" s="68">
        <f t="shared" si="0"/>
        <v>1134</v>
      </c>
      <c r="L48" s="16"/>
      <c r="M48" s="16"/>
    </row>
    <row r="49" spans="1:13" ht="20.100000000000001" customHeight="1">
      <c r="A49" s="86" t="s">
        <v>99</v>
      </c>
      <c r="B49" s="84" t="s">
        <v>100</v>
      </c>
      <c r="C49" s="85" t="s">
        <v>101</v>
      </c>
      <c r="D49" s="84">
        <v>1</v>
      </c>
      <c r="E49" s="84"/>
      <c r="F49" s="68">
        <v>1134</v>
      </c>
      <c r="G49" s="68">
        <f t="shared" si="0"/>
        <v>1134</v>
      </c>
      <c r="L49" s="16"/>
      <c r="M49" s="16"/>
    </row>
    <row r="50" spans="1:13" ht="20.100000000000001" customHeight="1">
      <c r="A50" s="86" t="s">
        <v>99</v>
      </c>
      <c r="B50" s="84" t="s">
        <v>367</v>
      </c>
      <c r="C50" s="85" t="s">
        <v>101</v>
      </c>
      <c r="D50" s="84">
        <v>1</v>
      </c>
      <c r="E50" s="84"/>
      <c r="F50" s="68">
        <v>1134</v>
      </c>
      <c r="G50" s="68">
        <f t="shared" si="0"/>
        <v>1134</v>
      </c>
      <c r="L50" s="16"/>
      <c r="M50" s="16"/>
    </row>
    <row r="51" spans="1:13" ht="20.100000000000001" customHeight="1">
      <c r="A51" s="86" t="s">
        <v>102</v>
      </c>
      <c r="B51" s="84" t="s">
        <v>103</v>
      </c>
      <c r="C51" s="85" t="s">
        <v>104</v>
      </c>
      <c r="D51" s="84">
        <v>2</v>
      </c>
      <c r="E51" s="84"/>
      <c r="F51" s="68">
        <v>1134</v>
      </c>
      <c r="G51" s="68">
        <f t="shared" si="0"/>
        <v>2268</v>
      </c>
      <c r="L51" s="16"/>
      <c r="M51" s="16"/>
    </row>
    <row r="52" spans="1:13" ht="20.100000000000001" customHeight="1">
      <c r="A52" s="86" t="s">
        <v>105</v>
      </c>
      <c r="B52" s="84" t="s">
        <v>106</v>
      </c>
      <c r="C52" s="85" t="s">
        <v>107</v>
      </c>
      <c r="D52" s="84">
        <v>2</v>
      </c>
      <c r="E52" s="84"/>
      <c r="F52" s="68">
        <v>1134</v>
      </c>
      <c r="G52" s="68">
        <f t="shared" si="0"/>
        <v>2268</v>
      </c>
      <c r="L52" s="16"/>
      <c r="M52" s="16"/>
    </row>
    <row r="53" spans="1:13" ht="20.100000000000001" customHeight="1">
      <c r="A53" s="86"/>
      <c r="B53" s="84"/>
      <c r="C53" s="85"/>
      <c r="D53" s="87">
        <f>SUM(D44:D52)</f>
        <v>12</v>
      </c>
      <c r="E53" s="84"/>
      <c r="F53" s="68"/>
      <c r="G53" s="68"/>
      <c r="L53" s="16"/>
      <c r="M53" s="16"/>
    </row>
    <row r="54" spans="1:13" ht="20.100000000000001" customHeight="1">
      <c r="A54" s="88" t="s">
        <v>108</v>
      </c>
      <c r="B54" s="88" t="s">
        <v>109</v>
      </c>
      <c r="C54" s="89" t="s">
        <v>110</v>
      </c>
      <c r="D54" s="90">
        <v>1</v>
      </c>
      <c r="E54" s="84"/>
      <c r="F54" s="68">
        <v>1134</v>
      </c>
      <c r="G54" s="68">
        <f t="shared" si="0"/>
        <v>1134</v>
      </c>
      <c r="L54" s="16"/>
      <c r="M54" s="16"/>
    </row>
    <row r="55" spans="1:13" ht="20.100000000000001" customHeight="1">
      <c r="A55" s="91" t="s">
        <v>111</v>
      </c>
      <c r="B55" s="84" t="s">
        <v>112</v>
      </c>
      <c r="C55" s="89" t="s">
        <v>113</v>
      </c>
      <c r="D55" s="90">
        <v>1</v>
      </c>
      <c r="E55" s="84"/>
      <c r="F55" s="68">
        <v>1134</v>
      </c>
      <c r="G55" s="68">
        <f t="shared" si="0"/>
        <v>1134</v>
      </c>
      <c r="L55" s="16"/>
      <c r="M55" s="16"/>
    </row>
    <row r="56" spans="1:13" ht="20.100000000000001" customHeight="1">
      <c r="A56" s="92"/>
      <c r="B56" s="84"/>
      <c r="C56" s="89"/>
      <c r="D56" s="93">
        <v>2</v>
      </c>
      <c r="E56" s="84"/>
      <c r="F56" s="68"/>
      <c r="G56" s="68"/>
      <c r="L56" s="16"/>
      <c r="M56" s="16"/>
    </row>
    <row r="57" spans="1:13" ht="20.100000000000001" customHeight="1">
      <c r="A57" s="48" t="s">
        <v>114</v>
      </c>
      <c r="B57" s="48" t="s">
        <v>115</v>
      </c>
      <c r="C57" s="94" t="s">
        <v>116</v>
      </c>
      <c r="D57" s="84">
        <v>7</v>
      </c>
      <c r="E57" s="84"/>
      <c r="F57" s="68">
        <v>75.599999999999994</v>
      </c>
      <c r="G57" s="68">
        <f t="shared" si="0"/>
        <v>529.19999999999993</v>
      </c>
      <c r="L57" s="16"/>
      <c r="M57" s="16"/>
    </row>
    <row r="58" spans="1:13" ht="20.100000000000001" customHeight="1">
      <c r="A58" s="48" t="s">
        <v>117</v>
      </c>
      <c r="B58" s="48" t="s">
        <v>118</v>
      </c>
      <c r="C58" s="94" t="s">
        <v>119</v>
      </c>
      <c r="D58" s="84">
        <v>10</v>
      </c>
      <c r="E58" s="84"/>
      <c r="F58" s="68">
        <v>75.599999999999994</v>
      </c>
      <c r="G58" s="68">
        <f t="shared" si="0"/>
        <v>756</v>
      </c>
      <c r="L58" s="16"/>
      <c r="M58" s="16"/>
    </row>
    <row r="59" spans="1:13" ht="20.100000000000001" customHeight="1">
      <c r="A59" s="48" t="s">
        <v>117</v>
      </c>
      <c r="B59" s="48" t="s">
        <v>120</v>
      </c>
      <c r="C59" s="94" t="s">
        <v>119</v>
      </c>
      <c r="D59" s="84">
        <v>1</v>
      </c>
      <c r="E59" s="84"/>
      <c r="F59" s="68">
        <v>75.599999999999994</v>
      </c>
      <c r="G59" s="68">
        <f t="shared" si="0"/>
        <v>75.599999999999994</v>
      </c>
      <c r="L59" s="16"/>
      <c r="M59" s="16"/>
    </row>
    <row r="60" spans="1:13" ht="20.100000000000001" customHeight="1">
      <c r="A60" s="48" t="s">
        <v>121</v>
      </c>
      <c r="B60" s="48" t="s">
        <v>368</v>
      </c>
      <c r="C60" s="94" t="s">
        <v>122</v>
      </c>
      <c r="D60" s="84">
        <v>5</v>
      </c>
      <c r="E60" s="84"/>
      <c r="F60" s="68">
        <v>75.599999999999994</v>
      </c>
      <c r="G60" s="68">
        <f t="shared" si="0"/>
        <v>378</v>
      </c>
      <c r="L60" s="16"/>
      <c r="M60" s="16"/>
    </row>
    <row r="61" spans="1:13" ht="20.100000000000001" customHeight="1">
      <c r="A61" s="48" t="s">
        <v>121</v>
      </c>
      <c r="B61" s="48" t="s">
        <v>369</v>
      </c>
      <c r="C61" s="94" t="s">
        <v>122</v>
      </c>
      <c r="D61" s="84">
        <v>2</v>
      </c>
      <c r="E61" s="84"/>
      <c r="F61" s="68">
        <v>75.599999999999994</v>
      </c>
      <c r="G61" s="68">
        <f t="shared" si="0"/>
        <v>151.19999999999999</v>
      </c>
      <c r="L61" s="16"/>
      <c r="M61" s="16"/>
    </row>
    <row r="62" spans="1:13" ht="20.100000000000001" customHeight="1">
      <c r="A62" s="48" t="s">
        <v>121</v>
      </c>
      <c r="B62" s="48" t="s">
        <v>123</v>
      </c>
      <c r="C62" s="94" t="s">
        <v>122</v>
      </c>
      <c r="D62" s="84">
        <v>8</v>
      </c>
      <c r="E62" s="84"/>
      <c r="F62" s="68">
        <v>75.599999999999994</v>
      </c>
      <c r="G62" s="68">
        <f t="shared" si="0"/>
        <v>604.79999999999995</v>
      </c>
      <c r="L62" s="16"/>
      <c r="M62" s="16"/>
    </row>
    <row r="63" spans="1:13" ht="20.100000000000001" customHeight="1">
      <c r="A63" s="48" t="s">
        <v>124</v>
      </c>
      <c r="B63" s="95" t="s">
        <v>125</v>
      </c>
      <c r="C63" s="94" t="s">
        <v>126</v>
      </c>
      <c r="D63" s="84">
        <v>13</v>
      </c>
      <c r="E63" s="84"/>
      <c r="F63" s="68">
        <v>75.599999999999994</v>
      </c>
      <c r="G63" s="68">
        <f t="shared" si="0"/>
        <v>982.8</v>
      </c>
      <c r="L63" s="16"/>
      <c r="M63" s="16"/>
    </row>
    <row r="64" spans="1:13" ht="20.100000000000001" customHeight="1">
      <c r="A64" s="48" t="s">
        <v>124</v>
      </c>
      <c r="B64" s="95" t="s">
        <v>370</v>
      </c>
      <c r="C64" s="94" t="s">
        <v>126</v>
      </c>
      <c r="D64" s="84">
        <v>2</v>
      </c>
      <c r="E64" s="84"/>
      <c r="F64" s="68">
        <v>75.599999999999994</v>
      </c>
      <c r="G64" s="68">
        <f t="shared" si="0"/>
        <v>151.19999999999999</v>
      </c>
      <c r="L64" s="16"/>
      <c r="M64" s="16"/>
    </row>
    <row r="65" spans="1:13" ht="20.100000000000001" customHeight="1">
      <c r="A65" s="48" t="s">
        <v>127</v>
      </c>
      <c r="B65" s="96" t="s">
        <v>128</v>
      </c>
      <c r="C65" s="94" t="s">
        <v>129</v>
      </c>
      <c r="D65" s="84">
        <v>9</v>
      </c>
      <c r="E65" s="84"/>
      <c r="F65" s="68">
        <v>75.599999999999994</v>
      </c>
      <c r="G65" s="68">
        <f t="shared" si="0"/>
        <v>680.4</v>
      </c>
      <c r="L65" s="16"/>
      <c r="M65" s="16"/>
    </row>
    <row r="66" spans="1:13" ht="20.100000000000001" customHeight="1">
      <c r="A66" s="48" t="s">
        <v>127</v>
      </c>
      <c r="B66" s="96" t="s">
        <v>130</v>
      </c>
      <c r="C66" s="94" t="s">
        <v>129</v>
      </c>
      <c r="D66" s="84">
        <v>1</v>
      </c>
      <c r="E66" s="84"/>
      <c r="F66" s="68">
        <v>75.599999999999994</v>
      </c>
      <c r="G66" s="68">
        <f t="shared" si="0"/>
        <v>75.599999999999994</v>
      </c>
      <c r="L66" s="16"/>
      <c r="M66" s="16"/>
    </row>
    <row r="67" spans="1:13" ht="20.100000000000001" customHeight="1">
      <c r="A67" s="48" t="s">
        <v>131</v>
      </c>
      <c r="B67" s="97" t="s">
        <v>132</v>
      </c>
      <c r="C67" s="94" t="s">
        <v>133</v>
      </c>
      <c r="D67" s="84">
        <v>10</v>
      </c>
      <c r="E67" s="84"/>
      <c r="F67" s="68">
        <v>75.599999999999994</v>
      </c>
      <c r="G67" s="68">
        <f t="shared" si="0"/>
        <v>756</v>
      </c>
      <c r="L67" s="16"/>
      <c r="M67" s="16"/>
    </row>
    <row r="68" spans="1:13" ht="20.100000000000001" customHeight="1">
      <c r="A68" s="48" t="s">
        <v>134</v>
      </c>
      <c r="B68" s="96" t="s">
        <v>135</v>
      </c>
      <c r="C68" s="94" t="s">
        <v>136</v>
      </c>
      <c r="D68" s="84">
        <v>10</v>
      </c>
      <c r="E68" s="84"/>
      <c r="F68" s="68">
        <v>75.599999999999994</v>
      </c>
      <c r="G68" s="68">
        <f t="shared" si="0"/>
        <v>756</v>
      </c>
      <c r="L68" s="16"/>
      <c r="M68" s="16"/>
    </row>
    <row r="69" spans="1:13" ht="20.100000000000001" customHeight="1">
      <c r="A69" s="48" t="s">
        <v>137</v>
      </c>
      <c r="B69" s="97" t="s">
        <v>138</v>
      </c>
      <c r="C69" s="94" t="s">
        <v>139</v>
      </c>
      <c r="D69" s="84">
        <v>10</v>
      </c>
      <c r="E69" s="84"/>
      <c r="F69" s="68">
        <v>75.599999999999994</v>
      </c>
      <c r="G69" s="68">
        <f t="shared" si="0"/>
        <v>756</v>
      </c>
      <c r="L69" s="16"/>
      <c r="M69" s="16"/>
    </row>
    <row r="70" spans="1:13" ht="20.100000000000001" customHeight="1">
      <c r="A70" s="48" t="s">
        <v>140</v>
      </c>
      <c r="B70" s="96" t="s">
        <v>371</v>
      </c>
      <c r="C70" s="94" t="s">
        <v>141</v>
      </c>
      <c r="D70" s="84">
        <v>10</v>
      </c>
      <c r="E70" s="84"/>
      <c r="F70" s="68">
        <v>75.599999999999994</v>
      </c>
      <c r="G70" s="68">
        <f t="shared" si="0"/>
        <v>756</v>
      </c>
      <c r="L70" s="16"/>
      <c r="M70" s="16"/>
    </row>
    <row r="71" spans="1:13" ht="20.100000000000001" customHeight="1">
      <c r="A71" s="48"/>
      <c r="B71" s="96"/>
      <c r="C71" s="94"/>
      <c r="D71" s="87">
        <v>103</v>
      </c>
      <c r="E71" s="84"/>
      <c r="F71" s="68"/>
      <c r="G71" s="68"/>
      <c r="L71" s="16"/>
      <c r="M71" s="16"/>
    </row>
    <row r="72" spans="1:13" ht="20.100000000000001" customHeight="1">
      <c r="A72" s="86" t="s">
        <v>142</v>
      </c>
      <c r="B72" s="84" t="s">
        <v>143</v>
      </c>
      <c r="C72" s="85" t="s">
        <v>372</v>
      </c>
      <c r="D72" s="84">
        <v>10</v>
      </c>
      <c r="E72" s="84"/>
      <c r="F72" s="68">
        <v>75.599999999999994</v>
      </c>
      <c r="G72" s="68">
        <f t="shared" si="0"/>
        <v>756</v>
      </c>
      <c r="L72" s="16"/>
      <c r="M72" s="16"/>
    </row>
    <row r="73" spans="1:13" ht="20.100000000000001" customHeight="1">
      <c r="A73" s="86" t="s">
        <v>144</v>
      </c>
      <c r="B73" s="84" t="s">
        <v>145</v>
      </c>
      <c r="C73" s="85" t="s">
        <v>373</v>
      </c>
      <c r="D73" s="84">
        <v>10</v>
      </c>
      <c r="E73" s="84"/>
      <c r="F73" s="68">
        <v>75.599999999999994</v>
      </c>
      <c r="G73" s="68">
        <f t="shared" si="0"/>
        <v>756</v>
      </c>
      <c r="L73" s="16"/>
      <c r="M73" s="16"/>
    </row>
    <row r="74" spans="1:13" ht="20.100000000000001" customHeight="1">
      <c r="A74" s="86" t="s">
        <v>146</v>
      </c>
      <c r="B74" s="84" t="s">
        <v>147</v>
      </c>
      <c r="C74" s="85" t="s">
        <v>374</v>
      </c>
      <c r="D74" s="84">
        <v>8</v>
      </c>
      <c r="E74" s="84"/>
      <c r="F74" s="68">
        <v>75.599999999999994</v>
      </c>
      <c r="G74" s="68">
        <f t="shared" si="0"/>
        <v>604.79999999999995</v>
      </c>
      <c r="L74" s="16"/>
      <c r="M74" s="16"/>
    </row>
    <row r="75" spans="1:13" ht="20.100000000000001" customHeight="1">
      <c r="A75" s="86" t="s">
        <v>146</v>
      </c>
      <c r="B75" s="84" t="s">
        <v>375</v>
      </c>
      <c r="C75" s="85" t="s">
        <v>374</v>
      </c>
      <c r="D75" s="84">
        <v>1</v>
      </c>
      <c r="E75" s="84"/>
      <c r="F75" s="68">
        <v>75.599999999999994</v>
      </c>
      <c r="G75" s="68">
        <f t="shared" si="0"/>
        <v>75.599999999999994</v>
      </c>
      <c r="L75" s="16"/>
      <c r="M75" s="16"/>
    </row>
    <row r="76" spans="1:13" ht="20.100000000000001" customHeight="1">
      <c r="A76" s="86" t="s">
        <v>148</v>
      </c>
      <c r="B76" s="84" t="s">
        <v>376</v>
      </c>
      <c r="C76" s="85" t="s">
        <v>377</v>
      </c>
      <c r="D76" s="84">
        <v>3</v>
      </c>
      <c r="E76" s="84"/>
      <c r="F76" s="68">
        <v>75.599999999999994</v>
      </c>
      <c r="G76" s="68">
        <f t="shared" si="0"/>
        <v>226.79999999999998</v>
      </c>
      <c r="L76" s="16"/>
      <c r="M76" s="16"/>
    </row>
    <row r="77" spans="1:13" ht="20.100000000000001" customHeight="1">
      <c r="A77" s="86" t="s">
        <v>149</v>
      </c>
      <c r="B77" s="84" t="s">
        <v>150</v>
      </c>
      <c r="C77" s="85" t="s">
        <v>378</v>
      </c>
      <c r="D77" s="84">
        <v>5</v>
      </c>
      <c r="E77" s="84"/>
      <c r="F77" s="68">
        <v>75.599999999999994</v>
      </c>
      <c r="G77" s="68">
        <f t="shared" si="0"/>
        <v>378</v>
      </c>
      <c r="L77" s="16"/>
      <c r="M77" s="16"/>
    </row>
    <row r="78" spans="1:13" ht="20.100000000000001" customHeight="1">
      <c r="A78" s="86" t="s">
        <v>149</v>
      </c>
      <c r="B78" s="84" t="s">
        <v>151</v>
      </c>
      <c r="C78" s="85" t="s">
        <v>378</v>
      </c>
      <c r="D78" s="84">
        <v>5</v>
      </c>
      <c r="E78" s="84"/>
      <c r="F78" s="68">
        <v>75.599999999999994</v>
      </c>
      <c r="G78" s="68">
        <f t="shared" si="0"/>
        <v>378</v>
      </c>
      <c r="L78" s="16"/>
      <c r="M78" s="16"/>
    </row>
    <row r="79" spans="1:13" ht="20.100000000000001" customHeight="1">
      <c r="A79" s="86" t="s">
        <v>379</v>
      </c>
      <c r="B79" s="84" t="s">
        <v>150</v>
      </c>
      <c r="C79" s="85" t="s">
        <v>380</v>
      </c>
      <c r="D79" s="84">
        <v>2</v>
      </c>
      <c r="E79" s="84"/>
      <c r="F79" s="68">
        <v>75.599999999999994</v>
      </c>
      <c r="G79" s="68">
        <f t="shared" si="0"/>
        <v>151.19999999999999</v>
      </c>
      <c r="L79" s="16"/>
      <c r="M79" s="16"/>
    </row>
    <row r="80" spans="1:13" ht="20.100000000000001" customHeight="1">
      <c r="A80" s="86"/>
      <c r="B80" s="84"/>
      <c r="C80" s="85"/>
      <c r="D80" s="87">
        <v>52</v>
      </c>
      <c r="E80" s="84"/>
      <c r="F80" s="68"/>
      <c r="G80" s="68"/>
      <c r="L80" s="16"/>
      <c r="M80" s="16"/>
    </row>
    <row r="81" spans="1:13" ht="20.100000000000001" customHeight="1">
      <c r="A81" s="97" t="s">
        <v>152</v>
      </c>
      <c r="B81" s="97" t="s">
        <v>115</v>
      </c>
      <c r="C81" s="94" t="s">
        <v>153</v>
      </c>
      <c r="D81" s="84">
        <v>3</v>
      </c>
      <c r="E81" s="84"/>
      <c r="F81" s="68">
        <v>60.48</v>
      </c>
      <c r="G81" s="68">
        <f t="shared" si="0"/>
        <v>181.44</v>
      </c>
      <c r="L81" s="16"/>
      <c r="M81" s="16"/>
    </row>
    <row r="82" spans="1:13" ht="20.100000000000001" customHeight="1">
      <c r="A82" s="96" t="s">
        <v>154</v>
      </c>
      <c r="B82" s="96" t="s">
        <v>156</v>
      </c>
      <c r="C82" s="94" t="s">
        <v>155</v>
      </c>
      <c r="D82" s="84">
        <v>4</v>
      </c>
      <c r="E82" s="84"/>
      <c r="F82" s="68">
        <v>60.48</v>
      </c>
      <c r="G82" s="68">
        <f t="shared" si="0"/>
        <v>241.92</v>
      </c>
      <c r="L82" s="16"/>
      <c r="M82" s="16"/>
    </row>
    <row r="83" spans="1:13" ht="20.100000000000001" customHeight="1">
      <c r="A83" s="97" t="s">
        <v>157</v>
      </c>
      <c r="B83" s="97" t="s">
        <v>158</v>
      </c>
      <c r="C83" s="94" t="s">
        <v>159</v>
      </c>
      <c r="D83" s="84">
        <v>4</v>
      </c>
      <c r="E83" s="84"/>
      <c r="F83" s="68">
        <v>60.48</v>
      </c>
      <c r="G83" s="68">
        <f t="shared" si="0"/>
        <v>241.92</v>
      </c>
      <c r="L83" s="16"/>
      <c r="M83" s="16"/>
    </row>
    <row r="84" spans="1:13" ht="20.100000000000001" customHeight="1">
      <c r="A84" s="96" t="s">
        <v>160</v>
      </c>
      <c r="B84" s="96" t="s">
        <v>162</v>
      </c>
      <c r="C84" s="94" t="s">
        <v>161</v>
      </c>
      <c r="D84" s="84">
        <v>4</v>
      </c>
      <c r="E84" s="84"/>
      <c r="F84" s="68">
        <v>60.48</v>
      </c>
      <c r="G84" s="68">
        <f t="shared" si="0"/>
        <v>241.92</v>
      </c>
      <c r="L84" s="16"/>
      <c r="M84" s="16"/>
    </row>
    <row r="85" spans="1:13" ht="20.100000000000001" customHeight="1">
      <c r="A85" s="97" t="s">
        <v>163</v>
      </c>
      <c r="B85" s="97" t="s">
        <v>381</v>
      </c>
      <c r="C85" s="94" t="s">
        <v>165</v>
      </c>
      <c r="D85" s="84">
        <v>1</v>
      </c>
      <c r="E85" s="84"/>
      <c r="F85" s="68">
        <v>60.48</v>
      </c>
      <c r="G85" s="68">
        <f t="shared" si="0"/>
        <v>60.48</v>
      </c>
      <c r="L85" s="16"/>
      <c r="M85" s="16"/>
    </row>
    <row r="86" spans="1:13" ht="20.100000000000001" customHeight="1">
      <c r="A86" s="97" t="s">
        <v>163</v>
      </c>
      <c r="B86" s="97" t="s">
        <v>164</v>
      </c>
      <c r="C86" s="94" t="s">
        <v>165</v>
      </c>
      <c r="D86" s="84">
        <v>3</v>
      </c>
      <c r="E86" s="84"/>
      <c r="F86" s="68">
        <v>60.48</v>
      </c>
      <c r="G86" s="68">
        <f t="shared" si="0"/>
        <v>181.44</v>
      </c>
      <c r="L86" s="16"/>
      <c r="M86" s="16"/>
    </row>
    <row r="87" spans="1:13" ht="20.100000000000001" customHeight="1">
      <c r="A87" s="96" t="s">
        <v>166</v>
      </c>
      <c r="B87" s="96" t="s">
        <v>167</v>
      </c>
      <c r="C87" s="94" t="s">
        <v>168</v>
      </c>
      <c r="D87" s="84">
        <v>3</v>
      </c>
      <c r="E87" s="84"/>
      <c r="F87" s="68">
        <v>60.48</v>
      </c>
      <c r="G87" s="68">
        <f t="shared" si="0"/>
        <v>181.44</v>
      </c>
      <c r="L87" s="16"/>
      <c r="M87" s="16"/>
    </row>
    <row r="88" spans="1:13" ht="20.100000000000001" customHeight="1">
      <c r="A88" s="96" t="s">
        <v>166</v>
      </c>
      <c r="B88" s="96" t="s">
        <v>382</v>
      </c>
      <c r="C88" s="94" t="s">
        <v>168</v>
      </c>
      <c r="D88" s="84">
        <v>1</v>
      </c>
      <c r="E88" s="84"/>
      <c r="F88" s="68">
        <v>60.48</v>
      </c>
      <c r="G88" s="68">
        <f t="shared" si="0"/>
        <v>60.48</v>
      </c>
      <c r="L88" s="16"/>
      <c r="M88" s="16"/>
    </row>
    <row r="89" spans="1:13" ht="20.100000000000001" customHeight="1">
      <c r="A89" s="97" t="s">
        <v>169</v>
      </c>
      <c r="B89" s="97" t="s">
        <v>170</v>
      </c>
      <c r="C89" s="94" t="s">
        <v>171</v>
      </c>
      <c r="D89" s="84">
        <v>4</v>
      </c>
      <c r="E89" s="84"/>
      <c r="F89" s="68">
        <v>60.48</v>
      </c>
      <c r="G89" s="68">
        <f t="shared" si="0"/>
        <v>241.92</v>
      </c>
      <c r="L89" s="16"/>
      <c r="M89" s="16"/>
    </row>
    <row r="90" spans="1:13" ht="20.100000000000001" customHeight="1">
      <c r="A90" s="96" t="s">
        <v>172</v>
      </c>
      <c r="B90" s="96" t="s">
        <v>170</v>
      </c>
      <c r="C90" s="94" t="s">
        <v>173</v>
      </c>
      <c r="D90" s="84">
        <v>2</v>
      </c>
      <c r="E90" s="84"/>
      <c r="F90" s="68">
        <v>60.48</v>
      </c>
      <c r="G90" s="68">
        <f t="shared" si="0"/>
        <v>120.96</v>
      </c>
      <c r="L90" s="16"/>
      <c r="M90" s="16"/>
    </row>
    <row r="91" spans="1:13" ht="20.100000000000001" customHeight="1">
      <c r="A91" s="96" t="s">
        <v>172</v>
      </c>
      <c r="B91" s="96" t="s">
        <v>174</v>
      </c>
      <c r="C91" s="94" t="s">
        <v>173</v>
      </c>
      <c r="D91" s="84">
        <v>2</v>
      </c>
      <c r="E91" s="84"/>
      <c r="F91" s="68">
        <v>60.48</v>
      </c>
      <c r="G91" s="68">
        <f t="shared" si="0"/>
        <v>120.96</v>
      </c>
      <c r="L91" s="16"/>
      <c r="M91" s="16"/>
    </row>
    <row r="92" spans="1:13" ht="20.100000000000001" customHeight="1">
      <c r="A92" s="96" t="s">
        <v>175</v>
      </c>
      <c r="B92" s="96" t="s">
        <v>170</v>
      </c>
      <c r="C92" s="94" t="s">
        <v>176</v>
      </c>
      <c r="D92" s="84">
        <v>2</v>
      </c>
      <c r="E92" s="84"/>
      <c r="F92" s="68">
        <v>60.48</v>
      </c>
      <c r="G92" s="68">
        <f t="shared" si="0"/>
        <v>120.96</v>
      </c>
      <c r="L92" s="16"/>
      <c r="M92" s="16"/>
    </row>
    <row r="93" spans="1:13" ht="20.100000000000001" customHeight="1">
      <c r="A93" s="96" t="s">
        <v>175</v>
      </c>
      <c r="B93" s="48" t="s">
        <v>383</v>
      </c>
      <c r="C93" s="94" t="s">
        <v>176</v>
      </c>
      <c r="D93" s="84">
        <v>2</v>
      </c>
      <c r="E93" s="84"/>
      <c r="F93" s="68">
        <v>60.48</v>
      </c>
      <c r="G93" s="68">
        <f t="shared" si="0"/>
        <v>120.96</v>
      </c>
      <c r="L93" s="16"/>
      <c r="M93" s="16"/>
    </row>
    <row r="94" spans="1:13" ht="20.100000000000001" customHeight="1">
      <c r="A94" s="96" t="s">
        <v>177</v>
      </c>
      <c r="B94" s="96" t="s">
        <v>178</v>
      </c>
      <c r="C94" s="94" t="s">
        <v>179</v>
      </c>
      <c r="D94" s="84">
        <v>2</v>
      </c>
      <c r="E94" s="84"/>
      <c r="F94" s="68">
        <v>60.48</v>
      </c>
      <c r="G94" s="68">
        <f t="shared" si="0"/>
        <v>120.96</v>
      </c>
      <c r="L94" s="16"/>
      <c r="M94" s="16"/>
    </row>
    <row r="95" spans="1:13" ht="20.100000000000001" customHeight="1">
      <c r="A95" s="96" t="s">
        <v>177</v>
      </c>
      <c r="B95" s="96" t="s">
        <v>384</v>
      </c>
      <c r="C95" s="94" t="s">
        <v>385</v>
      </c>
      <c r="D95" s="84">
        <v>2</v>
      </c>
      <c r="E95" s="84"/>
      <c r="F95" s="68">
        <v>60.48</v>
      </c>
      <c r="G95" s="68">
        <f t="shared" si="0"/>
        <v>120.96</v>
      </c>
      <c r="L95" s="16"/>
      <c r="M95" s="16"/>
    </row>
    <row r="96" spans="1:13" ht="20.100000000000001" customHeight="1">
      <c r="A96" s="96" t="s">
        <v>180</v>
      </c>
      <c r="B96" s="96" t="s">
        <v>181</v>
      </c>
      <c r="C96" s="94" t="s">
        <v>386</v>
      </c>
      <c r="D96" s="84">
        <v>2</v>
      </c>
      <c r="E96" s="84"/>
      <c r="F96" s="68">
        <v>60.48</v>
      </c>
      <c r="G96" s="68">
        <f t="shared" si="0"/>
        <v>120.96</v>
      </c>
      <c r="L96" s="16"/>
      <c r="M96" s="16"/>
    </row>
    <row r="97" spans="1:13" ht="20.100000000000001" customHeight="1">
      <c r="A97" s="96" t="s">
        <v>180</v>
      </c>
      <c r="B97" s="96" t="s">
        <v>387</v>
      </c>
      <c r="C97" s="94" t="s">
        <v>386</v>
      </c>
      <c r="D97" s="84">
        <v>2</v>
      </c>
      <c r="E97" s="84"/>
      <c r="F97" s="68">
        <v>60.48</v>
      </c>
      <c r="G97" s="68">
        <f t="shared" si="0"/>
        <v>120.96</v>
      </c>
      <c r="L97" s="16"/>
      <c r="M97" s="16"/>
    </row>
    <row r="98" spans="1:13" ht="20.100000000000001" customHeight="1">
      <c r="A98" s="96" t="s">
        <v>182</v>
      </c>
      <c r="B98" s="96" t="s">
        <v>183</v>
      </c>
      <c r="C98" s="94" t="s">
        <v>388</v>
      </c>
      <c r="D98" s="84">
        <v>2</v>
      </c>
      <c r="E98" s="84"/>
      <c r="F98" s="68">
        <v>60.48</v>
      </c>
      <c r="G98" s="68">
        <f t="shared" si="0"/>
        <v>120.96</v>
      </c>
      <c r="L98" s="16"/>
      <c r="M98" s="16"/>
    </row>
    <row r="99" spans="1:13" ht="20.100000000000001" customHeight="1">
      <c r="A99" s="96" t="s">
        <v>182</v>
      </c>
      <c r="B99" s="96" t="s">
        <v>389</v>
      </c>
      <c r="C99" s="94" t="s">
        <v>388</v>
      </c>
      <c r="D99" s="84">
        <v>2</v>
      </c>
      <c r="E99" s="84"/>
      <c r="F99" s="68">
        <v>60.48</v>
      </c>
      <c r="G99" s="68">
        <f t="shared" si="0"/>
        <v>120.96</v>
      </c>
      <c r="L99" s="16"/>
      <c r="M99" s="16"/>
    </row>
    <row r="100" spans="1:13" ht="20.100000000000001" customHeight="1">
      <c r="A100" s="86" t="s">
        <v>184</v>
      </c>
      <c r="B100" s="84" t="s">
        <v>185</v>
      </c>
      <c r="C100" s="94" t="s">
        <v>186</v>
      </c>
      <c r="D100" s="84">
        <v>2</v>
      </c>
      <c r="E100" s="63"/>
      <c r="F100" s="68">
        <v>60.48</v>
      </c>
      <c r="G100" s="68">
        <f t="shared" si="0"/>
        <v>120.96</v>
      </c>
      <c r="L100" s="16"/>
      <c r="M100" s="16"/>
    </row>
    <row r="101" spans="1:13" ht="20.100000000000001" customHeight="1">
      <c r="A101" s="86" t="s">
        <v>187</v>
      </c>
      <c r="B101" s="84" t="s">
        <v>188</v>
      </c>
      <c r="C101" s="94" t="s">
        <v>189</v>
      </c>
      <c r="D101" s="84">
        <v>4</v>
      </c>
      <c r="E101" s="63"/>
      <c r="F101" s="68">
        <v>60.48</v>
      </c>
      <c r="G101" s="68">
        <f t="shared" si="0"/>
        <v>241.92</v>
      </c>
      <c r="L101" s="16"/>
      <c r="M101" s="16"/>
    </row>
    <row r="102" spans="1:13" ht="20.100000000000001" customHeight="1">
      <c r="A102" s="86" t="s">
        <v>190</v>
      </c>
      <c r="B102" s="84" t="s">
        <v>191</v>
      </c>
      <c r="C102" s="94" t="s">
        <v>192</v>
      </c>
      <c r="D102" s="84">
        <v>4</v>
      </c>
      <c r="E102" s="63"/>
      <c r="F102" s="68">
        <v>60.48</v>
      </c>
      <c r="G102" s="68">
        <f t="shared" si="0"/>
        <v>241.92</v>
      </c>
      <c r="L102" s="16"/>
      <c r="M102" s="16"/>
    </row>
    <row r="103" spans="1:13" ht="20.100000000000001" customHeight="1">
      <c r="A103" s="86" t="s">
        <v>193</v>
      </c>
      <c r="B103" s="84" t="s">
        <v>194</v>
      </c>
      <c r="C103" s="94" t="s">
        <v>195</v>
      </c>
      <c r="D103" s="84">
        <v>4</v>
      </c>
      <c r="E103" s="63"/>
      <c r="F103" s="68">
        <v>60.48</v>
      </c>
      <c r="G103" s="68">
        <f t="shared" si="0"/>
        <v>241.92</v>
      </c>
      <c r="L103" s="16"/>
      <c r="M103" s="16"/>
    </row>
    <row r="104" spans="1:13" ht="20.100000000000001" customHeight="1">
      <c r="A104" s="86" t="s">
        <v>196</v>
      </c>
      <c r="B104" s="84" t="s">
        <v>197</v>
      </c>
      <c r="C104" s="94" t="s">
        <v>198</v>
      </c>
      <c r="D104" s="84">
        <v>4</v>
      </c>
      <c r="E104" s="63"/>
      <c r="F104" s="68">
        <v>60.48</v>
      </c>
      <c r="G104" s="68">
        <f t="shared" si="0"/>
        <v>241.92</v>
      </c>
      <c r="L104" s="16"/>
      <c r="M104" s="16"/>
    </row>
    <row r="105" spans="1:13" ht="20.100000000000001" customHeight="1">
      <c r="A105" s="86"/>
      <c r="B105" s="84"/>
      <c r="C105" s="85"/>
      <c r="D105" s="87">
        <f>SUM(D81:D104)</f>
        <v>65</v>
      </c>
      <c r="E105" s="63"/>
      <c r="F105" s="68"/>
      <c r="G105" s="68"/>
      <c r="L105" s="16"/>
      <c r="M105" s="16"/>
    </row>
    <row r="106" spans="1:13" ht="20.100000000000001" customHeight="1">
      <c r="A106" s="91" t="s">
        <v>233</v>
      </c>
      <c r="B106" s="84">
        <v>200112210</v>
      </c>
      <c r="C106" s="107" t="s">
        <v>234</v>
      </c>
      <c r="D106" s="104">
        <v>3</v>
      </c>
      <c r="E106" s="63"/>
      <c r="F106" s="68">
        <v>60.48</v>
      </c>
      <c r="G106" s="68">
        <f t="shared" ref="G106:G179" si="1">D106*F106</f>
        <v>181.44</v>
      </c>
      <c r="L106" s="16"/>
      <c r="M106" s="16"/>
    </row>
    <row r="107" spans="1:13" ht="20.100000000000001" customHeight="1">
      <c r="A107" s="91" t="s">
        <v>233</v>
      </c>
      <c r="B107" s="84">
        <v>220142153</v>
      </c>
      <c r="C107" s="107" t="s">
        <v>234</v>
      </c>
      <c r="D107" s="104">
        <v>1</v>
      </c>
      <c r="E107" s="63"/>
      <c r="F107" s="68">
        <v>60.48</v>
      </c>
      <c r="G107" s="68">
        <f t="shared" si="1"/>
        <v>60.48</v>
      </c>
      <c r="L107" s="16"/>
      <c r="M107" s="16"/>
    </row>
    <row r="108" spans="1:13" ht="20.100000000000001" customHeight="1">
      <c r="A108" s="91" t="s">
        <v>235</v>
      </c>
      <c r="B108" s="84">
        <v>220647543</v>
      </c>
      <c r="C108" s="107" t="s">
        <v>236</v>
      </c>
      <c r="D108" s="104">
        <v>2</v>
      </c>
      <c r="E108" s="63"/>
      <c r="F108" s="68">
        <v>60.48</v>
      </c>
      <c r="G108" s="68">
        <f t="shared" si="1"/>
        <v>120.96</v>
      </c>
      <c r="L108" s="16"/>
      <c r="M108" s="16"/>
    </row>
    <row r="109" spans="1:13" ht="20.100000000000001" customHeight="1">
      <c r="A109" s="91" t="s">
        <v>235</v>
      </c>
      <c r="B109" s="84">
        <v>220142153</v>
      </c>
      <c r="C109" s="107" t="s">
        <v>236</v>
      </c>
      <c r="D109" s="104">
        <v>1</v>
      </c>
      <c r="E109" s="63"/>
      <c r="F109" s="68">
        <v>60.48</v>
      </c>
      <c r="G109" s="68">
        <f t="shared" si="1"/>
        <v>60.48</v>
      </c>
      <c r="L109" s="16"/>
      <c r="M109" s="16"/>
    </row>
    <row r="110" spans="1:13" ht="20.100000000000001" customHeight="1">
      <c r="A110" s="91" t="s">
        <v>235</v>
      </c>
      <c r="B110" s="84">
        <v>2300000114</v>
      </c>
      <c r="C110" s="107" t="s">
        <v>236</v>
      </c>
      <c r="D110" s="104">
        <v>1</v>
      </c>
      <c r="E110" s="63"/>
      <c r="F110" s="68">
        <v>60.48</v>
      </c>
      <c r="G110" s="68">
        <f t="shared" si="1"/>
        <v>60.48</v>
      </c>
      <c r="L110" s="16"/>
      <c r="M110" s="16"/>
    </row>
    <row r="111" spans="1:13" ht="20.100000000000001" customHeight="1">
      <c r="A111" s="91" t="s">
        <v>237</v>
      </c>
      <c r="B111" s="84">
        <v>2300021659</v>
      </c>
      <c r="C111" s="107" t="s">
        <v>238</v>
      </c>
      <c r="D111" s="104">
        <v>4</v>
      </c>
      <c r="E111" s="63"/>
      <c r="F111" s="68">
        <v>60.48</v>
      </c>
      <c r="G111" s="68">
        <f t="shared" si="1"/>
        <v>241.92</v>
      </c>
      <c r="L111" s="16"/>
      <c r="M111" s="16"/>
    </row>
    <row r="112" spans="1:13" ht="20.100000000000001" customHeight="1">
      <c r="A112" s="91" t="s">
        <v>239</v>
      </c>
      <c r="B112" s="84">
        <v>200112212</v>
      </c>
      <c r="C112" s="107" t="s">
        <v>240</v>
      </c>
      <c r="D112" s="104">
        <v>4</v>
      </c>
      <c r="E112" s="63"/>
      <c r="F112" s="68">
        <v>60.48</v>
      </c>
      <c r="G112" s="68">
        <f t="shared" si="1"/>
        <v>241.92</v>
      </c>
      <c r="L112" s="16"/>
      <c r="M112" s="16"/>
    </row>
    <row r="113" spans="1:13" ht="20.100000000000001" customHeight="1">
      <c r="A113" s="91" t="s">
        <v>241</v>
      </c>
      <c r="B113" s="84">
        <v>200112212</v>
      </c>
      <c r="C113" s="107" t="s">
        <v>242</v>
      </c>
      <c r="D113" s="104">
        <v>4</v>
      </c>
      <c r="E113" s="63"/>
      <c r="F113" s="68">
        <v>60.48</v>
      </c>
      <c r="G113" s="68">
        <f t="shared" si="1"/>
        <v>241.92</v>
      </c>
      <c r="L113" s="16"/>
      <c r="M113" s="16"/>
    </row>
    <row r="114" spans="1:13" ht="20.100000000000001" customHeight="1">
      <c r="A114" s="91" t="s">
        <v>243</v>
      </c>
      <c r="B114" s="84">
        <v>200112213</v>
      </c>
      <c r="C114" s="107" t="s">
        <v>244</v>
      </c>
      <c r="D114" s="104">
        <v>4</v>
      </c>
      <c r="E114" s="63"/>
      <c r="F114" s="68">
        <v>60.48</v>
      </c>
      <c r="G114" s="68">
        <f t="shared" si="1"/>
        <v>241.92</v>
      </c>
      <c r="L114" s="16"/>
      <c r="M114" s="16"/>
    </row>
    <row r="115" spans="1:13" ht="20.100000000000001" customHeight="1">
      <c r="A115" s="91" t="s">
        <v>245</v>
      </c>
      <c r="B115" s="84">
        <v>200112214</v>
      </c>
      <c r="C115" s="107" t="s">
        <v>246</v>
      </c>
      <c r="D115" s="104">
        <v>4</v>
      </c>
      <c r="E115" s="63"/>
      <c r="F115" s="68">
        <v>60.48</v>
      </c>
      <c r="G115" s="68">
        <f t="shared" si="1"/>
        <v>241.92</v>
      </c>
      <c r="L115" s="16"/>
      <c r="M115" s="16"/>
    </row>
    <row r="116" spans="1:13" ht="20.100000000000001" customHeight="1">
      <c r="A116" s="91" t="s">
        <v>247</v>
      </c>
      <c r="B116" s="84">
        <v>191211231</v>
      </c>
      <c r="C116" s="107" t="s">
        <v>248</v>
      </c>
      <c r="D116" s="104">
        <v>1</v>
      </c>
      <c r="E116" s="63"/>
      <c r="F116" s="68">
        <v>60.48</v>
      </c>
      <c r="G116" s="68">
        <f t="shared" si="1"/>
        <v>60.48</v>
      </c>
      <c r="L116" s="16"/>
      <c r="M116" s="16"/>
    </row>
    <row r="117" spans="1:13" ht="20.100000000000001" customHeight="1">
      <c r="A117" s="91" t="s">
        <v>247</v>
      </c>
      <c r="B117" s="84">
        <v>2300038499</v>
      </c>
      <c r="C117" s="107" t="s">
        <v>248</v>
      </c>
      <c r="D117" s="104">
        <v>3</v>
      </c>
      <c r="E117" s="63"/>
      <c r="F117" s="68">
        <v>60.48</v>
      </c>
      <c r="G117" s="68">
        <f t="shared" si="1"/>
        <v>181.44</v>
      </c>
      <c r="L117" s="16"/>
      <c r="M117" s="16"/>
    </row>
    <row r="118" spans="1:13" ht="20.100000000000001" customHeight="1">
      <c r="A118" s="91" t="s">
        <v>249</v>
      </c>
      <c r="B118" s="84">
        <v>200112216</v>
      </c>
      <c r="C118" s="107" t="s">
        <v>250</v>
      </c>
      <c r="D118" s="104">
        <v>4</v>
      </c>
      <c r="E118" s="63"/>
      <c r="F118" s="68">
        <v>60.48</v>
      </c>
      <c r="G118" s="68">
        <f t="shared" si="1"/>
        <v>241.92</v>
      </c>
      <c r="L118" s="16"/>
      <c r="M118" s="16"/>
    </row>
    <row r="119" spans="1:13" ht="20.100000000000001" customHeight="1">
      <c r="A119" s="91" t="s">
        <v>251</v>
      </c>
      <c r="B119" s="84">
        <v>200112216</v>
      </c>
      <c r="C119" s="107" t="s">
        <v>252</v>
      </c>
      <c r="D119" s="104">
        <v>3</v>
      </c>
      <c r="E119" s="63"/>
      <c r="F119" s="68">
        <v>60.48</v>
      </c>
      <c r="G119" s="68">
        <f t="shared" si="1"/>
        <v>181.44</v>
      </c>
      <c r="L119" s="16"/>
      <c r="M119" s="16"/>
    </row>
    <row r="120" spans="1:13" ht="20.100000000000001" customHeight="1">
      <c r="A120" s="91" t="s">
        <v>251</v>
      </c>
      <c r="B120" s="84">
        <v>220243166</v>
      </c>
      <c r="C120" s="107" t="s">
        <v>252</v>
      </c>
      <c r="D120" s="104">
        <v>1</v>
      </c>
      <c r="E120" s="63"/>
      <c r="F120" s="68">
        <v>60.48</v>
      </c>
      <c r="G120" s="68">
        <f t="shared" si="1"/>
        <v>60.48</v>
      </c>
      <c r="L120" s="16"/>
      <c r="M120" s="16"/>
    </row>
    <row r="121" spans="1:13" ht="20.100000000000001" customHeight="1">
      <c r="A121" s="91" t="s">
        <v>253</v>
      </c>
      <c r="B121" s="84">
        <v>200112217</v>
      </c>
      <c r="C121" s="107" t="s">
        <v>254</v>
      </c>
      <c r="D121" s="104">
        <v>4</v>
      </c>
      <c r="E121" s="63"/>
      <c r="F121" s="68">
        <v>60.48</v>
      </c>
      <c r="G121" s="68">
        <f t="shared" si="1"/>
        <v>241.92</v>
      </c>
      <c r="L121" s="16"/>
      <c r="M121" s="16"/>
    </row>
    <row r="122" spans="1:13" ht="20.100000000000001" customHeight="1">
      <c r="A122" s="91" t="s">
        <v>255</v>
      </c>
      <c r="B122" s="84">
        <v>200112217</v>
      </c>
      <c r="C122" s="107" t="s">
        <v>256</v>
      </c>
      <c r="D122" s="104">
        <v>4</v>
      </c>
      <c r="E122" s="63"/>
      <c r="F122" s="68">
        <v>60.48</v>
      </c>
      <c r="G122" s="68">
        <f t="shared" si="1"/>
        <v>241.92</v>
      </c>
      <c r="L122" s="16"/>
      <c r="M122" s="16"/>
    </row>
    <row r="123" spans="1:13" ht="20.100000000000001" customHeight="1">
      <c r="A123" s="91" t="s">
        <v>257</v>
      </c>
      <c r="B123" s="84">
        <v>200112217</v>
      </c>
      <c r="C123" s="107" t="s">
        <v>258</v>
      </c>
      <c r="D123" s="104">
        <v>3</v>
      </c>
      <c r="E123" s="63"/>
      <c r="F123" s="68">
        <v>60.48</v>
      </c>
      <c r="G123" s="68">
        <f t="shared" si="1"/>
        <v>181.44</v>
      </c>
      <c r="L123" s="16"/>
      <c r="M123" s="16"/>
    </row>
    <row r="124" spans="1:13" ht="20.100000000000001" customHeight="1">
      <c r="A124" s="91" t="s">
        <v>257</v>
      </c>
      <c r="B124" s="84">
        <v>2300059818</v>
      </c>
      <c r="C124" s="107" t="s">
        <v>258</v>
      </c>
      <c r="D124" s="104">
        <v>1</v>
      </c>
      <c r="E124" s="63"/>
      <c r="F124" s="68">
        <v>60.48</v>
      </c>
      <c r="G124" s="68">
        <f t="shared" si="1"/>
        <v>60.48</v>
      </c>
      <c r="L124" s="16"/>
      <c r="M124" s="16"/>
    </row>
    <row r="125" spans="1:13" ht="20.100000000000001" customHeight="1">
      <c r="A125" s="91" t="s">
        <v>259</v>
      </c>
      <c r="B125" s="84">
        <v>200112217</v>
      </c>
      <c r="C125" s="107" t="s">
        <v>260</v>
      </c>
      <c r="D125" s="104">
        <v>4</v>
      </c>
      <c r="E125" s="63"/>
      <c r="F125" s="68">
        <v>60.48</v>
      </c>
      <c r="G125" s="68">
        <f t="shared" si="1"/>
        <v>241.92</v>
      </c>
      <c r="L125" s="16"/>
      <c r="M125" s="16"/>
    </row>
    <row r="126" spans="1:13" ht="20.100000000000001" customHeight="1">
      <c r="A126" s="91" t="s">
        <v>261</v>
      </c>
      <c r="B126" s="84">
        <v>200112217</v>
      </c>
      <c r="C126" s="107" t="s">
        <v>262</v>
      </c>
      <c r="D126" s="104">
        <v>4</v>
      </c>
      <c r="E126" s="63"/>
      <c r="F126" s="68">
        <v>60.48</v>
      </c>
      <c r="G126" s="68">
        <f t="shared" si="1"/>
        <v>241.92</v>
      </c>
      <c r="L126" s="16"/>
      <c r="M126" s="16"/>
    </row>
    <row r="127" spans="1:13" ht="20.100000000000001" customHeight="1">
      <c r="A127" s="91" t="s">
        <v>263</v>
      </c>
      <c r="B127" s="84">
        <v>220647532</v>
      </c>
      <c r="C127" s="107" t="s">
        <v>264</v>
      </c>
      <c r="D127" s="104">
        <v>2</v>
      </c>
      <c r="E127" s="63"/>
      <c r="F127" s="68">
        <v>60.48</v>
      </c>
      <c r="G127" s="68">
        <f t="shared" si="1"/>
        <v>120.96</v>
      </c>
      <c r="L127" s="16"/>
      <c r="M127" s="16"/>
    </row>
    <row r="128" spans="1:13" ht="20.100000000000001" customHeight="1">
      <c r="A128" s="91" t="s">
        <v>265</v>
      </c>
      <c r="B128" s="84">
        <v>200112216</v>
      </c>
      <c r="C128" s="107" t="s">
        <v>266</v>
      </c>
      <c r="D128" s="104">
        <v>2</v>
      </c>
      <c r="E128" s="63"/>
      <c r="F128" s="68">
        <v>60.48</v>
      </c>
      <c r="G128" s="68">
        <f t="shared" si="1"/>
        <v>120.96</v>
      </c>
      <c r="L128" s="16"/>
      <c r="M128" s="16"/>
    </row>
    <row r="129" spans="1:13" ht="20.100000000000001" customHeight="1">
      <c r="A129" s="91" t="s">
        <v>267</v>
      </c>
      <c r="B129" s="84">
        <v>200112216</v>
      </c>
      <c r="C129" s="107" t="s">
        <v>268</v>
      </c>
      <c r="D129" s="104">
        <v>2</v>
      </c>
      <c r="E129" s="63"/>
      <c r="F129" s="68">
        <v>60.48</v>
      </c>
      <c r="G129" s="68">
        <f t="shared" si="1"/>
        <v>120.96</v>
      </c>
      <c r="L129" s="16"/>
      <c r="M129" s="16"/>
    </row>
    <row r="130" spans="1:13" ht="20.100000000000001" customHeight="1">
      <c r="A130" s="91" t="s">
        <v>269</v>
      </c>
      <c r="B130" s="84" t="s">
        <v>270</v>
      </c>
      <c r="C130" s="107" t="s">
        <v>271</v>
      </c>
      <c r="D130" s="104">
        <v>2</v>
      </c>
      <c r="E130" s="63"/>
      <c r="F130" s="68">
        <v>60.48</v>
      </c>
      <c r="G130" s="68">
        <f t="shared" si="1"/>
        <v>120.96</v>
      </c>
      <c r="L130" s="16"/>
      <c r="M130" s="16"/>
    </row>
    <row r="131" spans="1:13" ht="20.100000000000001" customHeight="1">
      <c r="A131" s="91" t="s">
        <v>272</v>
      </c>
      <c r="B131" s="84">
        <v>220242605</v>
      </c>
      <c r="C131" s="107" t="s">
        <v>273</v>
      </c>
      <c r="D131" s="104">
        <v>4</v>
      </c>
      <c r="E131" s="63"/>
      <c r="F131" s="68">
        <v>60.48</v>
      </c>
      <c r="G131" s="68">
        <f t="shared" si="1"/>
        <v>241.92</v>
      </c>
      <c r="L131" s="16"/>
      <c r="M131" s="16"/>
    </row>
    <row r="132" spans="1:13" ht="20.100000000000001" customHeight="1">
      <c r="A132" s="91" t="s">
        <v>347</v>
      </c>
      <c r="B132" s="84" t="s">
        <v>348</v>
      </c>
      <c r="C132" s="107" t="s">
        <v>349</v>
      </c>
      <c r="D132" s="104">
        <v>4</v>
      </c>
      <c r="E132" s="63"/>
      <c r="F132" s="68">
        <v>60.48</v>
      </c>
      <c r="G132" s="68">
        <f t="shared" si="1"/>
        <v>241.92</v>
      </c>
      <c r="L132" s="16"/>
      <c r="M132" s="16"/>
    </row>
    <row r="133" spans="1:13" ht="20.100000000000001" customHeight="1">
      <c r="A133" s="91" t="s">
        <v>350</v>
      </c>
      <c r="B133" s="84" t="s">
        <v>351</v>
      </c>
      <c r="C133" s="107" t="s">
        <v>352</v>
      </c>
      <c r="D133" s="104">
        <v>4</v>
      </c>
      <c r="E133" s="63"/>
      <c r="F133" s="68">
        <v>60.48</v>
      </c>
      <c r="G133" s="68">
        <f t="shared" si="1"/>
        <v>241.92</v>
      </c>
      <c r="L133" s="16"/>
      <c r="M133" s="16"/>
    </row>
    <row r="134" spans="1:13" ht="20.100000000000001" customHeight="1">
      <c r="A134" s="91" t="s">
        <v>353</v>
      </c>
      <c r="B134" s="84" t="s">
        <v>354</v>
      </c>
      <c r="C134" s="107" t="s">
        <v>355</v>
      </c>
      <c r="D134" s="104">
        <v>4</v>
      </c>
      <c r="E134" s="63"/>
      <c r="F134" s="68">
        <v>60.48</v>
      </c>
      <c r="G134" s="68">
        <f t="shared" si="1"/>
        <v>241.92</v>
      </c>
      <c r="L134" s="16"/>
      <c r="M134" s="16"/>
    </row>
    <row r="135" spans="1:13" ht="20.100000000000001" customHeight="1">
      <c r="A135" s="91" t="s">
        <v>431</v>
      </c>
      <c r="B135" s="84" t="s">
        <v>432</v>
      </c>
      <c r="C135" s="107" t="s">
        <v>433</v>
      </c>
      <c r="D135" s="104">
        <v>4</v>
      </c>
      <c r="E135" s="63"/>
      <c r="F135" s="68">
        <v>60.48</v>
      </c>
      <c r="G135" s="68">
        <f t="shared" si="1"/>
        <v>241.92</v>
      </c>
      <c r="L135" s="16"/>
      <c r="M135" s="16"/>
    </row>
    <row r="136" spans="1:13" ht="20.100000000000001" customHeight="1">
      <c r="A136" s="91"/>
      <c r="B136" s="84"/>
      <c r="C136" s="107"/>
      <c r="D136" s="106">
        <f>SUM(D106:D135)</f>
        <v>88</v>
      </c>
      <c r="E136" s="63"/>
      <c r="F136" s="68" t="s">
        <v>486</v>
      </c>
      <c r="G136" s="68"/>
      <c r="L136" s="16"/>
      <c r="M136" s="16"/>
    </row>
    <row r="137" spans="1:13" ht="20.100000000000001" customHeight="1">
      <c r="A137" s="105" t="s">
        <v>274</v>
      </c>
      <c r="B137" s="105">
        <v>2100004807</v>
      </c>
      <c r="C137" s="108" t="s">
        <v>275</v>
      </c>
      <c r="D137" s="104">
        <v>6</v>
      </c>
      <c r="E137" s="63"/>
      <c r="F137" s="68">
        <v>75.599999999999994</v>
      </c>
      <c r="G137" s="68">
        <f t="shared" si="1"/>
        <v>453.59999999999997</v>
      </c>
      <c r="L137" s="16"/>
      <c r="M137" s="16"/>
    </row>
    <row r="138" spans="1:13" ht="20.100000000000001" customHeight="1">
      <c r="A138" s="64" t="s">
        <v>276</v>
      </c>
      <c r="B138" s="64">
        <v>2100010641</v>
      </c>
      <c r="C138" s="109" t="s">
        <v>277</v>
      </c>
      <c r="D138" s="104">
        <v>6</v>
      </c>
      <c r="E138" s="63"/>
      <c r="F138" s="68">
        <v>75.599999999999994</v>
      </c>
      <c r="G138" s="68">
        <f t="shared" si="1"/>
        <v>453.59999999999997</v>
      </c>
      <c r="L138" s="16"/>
      <c r="M138" s="16"/>
    </row>
    <row r="139" spans="1:13" ht="20.100000000000001" customHeight="1">
      <c r="A139" s="105" t="s">
        <v>278</v>
      </c>
      <c r="B139" s="105" t="s">
        <v>474</v>
      </c>
      <c r="C139" s="108" t="s">
        <v>279</v>
      </c>
      <c r="D139" s="104">
        <v>6</v>
      </c>
      <c r="E139" s="63"/>
      <c r="F139" s="68">
        <v>75.599999999999994</v>
      </c>
      <c r="G139" s="68">
        <f t="shared" si="1"/>
        <v>453.59999999999997</v>
      </c>
      <c r="L139" s="16"/>
      <c r="M139" s="16"/>
    </row>
    <row r="140" spans="1:13" ht="20.100000000000001" customHeight="1">
      <c r="A140" s="64" t="s">
        <v>280</v>
      </c>
      <c r="B140" s="64" t="s">
        <v>434</v>
      </c>
      <c r="C140" s="109" t="s">
        <v>281</v>
      </c>
      <c r="D140" s="104">
        <v>6</v>
      </c>
      <c r="E140" s="63"/>
      <c r="F140" s="68">
        <v>75.599999999999994</v>
      </c>
      <c r="G140" s="68">
        <f t="shared" si="1"/>
        <v>453.59999999999997</v>
      </c>
      <c r="L140" s="16"/>
      <c r="M140" s="16"/>
    </row>
    <row r="141" spans="1:13" ht="20.100000000000001" customHeight="1">
      <c r="A141" s="105" t="s">
        <v>282</v>
      </c>
      <c r="B141" s="105">
        <v>2100017484</v>
      </c>
      <c r="C141" s="108" t="s">
        <v>283</v>
      </c>
      <c r="D141" s="104">
        <v>6</v>
      </c>
      <c r="E141" s="63"/>
      <c r="F141" s="68">
        <v>75.599999999999994</v>
      </c>
      <c r="G141" s="68">
        <f t="shared" si="1"/>
        <v>453.59999999999997</v>
      </c>
      <c r="L141" s="16"/>
      <c r="M141" s="16"/>
    </row>
    <row r="142" spans="1:13" ht="20.100000000000001" customHeight="1">
      <c r="A142" s="64" t="s">
        <v>284</v>
      </c>
      <c r="B142" s="64" t="s">
        <v>285</v>
      </c>
      <c r="C142" s="109" t="s">
        <v>286</v>
      </c>
      <c r="D142" s="104">
        <v>6</v>
      </c>
      <c r="E142" s="63"/>
      <c r="F142" s="68">
        <v>75.599999999999994</v>
      </c>
      <c r="G142" s="68">
        <f t="shared" si="1"/>
        <v>453.59999999999997</v>
      </c>
      <c r="L142" s="16"/>
      <c r="M142" s="16"/>
    </row>
    <row r="143" spans="1:13" ht="20.100000000000001" customHeight="1">
      <c r="A143" s="105" t="s">
        <v>287</v>
      </c>
      <c r="B143" s="105" t="s">
        <v>285</v>
      </c>
      <c r="C143" s="108" t="s">
        <v>288</v>
      </c>
      <c r="D143" s="104">
        <v>6</v>
      </c>
      <c r="E143" s="63"/>
      <c r="F143" s="68">
        <v>75.599999999999994</v>
      </c>
      <c r="G143" s="68">
        <f t="shared" si="1"/>
        <v>453.59999999999997</v>
      </c>
      <c r="L143" s="16"/>
      <c r="M143" s="16"/>
    </row>
    <row r="144" spans="1:13" ht="20.100000000000001" customHeight="1">
      <c r="A144" s="64" t="s">
        <v>289</v>
      </c>
      <c r="B144" s="64" t="s">
        <v>290</v>
      </c>
      <c r="C144" s="109" t="s">
        <v>291</v>
      </c>
      <c r="D144" s="104">
        <v>6</v>
      </c>
      <c r="E144" s="63"/>
      <c r="F144" s="68">
        <v>75.599999999999994</v>
      </c>
      <c r="G144" s="68">
        <f t="shared" si="1"/>
        <v>453.59999999999997</v>
      </c>
      <c r="L144" s="16"/>
      <c r="M144" s="16"/>
    </row>
    <row r="145" spans="1:13" ht="20.100000000000001" customHeight="1">
      <c r="A145" s="105" t="s">
        <v>292</v>
      </c>
      <c r="B145" s="105" t="s">
        <v>293</v>
      </c>
      <c r="C145" s="108" t="s">
        <v>294</v>
      </c>
      <c r="D145" s="104">
        <v>6</v>
      </c>
      <c r="E145" s="63"/>
      <c r="F145" s="68">
        <v>75.599999999999994</v>
      </c>
      <c r="G145" s="68">
        <f t="shared" si="1"/>
        <v>453.59999999999997</v>
      </c>
      <c r="L145" s="16"/>
      <c r="M145" s="16"/>
    </row>
    <row r="146" spans="1:13" ht="20.100000000000001" customHeight="1">
      <c r="A146" s="64" t="s">
        <v>295</v>
      </c>
      <c r="B146" s="64" t="s">
        <v>296</v>
      </c>
      <c r="C146" s="109" t="s">
        <v>297</v>
      </c>
      <c r="D146" s="104">
        <v>6</v>
      </c>
      <c r="E146" s="63"/>
      <c r="F146" s="68">
        <v>75.599999999999994</v>
      </c>
      <c r="G146" s="68">
        <f t="shared" si="1"/>
        <v>453.59999999999997</v>
      </c>
      <c r="L146" s="16"/>
      <c r="M146" s="16"/>
    </row>
    <row r="147" spans="1:13" ht="20.100000000000001" customHeight="1">
      <c r="A147" s="105" t="s">
        <v>298</v>
      </c>
      <c r="B147" s="105" t="s">
        <v>299</v>
      </c>
      <c r="C147" s="108" t="s">
        <v>300</v>
      </c>
      <c r="D147" s="104">
        <v>6</v>
      </c>
      <c r="E147" s="63"/>
      <c r="F147" s="68">
        <v>75.599999999999994</v>
      </c>
      <c r="G147" s="68">
        <f t="shared" si="1"/>
        <v>453.59999999999997</v>
      </c>
      <c r="L147" s="16"/>
      <c r="M147" s="16"/>
    </row>
    <row r="148" spans="1:13" ht="20.100000000000001" customHeight="1">
      <c r="A148" s="64" t="s">
        <v>301</v>
      </c>
      <c r="B148" s="64" t="s">
        <v>302</v>
      </c>
      <c r="C148" s="109" t="s">
        <v>303</v>
      </c>
      <c r="D148" s="104">
        <v>6</v>
      </c>
      <c r="E148" s="63"/>
      <c r="F148" s="68">
        <v>75.599999999999994</v>
      </c>
      <c r="G148" s="68">
        <f t="shared" si="1"/>
        <v>453.59999999999997</v>
      </c>
      <c r="L148" s="16"/>
      <c r="M148" s="16"/>
    </row>
    <row r="149" spans="1:13" ht="20.100000000000001" customHeight="1">
      <c r="A149" s="105" t="s">
        <v>304</v>
      </c>
      <c r="B149" s="105" t="s">
        <v>305</v>
      </c>
      <c r="C149" s="108" t="s">
        <v>306</v>
      </c>
      <c r="D149" s="104">
        <v>5</v>
      </c>
      <c r="E149" s="63"/>
      <c r="F149" s="68">
        <v>75.599999999999994</v>
      </c>
      <c r="G149" s="68">
        <f t="shared" si="1"/>
        <v>378</v>
      </c>
      <c r="L149" s="16"/>
      <c r="M149" s="16"/>
    </row>
    <row r="150" spans="1:13" ht="20.100000000000001" customHeight="1">
      <c r="A150" s="105" t="s">
        <v>304</v>
      </c>
      <c r="B150" s="105" t="s">
        <v>475</v>
      </c>
      <c r="C150" s="108" t="s">
        <v>306</v>
      </c>
      <c r="D150" s="104">
        <v>1</v>
      </c>
      <c r="E150" s="63"/>
      <c r="F150" s="68">
        <v>75.599999999999994</v>
      </c>
      <c r="G150" s="68">
        <f t="shared" si="1"/>
        <v>75.599999999999994</v>
      </c>
      <c r="L150" s="16"/>
      <c r="M150" s="16"/>
    </row>
    <row r="151" spans="1:13" ht="20.100000000000001" customHeight="1">
      <c r="A151" s="64" t="s">
        <v>307</v>
      </c>
      <c r="B151" s="64" t="s">
        <v>308</v>
      </c>
      <c r="C151" s="109" t="s">
        <v>309</v>
      </c>
      <c r="D151" s="104">
        <v>6</v>
      </c>
      <c r="E151" s="63"/>
      <c r="F151" s="68">
        <v>75.599999999999994</v>
      </c>
      <c r="G151" s="68">
        <f t="shared" si="1"/>
        <v>453.59999999999997</v>
      </c>
      <c r="L151" s="16"/>
      <c r="M151" s="16"/>
    </row>
    <row r="152" spans="1:13" ht="20.100000000000001" customHeight="1">
      <c r="A152" s="105" t="s">
        <v>310</v>
      </c>
      <c r="B152" s="105" t="s">
        <v>435</v>
      </c>
      <c r="C152" s="108" t="s">
        <v>312</v>
      </c>
      <c r="D152" s="104">
        <v>2</v>
      </c>
      <c r="E152" s="63"/>
      <c r="F152" s="68">
        <v>75.599999999999994</v>
      </c>
      <c r="G152" s="68">
        <f t="shared" si="1"/>
        <v>151.19999999999999</v>
      </c>
      <c r="L152" s="16"/>
      <c r="M152" s="16"/>
    </row>
    <row r="153" spans="1:13" ht="20.100000000000001" customHeight="1">
      <c r="A153" s="105" t="s">
        <v>310</v>
      </c>
      <c r="B153" s="105" t="s">
        <v>311</v>
      </c>
      <c r="C153" s="108" t="s">
        <v>312</v>
      </c>
      <c r="D153" s="104">
        <v>4</v>
      </c>
      <c r="E153" s="63"/>
      <c r="F153" s="68">
        <v>75.599999999999994</v>
      </c>
      <c r="G153" s="68">
        <f t="shared" si="1"/>
        <v>302.39999999999998</v>
      </c>
      <c r="L153" s="16"/>
      <c r="M153" s="16"/>
    </row>
    <row r="154" spans="1:13" ht="20.100000000000001" customHeight="1">
      <c r="A154" s="64" t="s">
        <v>313</v>
      </c>
      <c r="B154" s="64" t="s">
        <v>314</v>
      </c>
      <c r="C154" s="109" t="s">
        <v>315</v>
      </c>
      <c r="D154" s="104">
        <v>2</v>
      </c>
      <c r="E154" s="63"/>
      <c r="F154" s="68">
        <v>75.599999999999994</v>
      </c>
      <c r="G154" s="68">
        <f t="shared" si="1"/>
        <v>151.19999999999999</v>
      </c>
      <c r="L154" s="16"/>
      <c r="M154" s="16"/>
    </row>
    <row r="155" spans="1:13" ht="20.100000000000001" customHeight="1">
      <c r="A155" s="64" t="s">
        <v>476</v>
      </c>
      <c r="B155" s="64" t="s">
        <v>477</v>
      </c>
      <c r="C155" s="109" t="s">
        <v>478</v>
      </c>
      <c r="D155" s="104">
        <v>2</v>
      </c>
      <c r="E155" s="63"/>
      <c r="F155" s="68">
        <v>75.599999999999994</v>
      </c>
      <c r="G155" s="68">
        <f t="shared" si="1"/>
        <v>151.19999999999999</v>
      </c>
      <c r="L155" s="16"/>
      <c r="M155" s="16"/>
    </row>
    <row r="156" spans="1:13" ht="20.100000000000001" customHeight="1">
      <c r="A156" s="105" t="s">
        <v>479</v>
      </c>
      <c r="B156" s="105" t="s">
        <v>480</v>
      </c>
      <c r="C156" s="108" t="s">
        <v>481</v>
      </c>
      <c r="D156" s="104">
        <v>5</v>
      </c>
      <c r="E156" s="63"/>
      <c r="F156" s="68">
        <v>75.599999999999994</v>
      </c>
      <c r="G156" s="68">
        <f t="shared" si="1"/>
        <v>378</v>
      </c>
      <c r="L156" s="16"/>
      <c r="M156" s="16"/>
    </row>
    <row r="157" spans="1:13" ht="20.100000000000001" customHeight="1">
      <c r="A157" s="64" t="s">
        <v>316</v>
      </c>
      <c r="B157" s="64" t="s">
        <v>317</v>
      </c>
      <c r="C157" s="109" t="s">
        <v>318</v>
      </c>
      <c r="D157" s="104">
        <v>2</v>
      </c>
      <c r="E157" s="63"/>
      <c r="F157" s="68">
        <v>75.599999999999994</v>
      </c>
      <c r="G157" s="68">
        <f t="shared" si="1"/>
        <v>151.19999999999999</v>
      </c>
      <c r="L157" s="16"/>
      <c r="M157" s="16"/>
    </row>
    <row r="158" spans="1:13" ht="20.100000000000001" customHeight="1">
      <c r="A158" s="105" t="s">
        <v>319</v>
      </c>
      <c r="B158" s="105" t="s">
        <v>320</v>
      </c>
      <c r="C158" s="108" t="s">
        <v>321</v>
      </c>
      <c r="D158" s="104">
        <v>2</v>
      </c>
      <c r="E158" s="63"/>
      <c r="F158" s="68">
        <v>75.599999999999994</v>
      </c>
      <c r="G158" s="68">
        <f t="shared" si="1"/>
        <v>151.19999999999999</v>
      </c>
      <c r="L158" s="16"/>
      <c r="M158" s="16"/>
    </row>
    <row r="159" spans="1:13" ht="20.100000000000001" customHeight="1">
      <c r="A159" s="64" t="s">
        <v>322</v>
      </c>
      <c r="B159" s="64" t="s">
        <v>436</v>
      </c>
      <c r="C159" s="109" t="s">
        <v>323</v>
      </c>
      <c r="D159" s="104">
        <v>6</v>
      </c>
      <c r="E159" s="63"/>
      <c r="F159" s="68">
        <v>75.599999999999994</v>
      </c>
      <c r="G159" s="68">
        <f t="shared" si="1"/>
        <v>453.59999999999997</v>
      </c>
      <c r="L159" s="16"/>
      <c r="M159" s="16"/>
    </row>
    <row r="160" spans="1:13" ht="20.100000000000001" customHeight="1">
      <c r="A160" s="105" t="s">
        <v>437</v>
      </c>
      <c r="B160" s="105" t="s">
        <v>324</v>
      </c>
      <c r="C160" s="108" t="s">
        <v>438</v>
      </c>
      <c r="D160" s="104">
        <v>6</v>
      </c>
      <c r="E160" s="63"/>
      <c r="F160" s="68">
        <v>75.599999999999994</v>
      </c>
      <c r="G160" s="68">
        <f t="shared" si="1"/>
        <v>453.59999999999997</v>
      </c>
      <c r="L160" s="16"/>
      <c r="M160" s="16"/>
    </row>
    <row r="161" spans="1:13" ht="20.100000000000001" customHeight="1">
      <c r="A161" s="105" t="s">
        <v>325</v>
      </c>
      <c r="B161" s="105">
        <v>2100007516</v>
      </c>
      <c r="C161" s="108" t="s">
        <v>326</v>
      </c>
      <c r="D161" s="104">
        <v>6</v>
      </c>
      <c r="E161" s="63"/>
      <c r="F161" s="68">
        <v>75.599999999999994</v>
      </c>
      <c r="G161" s="68">
        <f t="shared" si="1"/>
        <v>453.59999999999997</v>
      </c>
      <c r="L161" s="16"/>
      <c r="M161" s="16"/>
    </row>
    <row r="162" spans="1:13" ht="20.100000000000001" customHeight="1">
      <c r="A162" s="64" t="s">
        <v>439</v>
      </c>
      <c r="B162" s="64">
        <v>2100023365</v>
      </c>
      <c r="C162" s="109" t="s">
        <v>440</v>
      </c>
      <c r="D162" s="104">
        <v>4</v>
      </c>
      <c r="E162" s="63"/>
      <c r="F162" s="68">
        <v>75.599999999999994</v>
      </c>
      <c r="G162" s="68">
        <f t="shared" si="1"/>
        <v>302.39999999999998</v>
      </c>
      <c r="L162" s="16"/>
      <c r="M162" s="16"/>
    </row>
    <row r="163" spans="1:13" ht="20.100000000000001" customHeight="1">
      <c r="A163" s="88" t="s">
        <v>441</v>
      </c>
      <c r="B163" s="88">
        <v>2100007744</v>
      </c>
      <c r="C163" s="110" t="s">
        <v>442</v>
      </c>
      <c r="D163" s="104">
        <v>4</v>
      </c>
      <c r="E163" s="63"/>
      <c r="F163" s="68">
        <v>75.599999999999994</v>
      </c>
      <c r="G163" s="68">
        <f t="shared" si="1"/>
        <v>302.39999999999998</v>
      </c>
      <c r="L163" s="16"/>
      <c r="M163" s="16"/>
    </row>
    <row r="164" spans="1:13" ht="20.100000000000001" customHeight="1">
      <c r="A164" s="88" t="s">
        <v>443</v>
      </c>
      <c r="B164" s="88" t="s">
        <v>444</v>
      </c>
      <c r="C164" s="110" t="s">
        <v>445</v>
      </c>
      <c r="D164" s="104">
        <v>5</v>
      </c>
      <c r="E164" s="63"/>
      <c r="F164" s="68">
        <v>75.599999999999994</v>
      </c>
      <c r="G164" s="68">
        <f t="shared" si="1"/>
        <v>378</v>
      </c>
      <c r="L164" s="16"/>
      <c r="M164" s="16"/>
    </row>
    <row r="165" spans="1:13" ht="20.100000000000001" customHeight="1">
      <c r="A165" s="88" t="s">
        <v>446</v>
      </c>
      <c r="B165" s="88" t="s">
        <v>447</v>
      </c>
      <c r="C165" s="110" t="s">
        <v>448</v>
      </c>
      <c r="D165" s="104">
        <v>5</v>
      </c>
      <c r="E165" s="63"/>
      <c r="F165" s="68">
        <v>75.599999999999994</v>
      </c>
      <c r="G165" s="68">
        <f t="shared" si="1"/>
        <v>378</v>
      </c>
      <c r="L165" s="16"/>
      <c r="M165" s="16"/>
    </row>
    <row r="166" spans="1:13" ht="20.100000000000001" customHeight="1">
      <c r="A166" s="88" t="s">
        <v>449</v>
      </c>
      <c r="B166" s="88" t="s">
        <v>482</v>
      </c>
      <c r="C166" s="110" t="s">
        <v>451</v>
      </c>
      <c r="D166" s="104">
        <v>1</v>
      </c>
      <c r="E166" s="63"/>
      <c r="F166" s="68">
        <v>75.599999999999994</v>
      </c>
      <c r="G166" s="68">
        <f t="shared" si="1"/>
        <v>75.599999999999994</v>
      </c>
      <c r="L166" s="16"/>
      <c r="M166" s="16"/>
    </row>
    <row r="167" spans="1:13" ht="20.100000000000001" customHeight="1">
      <c r="A167" s="88" t="s">
        <v>449</v>
      </c>
      <c r="B167" s="88" t="s">
        <v>450</v>
      </c>
      <c r="C167" s="110" t="s">
        <v>451</v>
      </c>
      <c r="D167" s="104">
        <v>4</v>
      </c>
      <c r="E167" s="63"/>
      <c r="F167" s="68">
        <v>75.599999999999994</v>
      </c>
      <c r="G167" s="68">
        <f t="shared" si="1"/>
        <v>302.39999999999998</v>
      </c>
      <c r="L167" s="16"/>
      <c r="M167" s="16"/>
    </row>
    <row r="168" spans="1:13" ht="20.100000000000001" customHeight="1">
      <c r="A168" s="88"/>
      <c r="B168" s="88"/>
      <c r="C168" s="110"/>
      <c r="D168" s="106">
        <f>SUM(D137:D167)</f>
        <v>144</v>
      </c>
      <c r="E168" s="63"/>
      <c r="F168" s="68" t="s">
        <v>486</v>
      </c>
      <c r="G168" s="68" t="s">
        <v>486</v>
      </c>
      <c r="L168" s="16"/>
      <c r="M168" s="16"/>
    </row>
    <row r="169" spans="1:13" ht="20.100000000000001" customHeight="1">
      <c r="A169" s="91" t="s">
        <v>452</v>
      </c>
      <c r="B169" s="84" t="s">
        <v>453</v>
      </c>
      <c r="C169" s="89" t="s">
        <v>454</v>
      </c>
      <c r="D169" s="104">
        <v>2</v>
      </c>
      <c r="E169" s="63"/>
      <c r="F169" s="68">
        <v>60.48</v>
      </c>
      <c r="G169" s="68">
        <f t="shared" si="1"/>
        <v>120.96</v>
      </c>
      <c r="L169" s="16"/>
      <c r="M169" s="16"/>
    </row>
    <row r="170" spans="1:13" ht="20.100000000000001" customHeight="1">
      <c r="A170" s="91" t="s">
        <v>483</v>
      </c>
      <c r="B170" s="84" t="s">
        <v>484</v>
      </c>
      <c r="C170" s="89" t="s">
        <v>485</v>
      </c>
      <c r="D170" s="104">
        <v>2</v>
      </c>
      <c r="E170" s="63"/>
      <c r="F170" s="68">
        <v>60.48</v>
      </c>
      <c r="G170" s="68">
        <f t="shared" si="1"/>
        <v>120.96</v>
      </c>
      <c r="L170" s="16"/>
      <c r="M170" s="16"/>
    </row>
    <row r="171" spans="1:13" ht="20.100000000000001" customHeight="1">
      <c r="A171" s="91" t="s">
        <v>455</v>
      </c>
      <c r="B171" s="84" t="s">
        <v>456</v>
      </c>
      <c r="C171" s="89" t="s">
        <v>457</v>
      </c>
      <c r="D171" s="104">
        <v>2</v>
      </c>
      <c r="E171" s="63"/>
      <c r="F171" s="68">
        <v>60.48</v>
      </c>
      <c r="G171" s="68">
        <f t="shared" si="1"/>
        <v>120.96</v>
      </c>
      <c r="L171" s="16"/>
      <c r="M171" s="16"/>
    </row>
    <row r="172" spans="1:13" ht="20.100000000000001" customHeight="1">
      <c r="A172" s="91" t="s">
        <v>327</v>
      </c>
      <c r="B172" s="84" t="s">
        <v>328</v>
      </c>
      <c r="C172" s="89" t="s">
        <v>329</v>
      </c>
      <c r="D172" s="104">
        <v>2</v>
      </c>
      <c r="E172" s="63"/>
      <c r="F172" s="68">
        <v>60.48</v>
      </c>
      <c r="G172" s="68">
        <f t="shared" si="1"/>
        <v>120.96</v>
      </c>
      <c r="L172" s="16"/>
      <c r="M172" s="16"/>
    </row>
    <row r="173" spans="1:13" ht="20.100000000000001" customHeight="1">
      <c r="A173" s="91" t="s">
        <v>330</v>
      </c>
      <c r="B173" s="84" t="s">
        <v>331</v>
      </c>
      <c r="C173" s="89" t="s">
        <v>332</v>
      </c>
      <c r="D173" s="104">
        <v>2</v>
      </c>
      <c r="E173" s="63"/>
      <c r="F173" s="68">
        <v>60.48</v>
      </c>
      <c r="G173" s="68">
        <f t="shared" si="1"/>
        <v>120.96</v>
      </c>
      <c r="L173" s="16"/>
      <c r="M173" s="16"/>
    </row>
    <row r="174" spans="1:13" ht="20.100000000000001" customHeight="1">
      <c r="A174" s="91" t="s">
        <v>333</v>
      </c>
      <c r="B174" s="84" t="s">
        <v>334</v>
      </c>
      <c r="C174" s="89" t="s">
        <v>335</v>
      </c>
      <c r="D174" s="104">
        <v>2</v>
      </c>
      <c r="E174" s="63"/>
      <c r="F174" s="68">
        <v>60.48</v>
      </c>
      <c r="G174" s="68">
        <f t="shared" si="1"/>
        <v>120.96</v>
      </c>
      <c r="L174" s="16"/>
      <c r="M174" s="16"/>
    </row>
    <row r="175" spans="1:13" ht="20.100000000000001" customHeight="1">
      <c r="A175" s="91" t="s">
        <v>336</v>
      </c>
      <c r="B175" s="84" t="s">
        <v>337</v>
      </c>
      <c r="C175" s="89" t="s">
        <v>338</v>
      </c>
      <c r="D175" s="104">
        <v>2</v>
      </c>
      <c r="E175" s="63"/>
      <c r="F175" s="68">
        <v>60.48</v>
      </c>
      <c r="G175" s="68">
        <f t="shared" si="1"/>
        <v>120.96</v>
      </c>
      <c r="L175" s="16"/>
      <c r="M175" s="16"/>
    </row>
    <row r="176" spans="1:13" ht="20.100000000000001" customHeight="1">
      <c r="A176" s="91" t="s">
        <v>339</v>
      </c>
      <c r="B176" s="84" t="s">
        <v>340</v>
      </c>
      <c r="C176" s="89" t="s">
        <v>341</v>
      </c>
      <c r="D176" s="104">
        <v>2</v>
      </c>
      <c r="E176" s="63"/>
      <c r="F176" s="68">
        <v>60.48</v>
      </c>
      <c r="G176" s="68">
        <f t="shared" si="1"/>
        <v>120.96</v>
      </c>
      <c r="L176" s="16"/>
      <c r="M176" s="16"/>
    </row>
    <row r="177" spans="1:13" ht="20.100000000000001" customHeight="1">
      <c r="A177" s="91" t="s">
        <v>342</v>
      </c>
      <c r="B177" s="84" t="s">
        <v>343</v>
      </c>
      <c r="C177" s="89" t="s">
        <v>344</v>
      </c>
      <c r="D177" s="104">
        <v>2</v>
      </c>
      <c r="E177" s="63"/>
      <c r="F177" s="68">
        <v>60.48</v>
      </c>
      <c r="G177" s="68">
        <f t="shared" si="1"/>
        <v>120.96</v>
      </c>
      <c r="L177" s="16"/>
      <c r="M177" s="16"/>
    </row>
    <row r="178" spans="1:13" ht="20.100000000000001" customHeight="1">
      <c r="A178" s="91"/>
      <c r="B178" s="84"/>
      <c r="C178" s="89"/>
      <c r="D178" s="93">
        <f>SUM(D169:D177)</f>
        <v>18</v>
      </c>
      <c r="E178" s="63"/>
      <c r="F178" s="68" t="s">
        <v>486</v>
      </c>
      <c r="G178" s="68"/>
      <c r="L178" s="16"/>
      <c r="M178" s="16"/>
    </row>
    <row r="179" spans="1:13" ht="20.100000000000001" customHeight="1">
      <c r="A179" s="91" t="s">
        <v>345</v>
      </c>
      <c r="B179" s="84">
        <v>210228152</v>
      </c>
      <c r="C179" s="89" t="s">
        <v>346</v>
      </c>
      <c r="D179" s="90">
        <v>6</v>
      </c>
      <c r="E179" s="63"/>
      <c r="F179" s="68">
        <v>60.48</v>
      </c>
      <c r="G179" s="68">
        <f t="shared" si="1"/>
        <v>362.88</v>
      </c>
      <c r="L179" s="16"/>
      <c r="M179" s="16"/>
    </row>
    <row r="180" spans="1:13" ht="20.100000000000001" customHeight="1">
      <c r="A180" s="91"/>
      <c r="B180" s="84"/>
      <c r="C180" s="89"/>
      <c r="D180" s="106"/>
      <c r="E180" s="63"/>
      <c r="F180" s="68" t="s">
        <v>486</v>
      </c>
      <c r="G180" s="68"/>
      <c r="L180" s="16"/>
      <c r="M180" s="16"/>
    </row>
    <row r="181" spans="1:13" ht="20.100000000000001" customHeight="1">
      <c r="A181" s="131" t="s">
        <v>458</v>
      </c>
      <c r="B181" s="131" t="s">
        <v>495</v>
      </c>
      <c r="C181" s="132" t="s">
        <v>459</v>
      </c>
      <c r="D181" s="133">
        <v>1</v>
      </c>
      <c r="E181" s="63"/>
      <c r="F181" s="68">
        <v>453.6</v>
      </c>
      <c r="G181" s="68">
        <f t="shared" ref="G181:G244" si="2">D181*F181</f>
        <v>453.6</v>
      </c>
      <c r="L181" s="16"/>
      <c r="M181" s="16"/>
    </row>
    <row r="182" spans="1:13" ht="20.100000000000001" customHeight="1">
      <c r="A182" s="131" t="s">
        <v>460</v>
      </c>
      <c r="B182" s="131" t="s">
        <v>496</v>
      </c>
      <c r="C182" s="132" t="s">
        <v>461</v>
      </c>
      <c r="D182" s="133">
        <v>1</v>
      </c>
      <c r="E182" s="63"/>
      <c r="F182" s="68">
        <v>453.6</v>
      </c>
      <c r="G182" s="68">
        <f t="shared" si="2"/>
        <v>453.6</v>
      </c>
      <c r="L182" s="16"/>
      <c r="M182" s="16"/>
    </row>
    <row r="183" spans="1:13" ht="20.100000000000001" customHeight="1">
      <c r="A183" s="131" t="s">
        <v>462</v>
      </c>
      <c r="B183" s="134" t="s">
        <v>497</v>
      </c>
      <c r="C183" s="135" t="s">
        <v>463</v>
      </c>
      <c r="D183" s="133">
        <v>1</v>
      </c>
      <c r="E183" s="63"/>
      <c r="F183" s="68">
        <v>453.6</v>
      </c>
      <c r="G183" s="68">
        <f t="shared" si="2"/>
        <v>453.6</v>
      </c>
      <c r="L183" s="16"/>
      <c r="M183" s="16"/>
    </row>
    <row r="184" spans="1:13" ht="20.100000000000001" customHeight="1">
      <c r="A184" s="131" t="s">
        <v>464</v>
      </c>
      <c r="B184" s="138" t="s">
        <v>498</v>
      </c>
      <c r="C184" s="130" t="s">
        <v>465</v>
      </c>
      <c r="D184" s="133">
        <v>1</v>
      </c>
      <c r="E184" s="63"/>
      <c r="F184" s="68">
        <v>453.6</v>
      </c>
      <c r="G184" s="68">
        <f t="shared" si="2"/>
        <v>453.6</v>
      </c>
      <c r="L184" s="16"/>
      <c r="M184" s="16"/>
    </row>
    <row r="185" spans="1:13" ht="20.100000000000001" customHeight="1">
      <c r="A185" s="131" t="s">
        <v>466</v>
      </c>
      <c r="B185" s="138" t="s">
        <v>499</v>
      </c>
      <c r="C185" s="130" t="s">
        <v>467</v>
      </c>
      <c r="D185" s="133">
        <v>1</v>
      </c>
      <c r="E185" s="63"/>
      <c r="F185" s="68">
        <v>453.6</v>
      </c>
      <c r="G185" s="68">
        <f t="shared" si="2"/>
        <v>453.6</v>
      </c>
      <c r="L185" s="16"/>
      <c r="M185" s="16"/>
    </row>
    <row r="186" spans="1:13" ht="20.100000000000001" customHeight="1">
      <c r="A186" s="131" t="s">
        <v>468</v>
      </c>
      <c r="B186" s="138" t="s">
        <v>469</v>
      </c>
      <c r="C186" s="130" t="s">
        <v>470</v>
      </c>
      <c r="D186" s="133">
        <v>1</v>
      </c>
      <c r="E186" s="63"/>
      <c r="F186" s="68">
        <v>453.6</v>
      </c>
      <c r="G186" s="68">
        <f t="shared" si="2"/>
        <v>453.6</v>
      </c>
      <c r="L186" s="16"/>
      <c r="M186" s="16"/>
    </row>
    <row r="187" spans="1:13" ht="20.100000000000001" customHeight="1">
      <c r="A187" s="136"/>
      <c r="B187" s="137"/>
      <c r="C187" s="130"/>
      <c r="D187" s="139">
        <v>6</v>
      </c>
      <c r="E187" s="63"/>
      <c r="F187" s="68"/>
      <c r="G187" s="68">
        <f t="shared" si="2"/>
        <v>0</v>
      </c>
      <c r="L187" s="16"/>
      <c r="M187" s="16"/>
    </row>
    <row r="188" spans="1:13" ht="20.100000000000001" customHeight="1">
      <c r="A188" s="154" t="s">
        <v>500</v>
      </c>
      <c r="B188" s="154">
        <v>2200160204</v>
      </c>
      <c r="C188" s="155" t="s">
        <v>501</v>
      </c>
      <c r="D188" s="156">
        <v>1</v>
      </c>
      <c r="E188" s="63"/>
      <c r="F188" s="68">
        <v>604.79999999999995</v>
      </c>
      <c r="G188" s="68">
        <f t="shared" si="2"/>
        <v>604.79999999999995</v>
      </c>
      <c r="L188" s="16"/>
      <c r="M188" s="16"/>
    </row>
    <row r="189" spans="1:13" ht="20.100000000000001" customHeight="1">
      <c r="A189" s="154" t="s">
        <v>502</v>
      </c>
      <c r="B189" s="154">
        <v>2300025619</v>
      </c>
      <c r="C189" s="155" t="s">
        <v>503</v>
      </c>
      <c r="D189" s="156">
        <v>1</v>
      </c>
      <c r="E189" s="63"/>
      <c r="F189" s="68">
        <v>604.79999999999995</v>
      </c>
      <c r="G189" s="68">
        <f t="shared" si="2"/>
        <v>604.79999999999995</v>
      </c>
      <c r="L189" s="16"/>
      <c r="M189" s="16"/>
    </row>
    <row r="190" spans="1:13" ht="20.100000000000001" customHeight="1">
      <c r="A190" s="154" t="s">
        <v>504</v>
      </c>
      <c r="B190" s="154"/>
      <c r="C190" s="155" t="s">
        <v>505</v>
      </c>
      <c r="D190" s="156">
        <v>0</v>
      </c>
      <c r="E190" s="63"/>
      <c r="F190" s="68">
        <v>604.79999999999995</v>
      </c>
      <c r="G190" s="68">
        <f t="shared" si="2"/>
        <v>0</v>
      </c>
      <c r="L190" s="16"/>
      <c r="M190" s="16"/>
    </row>
    <row r="191" spans="1:13" ht="20.100000000000001" customHeight="1">
      <c r="A191" s="154" t="s">
        <v>506</v>
      </c>
      <c r="B191" s="154" t="s">
        <v>507</v>
      </c>
      <c r="C191" s="155" t="s">
        <v>508</v>
      </c>
      <c r="D191" s="156">
        <v>1</v>
      </c>
      <c r="E191" s="63"/>
      <c r="F191" s="68">
        <v>604.79999999999995</v>
      </c>
      <c r="G191" s="68">
        <f t="shared" si="2"/>
        <v>604.79999999999995</v>
      </c>
      <c r="L191" s="16"/>
      <c r="M191" s="16"/>
    </row>
    <row r="192" spans="1:13" ht="20.100000000000001" customHeight="1">
      <c r="A192" s="154" t="s">
        <v>509</v>
      </c>
      <c r="B192" s="154" t="s">
        <v>510</v>
      </c>
      <c r="C192" s="155" t="s">
        <v>511</v>
      </c>
      <c r="D192" s="156">
        <v>1</v>
      </c>
      <c r="E192" s="63"/>
      <c r="F192" s="68">
        <v>604.79999999999995</v>
      </c>
      <c r="G192" s="68">
        <f t="shared" si="2"/>
        <v>604.79999999999995</v>
      </c>
      <c r="L192" s="16"/>
      <c r="M192" s="16"/>
    </row>
    <row r="193" spans="1:13" ht="20.100000000000001" customHeight="1">
      <c r="A193" s="154" t="s">
        <v>512</v>
      </c>
      <c r="B193" s="154">
        <v>1900012389</v>
      </c>
      <c r="C193" s="155" t="s">
        <v>513</v>
      </c>
      <c r="D193" s="156">
        <v>1</v>
      </c>
      <c r="E193" s="63"/>
      <c r="F193" s="68">
        <v>604.79999999999995</v>
      </c>
      <c r="G193" s="68">
        <f t="shared" si="2"/>
        <v>604.79999999999995</v>
      </c>
      <c r="L193" s="16"/>
      <c r="M193" s="16"/>
    </row>
    <row r="194" spans="1:13" ht="20.100000000000001" customHeight="1">
      <c r="A194" s="154" t="s">
        <v>514</v>
      </c>
      <c r="B194" s="154">
        <v>1900012889</v>
      </c>
      <c r="C194" s="155" t="s">
        <v>515</v>
      </c>
      <c r="D194" s="156">
        <v>1</v>
      </c>
      <c r="E194" s="63"/>
      <c r="F194" s="68">
        <v>604.79999999999995</v>
      </c>
      <c r="G194" s="68">
        <f t="shared" si="2"/>
        <v>604.79999999999995</v>
      </c>
      <c r="L194" s="16"/>
      <c r="M194" s="16"/>
    </row>
    <row r="195" spans="1:13" ht="20.100000000000001" customHeight="1">
      <c r="A195" s="154" t="s">
        <v>516</v>
      </c>
      <c r="B195" s="154" t="s">
        <v>517</v>
      </c>
      <c r="C195" s="155" t="s">
        <v>518</v>
      </c>
      <c r="D195" s="156">
        <v>1</v>
      </c>
      <c r="E195" s="63"/>
      <c r="F195" s="68">
        <v>604.79999999999995</v>
      </c>
      <c r="G195" s="68">
        <f t="shared" si="2"/>
        <v>604.79999999999995</v>
      </c>
      <c r="L195" s="16"/>
      <c r="M195" s="16"/>
    </row>
    <row r="196" spans="1:13" ht="20.100000000000001" customHeight="1">
      <c r="A196" s="154" t="s">
        <v>519</v>
      </c>
      <c r="B196" s="154" t="s">
        <v>520</v>
      </c>
      <c r="C196" s="155" t="s">
        <v>521</v>
      </c>
      <c r="D196" s="156">
        <v>1</v>
      </c>
      <c r="E196" s="63"/>
      <c r="F196" s="68">
        <v>604.79999999999995</v>
      </c>
      <c r="G196" s="68">
        <f t="shared" si="2"/>
        <v>604.79999999999995</v>
      </c>
      <c r="L196" s="16"/>
      <c r="M196" s="16"/>
    </row>
    <row r="197" spans="1:13" ht="20.100000000000001" customHeight="1">
      <c r="A197" s="154"/>
      <c r="B197" s="154"/>
      <c r="C197" s="155"/>
      <c r="D197" s="157">
        <v>8</v>
      </c>
      <c r="E197" s="63"/>
      <c r="F197" s="68"/>
      <c r="G197" s="68"/>
      <c r="L197" s="16"/>
      <c r="M197" s="16"/>
    </row>
    <row r="198" spans="1:13" ht="20.100000000000001" customHeight="1">
      <c r="A198" s="154" t="s">
        <v>522</v>
      </c>
      <c r="B198" s="154" t="s">
        <v>523</v>
      </c>
      <c r="C198" s="155" t="s">
        <v>524</v>
      </c>
      <c r="D198" s="156">
        <v>1</v>
      </c>
      <c r="E198" s="63"/>
      <c r="F198" s="68">
        <v>604.79999999999995</v>
      </c>
      <c r="G198" s="68">
        <f t="shared" si="2"/>
        <v>604.79999999999995</v>
      </c>
      <c r="L198" s="16"/>
      <c r="M198" s="16"/>
    </row>
    <row r="199" spans="1:13" ht="20.100000000000001" customHeight="1">
      <c r="A199" s="154" t="s">
        <v>525</v>
      </c>
      <c r="B199" s="154">
        <v>2300016789</v>
      </c>
      <c r="C199" s="155" t="s">
        <v>526</v>
      </c>
      <c r="D199" s="156">
        <v>1</v>
      </c>
      <c r="E199" s="63"/>
      <c r="F199" s="68">
        <v>604.79999999999995</v>
      </c>
      <c r="G199" s="68">
        <f t="shared" si="2"/>
        <v>604.79999999999995</v>
      </c>
      <c r="L199" s="16"/>
      <c r="M199" s="16"/>
    </row>
    <row r="200" spans="1:13" ht="20.100000000000001" customHeight="1">
      <c r="A200" s="154" t="s">
        <v>527</v>
      </c>
      <c r="B200" s="154">
        <v>2100076125</v>
      </c>
      <c r="C200" s="155" t="s">
        <v>528</v>
      </c>
      <c r="D200" s="156">
        <v>1</v>
      </c>
      <c r="E200" s="63"/>
      <c r="F200" s="68">
        <v>604.79999999999995</v>
      </c>
      <c r="G200" s="68">
        <f t="shared" si="2"/>
        <v>604.79999999999995</v>
      </c>
      <c r="L200" s="16"/>
      <c r="M200" s="16"/>
    </row>
    <row r="201" spans="1:13" ht="20.100000000000001" customHeight="1">
      <c r="A201" s="154" t="s">
        <v>529</v>
      </c>
      <c r="B201" s="154">
        <v>2100074582</v>
      </c>
      <c r="C201" s="155" t="s">
        <v>530</v>
      </c>
      <c r="D201" s="156">
        <v>1</v>
      </c>
      <c r="E201" s="63"/>
      <c r="F201" s="68">
        <v>604.79999999999995</v>
      </c>
      <c r="G201" s="68">
        <f t="shared" si="2"/>
        <v>604.79999999999995</v>
      </c>
      <c r="L201" s="16"/>
      <c r="M201" s="16"/>
    </row>
    <row r="202" spans="1:13" ht="20.100000000000001" customHeight="1">
      <c r="A202" s="154" t="s">
        <v>531</v>
      </c>
      <c r="B202" s="154">
        <v>28123</v>
      </c>
      <c r="C202" s="155" t="s">
        <v>532</v>
      </c>
      <c r="D202" s="156">
        <v>1</v>
      </c>
      <c r="E202" s="63"/>
      <c r="F202" s="68">
        <v>604.79999999999995</v>
      </c>
      <c r="G202" s="68">
        <f t="shared" si="2"/>
        <v>604.79999999999995</v>
      </c>
      <c r="L202" s="16"/>
      <c r="M202" s="16"/>
    </row>
    <row r="203" spans="1:13" ht="20.100000000000001" customHeight="1">
      <c r="A203" s="154" t="s">
        <v>533</v>
      </c>
      <c r="B203" s="154">
        <v>1900012390</v>
      </c>
      <c r="C203" s="155" t="s">
        <v>534</v>
      </c>
      <c r="D203" s="156">
        <v>1</v>
      </c>
      <c r="E203" s="63"/>
      <c r="F203" s="68">
        <v>604.79999999999995</v>
      </c>
      <c r="G203" s="68">
        <f t="shared" si="2"/>
        <v>604.79999999999995</v>
      </c>
      <c r="L203" s="16"/>
      <c r="M203" s="16"/>
    </row>
    <row r="204" spans="1:13" ht="20.100000000000001" customHeight="1">
      <c r="A204" s="154" t="s">
        <v>535</v>
      </c>
      <c r="B204" s="154">
        <v>1800057691</v>
      </c>
      <c r="C204" s="155" t="s">
        <v>536</v>
      </c>
      <c r="D204" s="156">
        <v>1</v>
      </c>
      <c r="E204" s="63"/>
      <c r="F204" s="68">
        <v>604.79999999999995</v>
      </c>
      <c r="G204" s="68">
        <f t="shared" si="2"/>
        <v>604.79999999999995</v>
      </c>
      <c r="L204" s="16"/>
      <c r="M204" s="16"/>
    </row>
    <row r="205" spans="1:13" ht="20.100000000000001" customHeight="1">
      <c r="A205" s="154" t="s">
        <v>500</v>
      </c>
      <c r="B205" s="154" t="s">
        <v>537</v>
      </c>
      <c r="C205" s="155" t="s">
        <v>538</v>
      </c>
      <c r="D205" s="156">
        <v>1</v>
      </c>
      <c r="E205" s="63"/>
      <c r="F205" s="68">
        <v>604.79999999999995</v>
      </c>
      <c r="G205" s="68">
        <f t="shared" si="2"/>
        <v>604.79999999999995</v>
      </c>
      <c r="L205" s="16"/>
      <c r="M205" s="16"/>
    </row>
    <row r="206" spans="1:13" ht="20.100000000000001" customHeight="1">
      <c r="A206" s="154" t="s">
        <v>502</v>
      </c>
      <c r="B206" s="154" t="s">
        <v>539</v>
      </c>
      <c r="C206" s="155" t="s">
        <v>540</v>
      </c>
      <c r="D206" s="156">
        <v>1</v>
      </c>
      <c r="E206" s="63"/>
      <c r="F206" s="68">
        <v>604.79999999999995</v>
      </c>
      <c r="G206" s="68">
        <f t="shared" si="2"/>
        <v>604.79999999999995</v>
      </c>
      <c r="L206" s="16"/>
      <c r="M206" s="16"/>
    </row>
    <row r="207" spans="1:13" ht="20.100000000000001" customHeight="1">
      <c r="A207" s="154"/>
      <c r="B207" s="154"/>
      <c r="C207" s="155"/>
      <c r="D207" s="159">
        <v>9</v>
      </c>
      <c r="E207" s="63"/>
      <c r="F207" s="68"/>
      <c r="G207" s="68"/>
      <c r="L207" s="16"/>
      <c r="M207" s="16"/>
    </row>
    <row r="208" spans="1:13" ht="20.100000000000001" customHeight="1">
      <c r="A208" s="154" t="s">
        <v>541</v>
      </c>
      <c r="B208" s="154">
        <v>14033433</v>
      </c>
      <c r="C208" s="155" t="s">
        <v>542</v>
      </c>
      <c r="D208" s="156">
        <v>1</v>
      </c>
      <c r="E208" s="63"/>
      <c r="F208" s="68">
        <v>604.79999999999995</v>
      </c>
      <c r="G208" s="68">
        <f t="shared" si="2"/>
        <v>604.79999999999995</v>
      </c>
      <c r="L208" s="16"/>
      <c r="M208" s="16"/>
    </row>
    <row r="209" spans="1:13" ht="20.100000000000001" customHeight="1">
      <c r="A209" s="154" t="s">
        <v>543</v>
      </c>
      <c r="B209" s="154"/>
      <c r="C209" s="155" t="s">
        <v>544</v>
      </c>
      <c r="D209" s="156">
        <v>0</v>
      </c>
      <c r="E209" s="63"/>
      <c r="F209" s="68">
        <v>604.79999999999995</v>
      </c>
      <c r="G209" s="68">
        <f t="shared" si="2"/>
        <v>0</v>
      </c>
      <c r="L209" s="16"/>
      <c r="M209" s="16"/>
    </row>
    <row r="210" spans="1:13" ht="20.100000000000001" customHeight="1">
      <c r="A210" s="154" t="s">
        <v>545</v>
      </c>
      <c r="B210" s="154">
        <v>19094090</v>
      </c>
      <c r="C210" s="155" t="s">
        <v>546</v>
      </c>
      <c r="D210" s="156">
        <v>1</v>
      </c>
      <c r="E210" s="63"/>
      <c r="F210" s="68">
        <v>604.79999999999995</v>
      </c>
      <c r="G210" s="68">
        <f t="shared" si="2"/>
        <v>604.79999999999995</v>
      </c>
      <c r="L210" s="16"/>
      <c r="M210" s="16"/>
    </row>
    <row r="211" spans="1:13" ht="20.100000000000001" customHeight="1">
      <c r="A211" s="154" t="s">
        <v>547</v>
      </c>
      <c r="B211" s="154">
        <v>19094091</v>
      </c>
      <c r="C211" s="155" t="s">
        <v>548</v>
      </c>
      <c r="D211" s="156">
        <v>1</v>
      </c>
      <c r="E211" s="63"/>
      <c r="F211" s="68">
        <v>604.79999999999995</v>
      </c>
      <c r="G211" s="68">
        <f t="shared" si="2"/>
        <v>604.79999999999995</v>
      </c>
      <c r="L211" s="16"/>
      <c r="M211" s="16"/>
    </row>
    <row r="212" spans="1:13" ht="20.100000000000001" customHeight="1">
      <c r="A212" s="154" t="s">
        <v>549</v>
      </c>
      <c r="B212" s="154">
        <v>17124101</v>
      </c>
      <c r="C212" s="155" t="s">
        <v>550</v>
      </c>
      <c r="D212" s="156">
        <v>1</v>
      </c>
      <c r="E212" s="63"/>
      <c r="F212" s="68">
        <v>604.79999999999995</v>
      </c>
      <c r="G212" s="68">
        <f t="shared" si="2"/>
        <v>604.79999999999995</v>
      </c>
      <c r="L212" s="16"/>
      <c r="M212" s="16"/>
    </row>
    <row r="213" spans="1:13" ht="20.100000000000001" customHeight="1">
      <c r="A213" s="154"/>
      <c r="B213" s="154"/>
      <c r="C213" s="155"/>
      <c r="D213" s="159">
        <v>4</v>
      </c>
      <c r="E213" s="63"/>
      <c r="F213" s="68"/>
      <c r="G213" s="68"/>
      <c r="L213" s="16"/>
      <c r="M213" s="16"/>
    </row>
    <row r="214" spans="1:13" ht="20.100000000000001" customHeight="1">
      <c r="A214" s="154" t="s">
        <v>551</v>
      </c>
      <c r="B214" s="154">
        <v>1403426</v>
      </c>
      <c r="C214" s="155" t="s">
        <v>552</v>
      </c>
      <c r="D214" s="156">
        <v>1</v>
      </c>
      <c r="E214" s="63"/>
      <c r="F214" s="68">
        <v>604.79999999999995</v>
      </c>
      <c r="G214" s="68">
        <f t="shared" si="2"/>
        <v>604.79999999999995</v>
      </c>
      <c r="L214" s="16"/>
      <c r="M214" s="16"/>
    </row>
    <row r="215" spans="1:13" ht="20.100000000000001" customHeight="1">
      <c r="A215" s="154" t="s">
        <v>553</v>
      </c>
      <c r="B215" s="154">
        <v>1403427</v>
      </c>
      <c r="C215" s="155" t="s">
        <v>554</v>
      </c>
      <c r="D215" s="156">
        <v>1</v>
      </c>
      <c r="E215" s="63"/>
      <c r="F215" s="68">
        <v>604.79999999999995</v>
      </c>
      <c r="G215" s="68">
        <f t="shared" si="2"/>
        <v>604.79999999999995</v>
      </c>
      <c r="L215" s="16"/>
      <c r="M215" s="16"/>
    </row>
    <row r="216" spans="1:13" ht="20.100000000000001" customHeight="1">
      <c r="A216" s="154" t="s">
        <v>555</v>
      </c>
      <c r="B216" s="154">
        <v>19024007</v>
      </c>
      <c r="C216" s="155" t="s">
        <v>556</v>
      </c>
      <c r="D216" s="156">
        <v>1</v>
      </c>
      <c r="E216" s="63"/>
      <c r="F216" s="68">
        <v>604.79999999999995</v>
      </c>
      <c r="G216" s="68">
        <f t="shared" si="2"/>
        <v>604.79999999999995</v>
      </c>
      <c r="L216" s="16"/>
      <c r="M216" s="16"/>
    </row>
    <row r="217" spans="1:13" ht="20.100000000000001" customHeight="1">
      <c r="A217" s="154" t="s">
        <v>557</v>
      </c>
      <c r="B217" s="154">
        <v>17124093</v>
      </c>
      <c r="C217" s="155" t="s">
        <v>558</v>
      </c>
      <c r="D217" s="156">
        <v>1</v>
      </c>
      <c r="E217" s="63"/>
      <c r="F217" s="68">
        <v>604.79999999999995</v>
      </c>
      <c r="G217" s="68">
        <f t="shared" si="2"/>
        <v>604.79999999999995</v>
      </c>
      <c r="L217" s="16"/>
      <c r="M217" s="16"/>
    </row>
    <row r="218" spans="1:13" ht="20.100000000000001" customHeight="1">
      <c r="A218" s="154" t="s">
        <v>559</v>
      </c>
      <c r="B218" s="154">
        <v>1403432</v>
      </c>
      <c r="C218" s="155" t="s">
        <v>560</v>
      </c>
      <c r="D218" s="156">
        <v>1</v>
      </c>
      <c r="E218" s="63"/>
      <c r="F218" s="68">
        <v>604.79999999999995</v>
      </c>
      <c r="G218" s="68">
        <f t="shared" si="2"/>
        <v>604.79999999999995</v>
      </c>
      <c r="L218" s="16"/>
      <c r="M218" s="16"/>
    </row>
    <row r="219" spans="1:13" ht="20.100000000000001" customHeight="1">
      <c r="A219" s="154"/>
      <c r="B219" s="154"/>
      <c r="C219" s="155"/>
      <c r="D219" s="159">
        <v>5</v>
      </c>
      <c r="E219" s="63"/>
      <c r="F219" s="68"/>
      <c r="G219" s="68"/>
      <c r="L219" s="16"/>
      <c r="M219" s="16"/>
    </row>
    <row r="220" spans="1:13" ht="20.100000000000001" customHeight="1">
      <c r="A220" s="153" t="s">
        <v>561</v>
      </c>
      <c r="B220" s="154"/>
      <c r="C220" s="158" t="s">
        <v>562</v>
      </c>
      <c r="D220" s="154">
        <v>0</v>
      </c>
      <c r="E220" s="63"/>
      <c r="F220" s="68">
        <v>604.79999999999995</v>
      </c>
      <c r="G220" s="68">
        <f t="shared" si="2"/>
        <v>0</v>
      </c>
      <c r="L220" s="16"/>
      <c r="M220" s="16"/>
    </row>
    <row r="221" spans="1:13" ht="20.100000000000001" customHeight="1">
      <c r="A221" s="153" t="s">
        <v>563</v>
      </c>
      <c r="B221" s="154" t="s">
        <v>564</v>
      </c>
      <c r="C221" s="158" t="s">
        <v>565</v>
      </c>
      <c r="D221" s="154">
        <v>1</v>
      </c>
      <c r="E221" s="63"/>
      <c r="F221" s="68">
        <v>604.79999999999995</v>
      </c>
      <c r="G221" s="68">
        <f t="shared" si="2"/>
        <v>604.79999999999995</v>
      </c>
      <c r="L221" s="16"/>
      <c r="M221" s="16"/>
    </row>
    <row r="222" spans="1:13" ht="20.100000000000001" customHeight="1">
      <c r="A222" s="153" t="s">
        <v>566</v>
      </c>
      <c r="B222" s="154" t="s">
        <v>567</v>
      </c>
      <c r="C222" s="158" t="s">
        <v>568</v>
      </c>
      <c r="D222" s="154">
        <v>1</v>
      </c>
      <c r="E222" s="63"/>
      <c r="F222" s="68">
        <v>604.79999999999995</v>
      </c>
      <c r="G222" s="68">
        <f t="shared" si="2"/>
        <v>604.79999999999995</v>
      </c>
      <c r="L222" s="16"/>
      <c r="M222" s="16"/>
    </row>
    <row r="223" spans="1:13" ht="20.100000000000001" customHeight="1">
      <c r="A223" s="160"/>
      <c r="B223" s="160"/>
      <c r="C223" s="160"/>
      <c r="D223" s="161">
        <v>2</v>
      </c>
      <c r="E223" s="63"/>
      <c r="F223" s="68"/>
      <c r="G223" s="68">
        <f t="shared" si="2"/>
        <v>0</v>
      </c>
      <c r="L223" s="16"/>
      <c r="M223" s="16"/>
    </row>
    <row r="224" spans="1:13" ht="20.100000000000001" customHeight="1">
      <c r="A224" s="128" t="s">
        <v>569</v>
      </c>
      <c r="B224" s="129" t="s">
        <v>570</v>
      </c>
      <c r="C224" s="109" t="s">
        <v>571</v>
      </c>
      <c r="D224" s="162">
        <v>3</v>
      </c>
      <c r="E224" s="63"/>
      <c r="F224" s="68">
        <v>332.64</v>
      </c>
      <c r="G224" s="68">
        <f t="shared" si="2"/>
        <v>997.92</v>
      </c>
      <c r="L224" s="16"/>
      <c r="M224" s="16"/>
    </row>
    <row r="225" spans="1:13" ht="20.100000000000001" customHeight="1">
      <c r="A225" s="128" t="s">
        <v>572</v>
      </c>
      <c r="B225" s="163" t="s">
        <v>573</v>
      </c>
      <c r="C225" s="108" t="s">
        <v>574</v>
      </c>
      <c r="D225" s="162">
        <v>3</v>
      </c>
      <c r="E225" s="63"/>
      <c r="F225" s="68">
        <v>332.64</v>
      </c>
      <c r="G225" s="68">
        <f t="shared" si="2"/>
        <v>997.92</v>
      </c>
      <c r="L225" s="16"/>
      <c r="M225" s="16"/>
    </row>
    <row r="226" spans="1:13" ht="20.100000000000001" customHeight="1">
      <c r="A226" s="128" t="s">
        <v>575</v>
      </c>
      <c r="B226" s="129" t="s">
        <v>576</v>
      </c>
      <c r="C226" s="109" t="s">
        <v>577</v>
      </c>
      <c r="D226" s="162">
        <v>3</v>
      </c>
      <c r="E226" s="63"/>
      <c r="F226" s="68">
        <v>332.64</v>
      </c>
      <c r="G226" s="68">
        <f t="shared" si="2"/>
        <v>997.92</v>
      </c>
      <c r="L226" s="16"/>
      <c r="M226" s="16"/>
    </row>
    <row r="227" spans="1:13" ht="20.100000000000001" customHeight="1">
      <c r="A227" s="128" t="s">
        <v>578</v>
      </c>
      <c r="B227" s="163" t="s">
        <v>579</v>
      </c>
      <c r="C227" s="108" t="s">
        <v>580</v>
      </c>
      <c r="D227" s="162">
        <v>3</v>
      </c>
      <c r="E227" s="63"/>
      <c r="F227" s="68">
        <v>332.64</v>
      </c>
      <c r="G227" s="68">
        <f t="shared" si="2"/>
        <v>997.92</v>
      </c>
      <c r="L227" s="16"/>
      <c r="M227" s="16"/>
    </row>
    <row r="228" spans="1:13" ht="20.100000000000001" customHeight="1">
      <c r="A228" s="128" t="s">
        <v>581</v>
      </c>
      <c r="B228" s="129" t="s">
        <v>582</v>
      </c>
      <c r="C228" s="109" t="s">
        <v>583</v>
      </c>
      <c r="D228" s="162">
        <v>3</v>
      </c>
      <c r="E228" s="63"/>
      <c r="F228" s="68">
        <v>332.64</v>
      </c>
      <c r="G228" s="68">
        <f t="shared" si="2"/>
        <v>997.92</v>
      </c>
      <c r="L228" s="16"/>
      <c r="M228" s="16"/>
    </row>
    <row r="229" spans="1:13" ht="20.100000000000001" customHeight="1">
      <c r="A229" s="128" t="s">
        <v>584</v>
      </c>
      <c r="B229" s="129" t="s">
        <v>585</v>
      </c>
      <c r="C229" s="108" t="s">
        <v>586</v>
      </c>
      <c r="D229" s="162">
        <v>1</v>
      </c>
      <c r="E229" s="63"/>
      <c r="F229" s="68">
        <v>332.64</v>
      </c>
      <c r="G229" s="68">
        <f t="shared" si="2"/>
        <v>332.64</v>
      </c>
      <c r="L229" s="16"/>
      <c r="M229" s="16"/>
    </row>
    <row r="230" spans="1:13" ht="20.100000000000001" customHeight="1">
      <c r="A230" s="128" t="s">
        <v>587</v>
      </c>
      <c r="B230" s="129" t="s">
        <v>588</v>
      </c>
      <c r="C230" s="109" t="s">
        <v>589</v>
      </c>
      <c r="D230" s="162">
        <v>2</v>
      </c>
      <c r="E230" s="63"/>
      <c r="F230" s="68">
        <v>332.64</v>
      </c>
      <c r="G230" s="68">
        <f t="shared" si="2"/>
        <v>665.28</v>
      </c>
      <c r="L230" s="16"/>
      <c r="M230" s="16"/>
    </row>
    <row r="231" spans="1:13" ht="20.100000000000001" customHeight="1">
      <c r="A231" s="128" t="s">
        <v>587</v>
      </c>
      <c r="B231" s="129" t="s">
        <v>590</v>
      </c>
      <c r="C231" s="109" t="s">
        <v>589</v>
      </c>
      <c r="D231" s="162">
        <v>1</v>
      </c>
      <c r="E231" s="63"/>
      <c r="F231" s="68">
        <v>332.64</v>
      </c>
      <c r="G231" s="68">
        <f t="shared" si="2"/>
        <v>332.64</v>
      </c>
      <c r="L231" s="16"/>
      <c r="M231" s="16"/>
    </row>
    <row r="232" spans="1:13" ht="20.100000000000001" customHeight="1">
      <c r="A232" s="128" t="s">
        <v>591</v>
      </c>
      <c r="B232" s="163" t="s">
        <v>592</v>
      </c>
      <c r="C232" s="108" t="s">
        <v>593</v>
      </c>
      <c r="D232" s="162">
        <v>3</v>
      </c>
      <c r="E232" s="63"/>
      <c r="F232" s="68">
        <v>332.64</v>
      </c>
      <c r="G232" s="68">
        <f t="shared" si="2"/>
        <v>997.92</v>
      </c>
      <c r="L232" s="16"/>
      <c r="M232" s="16"/>
    </row>
    <row r="233" spans="1:13" ht="20.100000000000001" customHeight="1">
      <c r="A233" s="128" t="s">
        <v>594</v>
      </c>
      <c r="B233" s="129" t="s">
        <v>595</v>
      </c>
      <c r="C233" s="109" t="s">
        <v>596</v>
      </c>
      <c r="D233" s="162">
        <v>3</v>
      </c>
      <c r="E233" s="63"/>
      <c r="F233" s="68">
        <v>332.64</v>
      </c>
      <c r="G233" s="68">
        <f t="shared" si="2"/>
        <v>997.92</v>
      </c>
      <c r="L233" s="16"/>
      <c r="M233" s="16"/>
    </row>
    <row r="234" spans="1:13" ht="20.100000000000001" customHeight="1">
      <c r="A234" s="128" t="s">
        <v>597</v>
      </c>
      <c r="B234" s="163" t="s">
        <v>598</v>
      </c>
      <c r="C234" s="108" t="s">
        <v>599</v>
      </c>
      <c r="D234" s="162">
        <v>3</v>
      </c>
      <c r="E234" s="63"/>
      <c r="F234" s="68">
        <v>332.64</v>
      </c>
      <c r="G234" s="68">
        <f t="shared" si="2"/>
        <v>997.92</v>
      </c>
      <c r="L234" s="16"/>
      <c r="M234" s="16"/>
    </row>
    <row r="235" spans="1:13" ht="20.100000000000001" customHeight="1">
      <c r="A235" s="128" t="s">
        <v>600</v>
      </c>
      <c r="B235" s="129" t="s">
        <v>601</v>
      </c>
      <c r="C235" s="109" t="s">
        <v>602</v>
      </c>
      <c r="D235" s="162">
        <v>3</v>
      </c>
      <c r="E235" s="63"/>
      <c r="F235" s="68">
        <v>332.64</v>
      </c>
      <c r="G235" s="68">
        <f t="shared" si="2"/>
        <v>997.92</v>
      </c>
      <c r="L235" s="16"/>
      <c r="M235" s="16"/>
    </row>
    <row r="236" spans="1:13" ht="20.100000000000001" customHeight="1">
      <c r="A236" s="128" t="s">
        <v>603</v>
      </c>
      <c r="B236" s="163" t="s">
        <v>604</v>
      </c>
      <c r="C236" s="108" t="s">
        <v>605</v>
      </c>
      <c r="D236" s="162">
        <v>1</v>
      </c>
      <c r="E236" s="63"/>
      <c r="F236" s="68">
        <v>332.64</v>
      </c>
      <c r="G236" s="68">
        <f t="shared" si="2"/>
        <v>332.64</v>
      </c>
      <c r="L236" s="16"/>
      <c r="M236" s="16"/>
    </row>
    <row r="237" spans="1:13" ht="20.100000000000001" customHeight="1">
      <c r="A237" s="128" t="s">
        <v>603</v>
      </c>
      <c r="B237" s="163" t="s">
        <v>606</v>
      </c>
      <c r="C237" s="108" t="s">
        <v>605</v>
      </c>
      <c r="D237" s="162">
        <v>2</v>
      </c>
      <c r="E237" s="63"/>
      <c r="F237" s="68">
        <v>332.64</v>
      </c>
      <c r="G237" s="68">
        <f t="shared" si="2"/>
        <v>665.28</v>
      </c>
      <c r="L237" s="16"/>
      <c r="M237" s="16"/>
    </row>
    <row r="238" spans="1:13" ht="20.100000000000001" customHeight="1">
      <c r="A238" s="128" t="s">
        <v>607</v>
      </c>
      <c r="B238" s="129" t="s">
        <v>608</v>
      </c>
      <c r="C238" s="109" t="s">
        <v>609</v>
      </c>
      <c r="D238" s="162">
        <v>1</v>
      </c>
      <c r="E238" s="63"/>
      <c r="F238" s="68">
        <v>332.64</v>
      </c>
      <c r="G238" s="68">
        <f t="shared" si="2"/>
        <v>332.64</v>
      </c>
      <c r="L238" s="16"/>
      <c r="M238" s="16"/>
    </row>
    <row r="239" spans="1:13" ht="20.100000000000001" customHeight="1">
      <c r="A239" s="128" t="s">
        <v>607</v>
      </c>
      <c r="B239" s="129" t="s">
        <v>610</v>
      </c>
      <c r="C239" s="109" t="s">
        <v>609</v>
      </c>
      <c r="D239" s="162">
        <v>2</v>
      </c>
      <c r="E239" s="63"/>
      <c r="F239" s="68">
        <v>332.64</v>
      </c>
      <c r="G239" s="68">
        <f t="shared" si="2"/>
        <v>665.28</v>
      </c>
      <c r="L239" s="16"/>
      <c r="M239" s="16"/>
    </row>
    <row r="240" spans="1:13" ht="20.100000000000001" customHeight="1">
      <c r="A240" s="128" t="s">
        <v>611</v>
      </c>
      <c r="B240" s="163" t="s">
        <v>612</v>
      </c>
      <c r="C240" s="108" t="s">
        <v>613</v>
      </c>
      <c r="D240" s="162">
        <v>3</v>
      </c>
      <c r="E240" s="63"/>
      <c r="F240" s="68">
        <v>332.64</v>
      </c>
      <c r="G240" s="68">
        <f t="shared" si="2"/>
        <v>997.92</v>
      </c>
      <c r="L240" s="16"/>
      <c r="M240" s="16"/>
    </row>
    <row r="241" spans="1:13" ht="20.100000000000001" customHeight="1">
      <c r="A241" s="128" t="s">
        <v>614</v>
      </c>
      <c r="B241" s="129" t="s">
        <v>615</v>
      </c>
      <c r="C241" s="109" t="s">
        <v>616</v>
      </c>
      <c r="D241" s="162">
        <v>3</v>
      </c>
      <c r="E241" s="63"/>
      <c r="F241" s="68">
        <v>332.64</v>
      </c>
      <c r="G241" s="68">
        <f t="shared" si="2"/>
        <v>997.92</v>
      </c>
      <c r="L241" s="16"/>
      <c r="M241" s="16"/>
    </row>
    <row r="242" spans="1:13" ht="20.100000000000001" customHeight="1">
      <c r="A242" s="128" t="s">
        <v>617</v>
      </c>
      <c r="B242" s="164"/>
      <c r="C242" s="164"/>
      <c r="D242" s="165">
        <v>43</v>
      </c>
      <c r="E242" s="63"/>
      <c r="F242" s="68"/>
      <c r="G242" s="68"/>
      <c r="L242" s="16"/>
      <c r="M242" s="16"/>
    </row>
    <row r="243" spans="1:13" ht="20.100000000000001" customHeight="1">
      <c r="A243" s="128" t="s">
        <v>618</v>
      </c>
      <c r="B243" s="163" t="s">
        <v>619</v>
      </c>
      <c r="C243" s="108" t="s">
        <v>620</v>
      </c>
      <c r="D243" s="162">
        <v>3</v>
      </c>
      <c r="E243" s="63"/>
      <c r="F243" s="68">
        <v>332.64</v>
      </c>
      <c r="G243" s="68">
        <f t="shared" si="2"/>
        <v>997.92</v>
      </c>
      <c r="L243" s="16"/>
      <c r="M243" s="16"/>
    </row>
    <row r="244" spans="1:13" ht="20.100000000000001" customHeight="1">
      <c r="A244" s="128" t="s">
        <v>621</v>
      </c>
      <c r="B244" s="129" t="s">
        <v>622</v>
      </c>
      <c r="C244" s="109" t="s">
        <v>623</v>
      </c>
      <c r="D244" s="162">
        <v>3</v>
      </c>
      <c r="E244" s="63"/>
      <c r="F244" s="68">
        <v>332.64</v>
      </c>
      <c r="G244" s="68">
        <f t="shared" si="2"/>
        <v>997.92</v>
      </c>
      <c r="L244" s="16"/>
      <c r="M244" s="16"/>
    </row>
    <row r="245" spans="1:13" ht="20.100000000000001" customHeight="1">
      <c r="A245" s="128" t="s">
        <v>624</v>
      </c>
      <c r="B245" s="163" t="s">
        <v>625</v>
      </c>
      <c r="C245" s="108" t="s">
        <v>626</v>
      </c>
      <c r="D245" s="162">
        <v>3</v>
      </c>
      <c r="E245" s="63"/>
      <c r="F245" s="68">
        <v>332.64</v>
      </c>
      <c r="G245" s="68">
        <f t="shared" ref="G245:G308" si="3">D245*F245</f>
        <v>997.92</v>
      </c>
      <c r="L245" s="16"/>
      <c r="M245" s="16"/>
    </row>
    <row r="246" spans="1:13" ht="20.100000000000001" customHeight="1">
      <c r="A246" s="128" t="s">
        <v>627</v>
      </c>
      <c r="B246" s="129" t="s">
        <v>628</v>
      </c>
      <c r="C246" s="109" t="s">
        <v>629</v>
      </c>
      <c r="D246" s="162">
        <v>3</v>
      </c>
      <c r="E246" s="63"/>
      <c r="F246" s="68">
        <v>332.64</v>
      </c>
      <c r="G246" s="68">
        <f t="shared" si="3"/>
        <v>997.92</v>
      </c>
      <c r="L246" s="16"/>
      <c r="M246" s="16"/>
    </row>
    <row r="247" spans="1:13" ht="20.100000000000001" customHeight="1">
      <c r="A247" s="128" t="s">
        <v>630</v>
      </c>
      <c r="B247" s="163" t="s">
        <v>631</v>
      </c>
      <c r="C247" s="108" t="s">
        <v>632</v>
      </c>
      <c r="D247" s="162">
        <v>3</v>
      </c>
      <c r="E247" s="63"/>
      <c r="F247" s="68">
        <v>332.64</v>
      </c>
      <c r="G247" s="68">
        <f t="shared" si="3"/>
        <v>997.92</v>
      </c>
      <c r="L247" s="16"/>
      <c r="M247" s="16"/>
    </row>
    <row r="248" spans="1:13" ht="20.100000000000001" customHeight="1">
      <c r="A248" s="128" t="s">
        <v>633</v>
      </c>
      <c r="B248" s="129" t="s">
        <v>634</v>
      </c>
      <c r="C248" s="109" t="s">
        <v>635</v>
      </c>
      <c r="D248" s="162">
        <v>3</v>
      </c>
      <c r="E248" s="63"/>
      <c r="F248" s="68">
        <v>332.64</v>
      </c>
      <c r="G248" s="68">
        <f t="shared" si="3"/>
        <v>997.92</v>
      </c>
      <c r="L248" s="16"/>
      <c r="M248" s="16"/>
    </row>
    <row r="249" spans="1:13" ht="20.100000000000001" customHeight="1">
      <c r="A249" s="128" t="s">
        <v>636</v>
      </c>
      <c r="B249" s="163" t="s">
        <v>637</v>
      </c>
      <c r="C249" s="108" t="s">
        <v>638</v>
      </c>
      <c r="D249" s="162">
        <v>3</v>
      </c>
      <c r="E249" s="63"/>
      <c r="F249" s="68">
        <v>332.64</v>
      </c>
      <c r="G249" s="68">
        <f t="shared" si="3"/>
        <v>997.92</v>
      </c>
      <c r="L249" s="16"/>
      <c r="M249" s="16"/>
    </row>
    <row r="250" spans="1:13" ht="20.100000000000001" customHeight="1">
      <c r="A250" s="128" t="s">
        <v>639</v>
      </c>
      <c r="B250" s="129" t="s">
        <v>640</v>
      </c>
      <c r="C250" s="109" t="s">
        <v>641</v>
      </c>
      <c r="D250" s="162">
        <v>3</v>
      </c>
      <c r="E250" s="63"/>
      <c r="F250" s="68">
        <v>332.64</v>
      </c>
      <c r="G250" s="68">
        <f t="shared" si="3"/>
        <v>997.92</v>
      </c>
      <c r="L250" s="16"/>
      <c r="M250" s="16"/>
    </row>
    <row r="251" spans="1:13" ht="20.100000000000001" customHeight="1">
      <c r="A251" s="128" t="s">
        <v>642</v>
      </c>
      <c r="B251" s="163" t="s">
        <v>643</v>
      </c>
      <c r="C251" s="108" t="s">
        <v>644</v>
      </c>
      <c r="D251" s="162">
        <v>3</v>
      </c>
      <c r="E251" s="63"/>
      <c r="F251" s="68">
        <v>332.64</v>
      </c>
      <c r="G251" s="68">
        <f t="shared" si="3"/>
        <v>997.92</v>
      </c>
      <c r="L251" s="16"/>
      <c r="M251" s="16"/>
    </row>
    <row r="252" spans="1:13" ht="20.100000000000001" customHeight="1">
      <c r="A252" s="128" t="s">
        <v>645</v>
      </c>
      <c r="B252" s="129" t="s">
        <v>646</v>
      </c>
      <c r="C252" s="109" t="s">
        <v>647</v>
      </c>
      <c r="D252" s="162">
        <v>3</v>
      </c>
      <c r="E252" s="63"/>
      <c r="F252" s="68">
        <v>332.64</v>
      </c>
      <c r="G252" s="68">
        <f t="shared" si="3"/>
        <v>997.92</v>
      </c>
      <c r="L252" s="16"/>
      <c r="M252" s="16"/>
    </row>
    <row r="253" spans="1:13" ht="20.100000000000001" customHeight="1">
      <c r="A253" s="128" t="s">
        <v>648</v>
      </c>
      <c r="B253" s="163" t="s">
        <v>649</v>
      </c>
      <c r="C253" s="108" t="s">
        <v>650</v>
      </c>
      <c r="D253" s="162">
        <v>2</v>
      </c>
      <c r="E253" s="63"/>
      <c r="F253" s="68">
        <v>332.64</v>
      </c>
      <c r="G253" s="68">
        <f t="shared" si="3"/>
        <v>665.28</v>
      </c>
      <c r="L253" s="16"/>
      <c r="M253" s="16"/>
    </row>
    <row r="254" spans="1:13" ht="20.100000000000001" customHeight="1">
      <c r="A254" s="128" t="s">
        <v>648</v>
      </c>
      <c r="B254" s="163" t="s">
        <v>651</v>
      </c>
      <c r="C254" s="108" t="s">
        <v>650</v>
      </c>
      <c r="D254" s="162">
        <v>1</v>
      </c>
      <c r="E254" s="63"/>
      <c r="F254" s="68">
        <v>332.64</v>
      </c>
      <c r="G254" s="68">
        <f t="shared" si="3"/>
        <v>332.64</v>
      </c>
      <c r="L254" s="16"/>
      <c r="M254" s="16"/>
    </row>
    <row r="255" spans="1:13" ht="20.100000000000001" customHeight="1">
      <c r="A255" s="128" t="s">
        <v>652</v>
      </c>
      <c r="B255" s="129" t="s">
        <v>653</v>
      </c>
      <c r="C255" s="109" t="s">
        <v>654</v>
      </c>
      <c r="D255" s="162">
        <v>3</v>
      </c>
      <c r="E255" s="63"/>
      <c r="F255" s="68">
        <v>332.64</v>
      </c>
      <c r="G255" s="68">
        <f t="shared" si="3"/>
        <v>997.92</v>
      </c>
      <c r="L255" s="16"/>
      <c r="M255" s="16"/>
    </row>
    <row r="256" spans="1:13" ht="20.100000000000001" customHeight="1">
      <c r="A256" s="128" t="s">
        <v>655</v>
      </c>
      <c r="B256" s="163" t="s">
        <v>656</v>
      </c>
      <c r="C256" s="108" t="s">
        <v>657</v>
      </c>
      <c r="D256" s="162">
        <v>0</v>
      </c>
      <c r="E256" s="63"/>
      <c r="F256" s="68">
        <v>332.64</v>
      </c>
      <c r="G256" s="68">
        <f t="shared" si="3"/>
        <v>0</v>
      </c>
      <c r="L256" s="16"/>
      <c r="M256" s="16"/>
    </row>
    <row r="257" spans="1:13" ht="20.100000000000001" customHeight="1">
      <c r="A257" s="128" t="s">
        <v>617</v>
      </c>
      <c r="B257" s="164"/>
      <c r="C257" s="164"/>
      <c r="D257" s="165">
        <v>37</v>
      </c>
      <c r="E257" s="63"/>
      <c r="F257" s="68"/>
      <c r="G257" s="68"/>
      <c r="L257" s="16"/>
      <c r="M257" s="16"/>
    </row>
    <row r="258" spans="1:13" ht="20.100000000000001" customHeight="1">
      <c r="A258" s="128" t="s">
        <v>658</v>
      </c>
      <c r="B258" s="129" t="s">
        <v>659</v>
      </c>
      <c r="C258" s="109" t="s">
        <v>660</v>
      </c>
      <c r="D258" s="162">
        <v>3</v>
      </c>
      <c r="E258" s="63"/>
      <c r="F258" s="68">
        <v>332.64</v>
      </c>
      <c r="G258" s="68">
        <f t="shared" si="3"/>
        <v>997.92</v>
      </c>
      <c r="L258" s="16"/>
      <c r="M258" s="16"/>
    </row>
    <row r="259" spans="1:13" ht="20.100000000000001" customHeight="1">
      <c r="A259" s="128" t="s">
        <v>661</v>
      </c>
      <c r="B259" s="163" t="s">
        <v>662</v>
      </c>
      <c r="C259" s="108" t="s">
        <v>663</v>
      </c>
      <c r="D259" s="162">
        <v>3</v>
      </c>
      <c r="E259" s="63"/>
      <c r="F259" s="68">
        <v>332.64</v>
      </c>
      <c r="G259" s="68">
        <f t="shared" si="3"/>
        <v>997.92</v>
      </c>
      <c r="L259" s="16"/>
      <c r="M259" s="16"/>
    </row>
    <row r="260" spans="1:13" ht="20.100000000000001" customHeight="1">
      <c r="A260" s="128" t="s">
        <v>664</v>
      </c>
      <c r="B260" s="129" t="s">
        <v>665</v>
      </c>
      <c r="C260" s="109" t="s">
        <v>666</v>
      </c>
      <c r="D260" s="162">
        <v>3</v>
      </c>
      <c r="E260" s="63"/>
      <c r="F260" s="68">
        <v>332.64</v>
      </c>
      <c r="G260" s="68">
        <f t="shared" si="3"/>
        <v>997.92</v>
      </c>
      <c r="L260" s="16"/>
      <c r="M260" s="16"/>
    </row>
    <row r="261" spans="1:13" ht="20.100000000000001" customHeight="1">
      <c r="A261" s="128" t="s">
        <v>667</v>
      </c>
      <c r="B261" s="163" t="s">
        <v>668</v>
      </c>
      <c r="C261" s="108" t="s">
        <v>669</v>
      </c>
      <c r="D261" s="162">
        <v>3</v>
      </c>
      <c r="E261" s="63"/>
      <c r="F261" s="68">
        <v>332.64</v>
      </c>
      <c r="G261" s="68">
        <f t="shared" si="3"/>
        <v>997.92</v>
      </c>
      <c r="L261" s="16"/>
      <c r="M261" s="16"/>
    </row>
    <row r="262" spans="1:13" ht="20.100000000000001" customHeight="1">
      <c r="A262" s="128" t="s">
        <v>670</v>
      </c>
      <c r="B262" s="129" t="s">
        <v>671</v>
      </c>
      <c r="C262" s="109" t="s">
        <v>672</v>
      </c>
      <c r="D262" s="162">
        <v>3</v>
      </c>
      <c r="E262" s="63"/>
      <c r="F262" s="68">
        <v>332.64</v>
      </c>
      <c r="G262" s="68">
        <f t="shared" si="3"/>
        <v>997.92</v>
      </c>
      <c r="L262" s="16"/>
      <c r="M262" s="16"/>
    </row>
    <row r="263" spans="1:13" ht="20.100000000000001" customHeight="1">
      <c r="A263" s="128" t="s">
        <v>673</v>
      </c>
      <c r="B263" s="163" t="s">
        <v>674</v>
      </c>
      <c r="C263" s="108" t="s">
        <v>675</v>
      </c>
      <c r="D263" s="162">
        <v>3</v>
      </c>
      <c r="E263" s="63"/>
      <c r="F263" s="68">
        <v>332.64</v>
      </c>
      <c r="G263" s="68">
        <f t="shared" si="3"/>
        <v>997.92</v>
      </c>
      <c r="L263" s="16"/>
      <c r="M263" s="16"/>
    </row>
    <row r="264" spans="1:13" ht="20.100000000000001" customHeight="1">
      <c r="A264" s="128" t="s">
        <v>676</v>
      </c>
      <c r="B264" s="129" t="s">
        <v>677</v>
      </c>
      <c r="C264" s="109" t="s">
        <v>678</v>
      </c>
      <c r="D264" s="162">
        <v>3</v>
      </c>
      <c r="E264" s="63"/>
      <c r="F264" s="68">
        <v>332.64</v>
      </c>
      <c r="G264" s="68">
        <f t="shared" si="3"/>
        <v>997.92</v>
      </c>
      <c r="L264" s="16"/>
      <c r="M264" s="16"/>
    </row>
    <row r="265" spans="1:13" ht="20.100000000000001" customHeight="1">
      <c r="A265" s="128" t="s">
        <v>679</v>
      </c>
      <c r="B265" s="163" t="s">
        <v>680</v>
      </c>
      <c r="C265" s="108" t="s">
        <v>681</v>
      </c>
      <c r="D265" s="162">
        <v>3</v>
      </c>
      <c r="E265" s="63"/>
      <c r="F265" s="68">
        <v>332.64</v>
      </c>
      <c r="G265" s="68">
        <f t="shared" si="3"/>
        <v>997.92</v>
      </c>
      <c r="L265" s="16"/>
      <c r="M265" s="16"/>
    </row>
    <row r="266" spans="1:13" ht="20.100000000000001" customHeight="1">
      <c r="A266" s="128" t="s">
        <v>682</v>
      </c>
      <c r="B266" s="129" t="s">
        <v>683</v>
      </c>
      <c r="C266" s="109" t="s">
        <v>684</v>
      </c>
      <c r="D266" s="162">
        <v>3</v>
      </c>
      <c r="E266" s="63"/>
      <c r="F266" s="68">
        <v>332.64</v>
      </c>
      <c r="G266" s="68">
        <f t="shared" si="3"/>
        <v>997.92</v>
      </c>
      <c r="L266" s="16"/>
      <c r="M266" s="16"/>
    </row>
    <row r="267" spans="1:13" ht="20.100000000000001" customHeight="1">
      <c r="A267" s="128" t="s">
        <v>685</v>
      </c>
      <c r="B267" s="163" t="s">
        <v>686</v>
      </c>
      <c r="C267" s="108" t="s">
        <v>687</v>
      </c>
      <c r="D267" s="162">
        <v>3</v>
      </c>
      <c r="E267" s="63"/>
      <c r="F267" s="68">
        <v>332.64</v>
      </c>
      <c r="G267" s="68">
        <f t="shared" si="3"/>
        <v>997.92</v>
      </c>
      <c r="L267" s="16"/>
      <c r="M267" s="16"/>
    </row>
    <row r="268" spans="1:13" ht="20.100000000000001" customHeight="1">
      <c r="A268" s="128" t="s">
        <v>688</v>
      </c>
      <c r="B268" s="129" t="s">
        <v>689</v>
      </c>
      <c r="C268" s="109" t="s">
        <v>690</v>
      </c>
      <c r="D268" s="162">
        <v>3</v>
      </c>
      <c r="E268" s="63"/>
      <c r="F268" s="68">
        <v>332.64</v>
      </c>
      <c r="G268" s="68">
        <f t="shared" si="3"/>
        <v>997.92</v>
      </c>
      <c r="L268" s="16"/>
      <c r="M268" s="16"/>
    </row>
    <row r="269" spans="1:13" ht="20.100000000000001" customHeight="1">
      <c r="A269" s="128" t="s">
        <v>691</v>
      </c>
      <c r="B269" s="163" t="s">
        <v>692</v>
      </c>
      <c r="C269" s="108" t="s">
        <v>693</v>
      </c>
      <c r="D269" s="162">
        <v>3</v>
      </c>
      <c r="E269" s="63"/>
      <c r="F269" s="68">
        <v>332.64</v>
      </c>
      <c r="G269" s="68">
        <f t="shared" si="3"/>
        <v>997.92</v>
      </c>
      <c r="L269" s="16"/>
      <c r="M269" s="16"/>
    </row>
    <row r="270" spans="1:13" ht="20.100000000000001" customHeight="1">
      <c r="A270" s="128" t="s">
        <v>694</v>
      </c>
      <c r="B270" s="129" t="s">
        <v>695</v>
      </c>
      <c r="C270" s="109" t="s">
        <v>696</v>
      </c>
      <c r="D270" s="162">
        <v>0</v>
      </c>
      <c r="E270" s="63"/>
      <c r="F270" s="68">
        <v>332.64</v>
      </c>
      <c r="G270" s="68">
        <f t="shared" si="3"/>
        <v>0</v>
      </c>
      <c r="L270" s="16"/>
      <c r="M270" s="16"/>
    </row>
    <row r="271" spans="1:13" ht="20.100000000000001" customHeight="1">
      <c r="A271" s="128" t="s">
        <v>694</v>
      </c>
      <c r="B271" s="129" t="s">
        <v>697</v>
      </c>
      <c r="C271" s="109" t="s">
        <v>696</v>
      </c>
      <c r="D271" s="162">
        <v>2</v>
      </c>
      <c r="E271" s="63"/>
      <c r="F271" s="68">
        <v>332.64</v>
      </c>
      <c r="G271" s="68">
        <f t="shared" si="3"/>
        <v>665.28</v>
      </c>
      <c r="L271" s="16"/>
      <c r="M271" s="16"/>
    </row>
    <row r="272" spans="1:13" ht="20.100000000000001" customHeight="1">
      <c r="A272" s="128" t="s">
        <v>698</v>
      </c>
      <c r="B272" s="163" t="s">
        <v>699</v>
      </c>
      <c r="C272" s="108" t="s">
        <v>700</v>
      </c>
      <c r="D272" s="162">
        <v>2</v>
      </c>
      <c r="E272" s="63"/>
      <c r="F272" s="68">
        <v>332.64</v>
      </c>
      <c r="G272" s="68">
        <f t="shared" si="3"/>
        <v>665.28</v>
      </c>
      <c r="L272" s="16"/>
      <c r="M272" s="16"/>
    </row>
    <row r="273" spans="1:13" ht="20.100000000000001" customHeight="1">
      <c r="A273" s="128" t="s">
        <v>701</v>
      </c>
      <c r="B273" s="129" t="s">
        <v>702</v>
      </c>
      <c r="C273" s="109" t="s">
        <v>703</v>
      </c>
      <c r="D273" s="162">
        <v>0</v>
      </c>
      <c r="E273" s="63"/>
      <c r="F273" s="68">
        <v>332.64</v>
      </c>
      <c r="G273" s="68">
        <f t="shared" si="3"/>
        <v>0</v>
      </c>
      <c r="L273" s="16"/>
      <c r="M273" s="16"/>
    </row>
    <row r="274" spans="1:13" ht="20.100000000000001" customHeight="1">
      <c r="A274" s="166"/>
      <c r="B274" s="167"/>
      <c r="C274" s="168"/>
      <c r="D274" s="106">
        <f>SUM(D258:D273)</f>
        <v>40</v>
      </c>
      <c r="E274" s="63"/>
      <c r="F274" s="68"/>
      <c r="G274" s="68">
        <f t="shared" si="3"/>
        <v>0</v>
      </c>
      <c r="L274" s="16"/>
      <c r="M274" s="16"/>
    </row>
    <row r="275" spans="1:13" ht="20.100000000000001" customHeight="1">
      <c r="A275" s="91" t="s">
        <v>717</v>
      </c>
      <c r="B275" s="174">
        <v>190703552</v>
      </c>
      <c r="C275" s="89" t="s">
        <v>718</v>
      </c>
      <c r="D275" s="154">
        <v>6</v>
      </c>
      <c r="E275" s="63"/>
      <c r="F275" s="68">
        <v>45.36</v>
      </c>
      <c r="G275" s="68">
        <f t="shared" si="3"/>
        <v>272.15999999999997</v>
      </c>
      <c r="L275" s="16"/>
      <c r="M275" s="16"/>
    </row>
    <row r="276" spans="1:13" ht="20.100000000000001" customHeight="1">
      <c r="A276" s="91" t="s">
        <v>719</v>
      </c>
      <c r="B276" s="174">
        <v>190703551</v>
      </c>
      <c r="C276" s="89" t="s">
        <v>720</v>
      </c>
      <c r="D276" s="154">
        <v>6</v>
      </c>
      <c r="E276" s="63"/>
      <c r="F276" s="68">
        <v>45.36</v>
      </c>
      <c r="G276" s="68">
        <f t="shared" si="3"/>
        <v>272.15999999999997</v>
      </c>
      <c r="L276" s="16"/>
      <c r="M276" s="16"/>
    </row>
    <row r="277" spans="1:13" ht="20.100000000000001" customHeight="1">
      <c r="A277" s="91" t="s">
        <v>721</v>
      </c>
      <c r="B277" s="174">
        <v>2100004807</v>
      </c>
      <c r="C277" s="89" t="s">
        <v>722</v>
      </c>
      <c r="D277" s="154">
        <v>6</v>
      </c>
      <c r="E277" s="63"/>
      <c r="F277" s="68">
        <v>45.36</v>
      </c>
      <c r="G277" s="68">
        <f t="shared" si="3"/>
        <v>272.15999999999997</v>
      </c>
      <c r="L277" s="16"/>
      <c r="M277" s="16"/>
    </row>
    <row r="278" spans="1:13" ht="20.100000000000001" customHeight="1">
      <c r="A278" s="91" t="s">
        <v>723</v>
      </c>
      <c r="B278" s="174">
        <v>2100010641</v>
      </c>
      <c r="C278" s="89" t="s">
        <v>724</v>
      </c>
      <c r="D278" s="154">
        <v>6</v>
      </c>
      <c r="E278" s="63"/>
      <c r="F278" s="68">
        <v>45.36</v>
      </c>
      <c r="G278" s="68">
        <f t="shared" si="3"/>
        <v>272.15999999999997</v>
      </c>
      <c r="L278" s="16"/>
      <c r="M278" s="16"/>
    </row>
    <row r="279" spans="1:13" ht="20.100000000000001" customHeight="1">
      <c r="A279" s="91" t="s">
        <v>725</v>
      </c>
      <c r="B279" s="174" t="s">
        <v>726</v>
      </c>
      <c r="C279" s="89" t="s">
        <v>727</v>
      </c>
      <c r="D279" s="154">
        <v>6</v>
      </c>
      <c r="E279" s="63"/>
      <c r="F279" s="68">
        <v>45.36</v>
      </c>
      <c r="G279" s="68">
        <f t="shared" si="3"/>
        <v>272.15999999999997</v>
      </c>
      <c r="L279" s="16"/>
      <c r="M279" s="16"/>
    </row>
    <row r="280" spans="1:13" ht="20.100000000000001" customHeight="1">
      <c r="A280" s="91" t="s">
        <v>728</v>
      </c>
      <c r="B280" s="174" t="s">
        <v>729</v>
      </c>
      <c r="C280" s="89" t="s">
        <v>730</v>
      </c>
      <c r="D280" s="154">
        <v>0</v>
      </c>
      <c r="E280" s="63"/>
      <c r="F280" s="68">
        <v>45.36</v>
      </c>
      <c r="G280" s="68">
        <f t="shared" si="3"/>
        <v>0</v>
      </c>
      <c r="L280" s="16"/>
      <c r="M280" s="16"/>
    </row>
    <row r="281" spans="1:13" ht="20.100000000000001" customHeight="1">
      <c r="A281" s="91" t="s">
        <v>731</v>
      </c>
      <c r="B281" s="174" t="s">
        <v>732</v>
      </c>
      <c r="C281" s="89" t="s">
        <v>733</v>
      </c>
      <c r="D281" s="154">
        <v>6</v>
      </c>
      <c r="E281" s="63"/>
      <c r="F281" s="68">
        <v>45.36</v>
      </c>
      <c r="G281" s="68">
        <f t="shared" si="3"/>
        <v>272.15999999999997</v>
      </c>
      <c r="L281" s="16"/>
      <c r="M281" s="16"/>
    </row>
    <row r="282" spans="1:13" ht="20.100000000000001" customHeight="1">
      <c r="A282" s="91" t="s">
        <v>734</v>
      </c>
      <c r="B282" s="174" t="s">
        <v>735</v>
      </c>
      <c r="C282" s="89" t="s">
        <v>736</v>
      </c>
      <c r="D282" s="154">
        <v>6</v>
      </c>
      <c r="E282" s="63"/>
      <c r="F282" s="68">
        <v>45.36</v>
      </c>
      <c r="G282" s="68">
        <f t="shared" si="3"/>
        <v>272.15999999999997</v>
      </c>
      <c r="L282" s="16"/>
      <c r="M282" s="16"/>
    </row>
    <row r="283" spans="1:13" ht="20.100000000000001" customHeight="1">
      <c r="A283" s="91" t="s">
        <v>737</v>
      </c>
      <c r="B283" s="174" t="s">
        <v>738</v>
      </c>
      <c r="C283" s="89" t="s">
        <v>739</v>
      </c>
      <c r="D283" s="154">
        <v>3</v>
      </c>
      <c r="E283" s="63"/>
      <c r="F283" s="68">
        <v>45.36</v>
      </c>
      <c r="G283" s="68">
        <f t="shared" si="3"/>
        <v>136.07999999999998</v>
      </c>
      <c r="L283" s="16"/>
      <c r="M283" s="16"/>
    </row>
    <row r="284" spans="1:13" ht="20.100000000000001" customHeight="1">
      <c r="A284" s="91" t="s">
        <v>740</v>
      </c>
      <c r="B284" s="174" t="s">
        <v>741</v>
      </c>
      <c r="C284" s="89" t="s">
        <v>742</v>
      </c>
      <c r="D284" s="154">
        <v>3</v>
      </c>
      <c r="E284" s="63"/>
      <c r="F284" s="68">
        <v>45.36</v>
      </c>
      <c r="G284" s="68">
        <f t="shared" si="3"/>
        <v>136.07999999999998</v>
      </c>
      <c r="L284" s="16"/>
      <c r="M284" s="16"/>
    </row>
    <row r="285" spans="1:13" ht="20.100000000000001" customHeight="1">
      <c r="A285" s="91" t="s">
        <v>743</v>
      </c>
      <c r="B285" s="174" t="s">
        <v>744</v>
      </c>
      <c r="C285" s="89" t="s">
        <v>745</v>
      </c>
      <c r="D285" s="154">
        <v>3</v>
      </c>
      <c r="E285" s="63"/>
      <c r="F285" s="68">
        <v>45.36</v>
      </c>
      <c r="G285" s="68">
        <f t="shared" si="3"/>
        <v>136.07999999999998</v>
      </c>
      <c r="L285" s="16"/>
      <c r="M285" s="16"/>
    </row>
    <row r="286" spans="1:13" ht="20.100000000000001" customHeight="1">
      <c r="A286" s="91" t="s">
        <v>746</v>
      </c>
      <c r="B286" s="174" t="s">
        <v>747</v>
      </c>
      <c r="C286" s="89" t="s">
        <v>748</v>
      </c>
      <c r="D286" s="154">
        <v>3</v>
      </c>
      <c r="E286" s="63"/>
      <c r="F286" s="68">
        <v>45.36</v>
      </c>
      <c r="G286" s="68">
        <f t="shared" si="3"/>
        <v>136.07999999999998</v>
      </c>
      <c r="L286" s="16"/>
      <c r="M286" s="16"/>
    </row>
    <row r="287" spans="1:13" ht="20.100000000000001" customHeight="1">
      <c r="A287" s="91" t="s">
        <v>749</v>
      </c>
      <c r="B287" s="174">
        <v>2100081475</v>
      </c>
      <c r="C287" s="89" t="s">
        <v>750</v>
      </c>
      <c r="D287" s="154">
        <v>3</v>
      </c>
      <c r="E287" s="63"/>
      <c r="F287" s="68">
        <v>45.36</v>
      </c>
      <c r="G287" s="68">
        <f t="shared" si="3"/>
        <v>136.07999999999998</v>
      </c>
      <c r="L287" s="16"/>
      <c r="M287" s="16"/>
    </row>
    <row r="288" spans="1:13" ht="20.100000000000001" customHeight="1">
      <c r="A288" s="91" t="s">
        <v>751</v>
      </c>
      <c r="B288" s="174"/>
      <c r="C288" s="89" t="s">
        <v>752</v>
      </c>
      <c r="D288" s="154">
        <v>0</v>
      </c>
      <c r="E288" s="63"/>
      <c r="F288" s="68">
        <v>45.36</v>
      </c>
      <c r="G288" s="68">
        <f t="shared" si="3"/>
        <v>0</v>
      </c>
      <c r="L288" s="16"/>
      <c r="M288" s="16"/>
    </row>
    <row r="289" spans="1:13" ht="20.100000000000001" customHeight="1">
      <c r="A289" s="91" t="s">
        <v>753</v>
      </c>
      <c r="B289" s="174">
        <v>190703540</v>
      </c>
      <c r="C289" s="89" t="s">
        <v>754</v>
      </c>
      <c r="D289" s="154">
        <v>2</v>
      </c>
      <c r="E289" s="63"/>
      <c r="F289" s="68">
        <v>45.36</v>
      </c>
      <c r="G289" s="68">
        <f t="shared" si="3"/>
        <v>90.72</v>
      </c>
      <c r="L289" s="16"/>
      <c r="M289" s="16"/>
    </row>
    <row r="290" spans="1:13" ht="20.100000000000001" customHeight="1">
      <c r="A290" s="91" t="s">
        <v>755</v>
      </c>
      <c r="B290" s="174"/>
      <c r="C290" s="89" t="s">
        <v>756</v>
      </c>
      <c r="D290" s="154">
        <v>0</v>
      </c>
      <c r="E290" s="63"/>
      <c r="F290" s="68">
        <v>45.36</v>
      </c>
      <c r="G290" s="68">
        <f t="shared" si="3"/>
        <v>0</v>
      </c>
      <c r="L290" s="16"/>
      <c r="M290" s="16"/>
    </row>
    <row r="291" spans="1:13" ht="20.100000000000001" customHeight="1">
      <c r="A291" s="91" t="s">
        <v>757</v>
      </c>
      <c r="B291" s="174"/>
      <c r="C291" s="89" t="s">
        <v>758</v>
      </c>
      <c r="D291" s="154">
        <v>0</v>
      </c>
      <c r="E291" s="63"/>
      <c r="F291" s="68">
        <v>45.36</v>
      </c>
      <c r="G291" s="68">
        <f t="shared" si="3"/>
        <v>0</v>
      </c>
      <c r="L291" s="16"/>
      <c r="M291" s="16"/>
    </row>
    <row r="292" spans="1:13" ht="20.100000000000001" customHeight="1">
      <c r="A292" s="91" t="s">
        <v>759</v>
      </c>
      <c r="B292" s="174"/>
      <c r="C292" s="89" t="s">
        <v>760</v>
      </c>
      <c r="D292" s="154">
        <v>0</v>
      </c>
      <c r="E292" s="63"/>
      <c r="F292" s="68">
        <v>45.36</v>
      </c>
      <c r="G292" s="68">
        <f t="shared" si="3"/>
        <v>0</v>
      </c>
      <c r="L292" s="16"/>
      <c r="M292" s="16"/>
    </row>
    <row r="293" spans="1:13" ht="20.100000000000001" customHeight="1">
      <c r="A293" s="91" t="s">
        <v>761</v>
      </c>
      <c r="B293" s="174"/>
      <c r="C293" s="89" t="s">
        <v>762</v>
      </c>
      <c r="D293" s="154">
        <v>0</v>
      </c>
      <c r="E293" s="63"/>
      <c r="F293" s="68">
        <v>45.36</v>
      </c>
      <c r="G293" s="68">
        <f t="shared" si="3"/>
        <v>0</v>
      </c>
      <c r="L293" s="16"/>
      <c r="M293" s="16"/>
    </row>
    <row r="294" spans="1:13" ht="20.100000000000001" customHeight="1">
      <c r="A294" s="91" t="s">
        <v>763</v>
      </c>
      <c r="B294" s="174"/>
      <c r="C294" s="89" t="s">
        <v>764</v>
      </c>
      <c r="D294" s="154">
        <v>0</v>
      </c>
      <c r="E294" s="63"/>
      <c r="F294" s="68">
        <v>45.36</v>
      </c>
      <c r="G294" s="68">
        <f t="shared" si="3"/>
        <v>0</v>
      </c>
      <c r="L294" s="16"/>
      <c r="M294" s="16"/>
    </row>
    <row r="295" spans="1:13" ht="20.100000000000001" customHeight="1">
      <c r="A295" s="91" t="s">
        <v>765</v>
      </c>
      <c r="B295" s="174"/>
      <c r="C295" s="89" t="s">
        <v>766</v>
      </c>
      <c r="D295" s="154">
        <v>0</v>
      </c>
      <c r="E295" s="63"/>
      <c r="F295" s="68">
        <v>45.36</v>
      </c>
      <c r="G295" s="68">
        <f t="shared" si="3"/>
        <v>0</v>
      </c>
      <c r="L295" s="16"/>
      <c r="M295" s="16"/>
    </row>
    <row r="296" spans="1:13" ht="20.100000000000001" customHeight="1">
      <c r="A296" s="91" t="s">
        <v>767</v>
      </c>
      <c r="B296" s="174"/>
      <c r="C296" s="89" t="s">
        <v>768</v>
      </c>
      <c r="D296" s="154">
        <v>0</v>
      </c>
      <c r="E296" s="63"/>
      <c r="F296" s="68">
        <v>45.36</v>
      </c>
      <c r="G296" s="68">
        <f t="shared" si="3"/>
        <v>0</v>
      </c>
      <c r="L296" s="16"/>
      <c r="M296" s="16"/>
    </row>
    <row r="297" spans="1:13" ht="20.100000000000001" customHeight="1">
      <c r="A297" s="91" t="s">
        <v>769</v>
      </c>
      <c r="B297" s="174">
        <v>190703539</v>
      </c>
      <c r="C297" s="89" t="s">
        <v>770</v>
      </c>
      <c r="D297" s="154">
        <v>3</v>
      </c>
      <c r="E297" s="63"/>
      <c r="F297" s="68">
        <v>45.36</v>
      </c>
      <c r="G297" s="68">
        <f t="shared" si="3"/>
        <v>136.07999999999998</v>
      </c>
      <c r="L297" s="16"/>
      <c r="M297" s="16"/>
    </row>
    <row r="298" spans="1:13" ht="20.100000000000001" customHeight="1">
      <c r="A298" s="91" t="s">
        <v>771</v>
      </c>
      <c r="B298" s="174">
        <v>190703540</v>
      </c>
      <c r="C298" s="89" t="s">
        <v>772</v>
      </c>
      <c r="D298" s="154">
        <v>3</v>
      </c>
      <c r="E298" s="63"/>
      <c r="F298" s="68">
        <v>45.36</v>
      </c>
      <c r="G298" s="68">
        <f t="shared" si="3"/>
        <v>136.07999999999998</v>
      </c>
      <c r="L298" s="16"/>
      <c r="M298" s="16"/>
    </row>
    <row r="299" spans="1:13" ht="20.100000000000001" customHeight="1">
      <c r="A299" s="91" t="s">
        <v>773</v>
      </c>
      <c r="B299" s="174">
        <v>190703542</v>
      </c>
      <c r="C299" s="89" t="s">
        <v>774</v>
      </c>
      <c r="D299" s="154">
        <v>2</v>
      </c>
      <c r="E299" s="63"/>
      <c r="F299" s="68">
        <v>45.36</v>
      </c>
      <c r="G299" s="68">
        <f t="shared" si="3"/>
        <v>90.72</v>
      </c>
      <c r="L299" s="16"/>
      <c r="M299" s="16"/>
    </row>
    <row r="300" spans="1:13" ht="20.100000000000001" customHeight="1">
      <c r="A300" s="91" t="s">
        <v>775</v>
      </c>
      <c r="B300" s="174">
        <v>190703544</v>
      </c>
      <c r="C300" s="89" t="s">
        <v>776</v>
      </c>
      <c r="D300" s="154">
        <v>3</v>
      </c>
      <c r="E300" s="63"/>
      <c r="F300" s="68">
        <v>45.36</v>
      </c>
      <c r="G300" s="68">
        <f t="shared" si="3"/>
        <v>136.07999999999998</v>
      </c>
      <c r="L300" s="16"/>
      <c r="M300" s="16"/>
    </row>
    <row r="301" spans="1:13" ht="20.100000000000001" customHeight="1">
      <c r="A301" s="91"/>
      <c r="B301" s="174"/>
      <c r="C301" s="89"/>
      <c r="D301" s="154"/>
      <c r="E301" s="63"/>
      <c r="F301" s="68"/>
      <c r="G301" s="68">
        <f t="shared" si="3"/>
        <v>0</v>
      </c>
      <c r="L301" s="16"/>
      <c r="M301" s="16"/>
    </row>
    <row r="302" spans="1:13" ht="20.100000000000001" customHeight="1">
      <c r="A302" s="174"/>
      <c r="B302" s="174"/>
      <c r="C302" s="89"/>
      <c r="D302" s="87"/>
      <c r="E302" s="63"/>
      <c r="F302" s="68"/>
      <c r="G302" s="68">
        <f t="shared" si="3"/>
        <v>0</v>
      </c>
      <c r="L302" s="16"/>
      <c r="M302" s="16"/>
    </row>
    <row r="303" spans="1:13" ht="20.100000000000001" customHeight="1">
      <c r="A303" s="174" t="s">
        <v>777</v>
      </c>
      <c r="B303" s="174">
        <v>190703564</v>
      </c>
      <c r="C303" s="89" t="s">
        <v>778</v>
      </c>
      <c r="D303" s="154">
        <v>8</v>
      </c>
      <c r="E303" s="63"/>
      <c r="F303" s="68">
        <v>60.48</v>
      </c>
      <c r="G303" s="68">
        <f t="shared" si="3"/>
        <v>483.84</v>
      </c>
      <c r="L303" s="16"/>
      <c r="M303" s="16"/>
    </row>
    <row r="304" spans="1:13" ht="20.100000000000001" customHeight="1">
      <c r="A304" s="174" t="s">
        <v>779</v>
      </c>
      <c r="B304" s="174">
        <v>190703563</v>
      </c>
      <c r="C304" s="89" t="s">
        <v>780</v>
      </c>
      <c r="D304" s="154">
        <v>8</v>
      </c>
      <c r="E304" s="63"/>
      <c r="F304" s="68">
        <v>60.48</v>
      </c>
      <c r="G304" s="68">
        <f t="shared" si="3"/>
        <v>483.84</v>
      </c>
      <c r="L304" s="16"/>
      <c r="M304" s="16"/>
    </row>
    <row r="305" spans="1:13" ht="20.100000000000001" customHeight="1">
      <c r="A305" s="174" t="s">
        <v>781</v>
      </c>
      <c r="B305" s="174">
        <v>2100022697</v>
      </c>
      <c r="C305" s="89" t="s">
        <v>782</v>
      </c>
      <c r="D305" s="154">
        <v>8</v>
      </c>
      <c r="E305" s="63"/>
      <c r="F305" s="68">
        <v>60.48</v>
      </c>
      <c r="G305" s="68">
        <f t="shared" si="3"/>
        <v>483.84</v>
      </c>
      <c r="L305" s="16"/>
      <c r="M305" s="16"/>
    </row>
    <row r="306" spans="1:13" ht="20.100000000000001" customHeight="1">
      <c r="A306" s="174" t="s">
        <v>783</v>
      </c>
      <c r="B306" s="174">
        <v>190703561</v>
      </c>
      <c r="C306" s="89" t="s">
        <v>784</v>
      </c>
      <c r="D306" s="154">
        <v>8</v>
      </c>
      <c r="E306" s="63"/>
      <c r="F306" s="68">
        <v>60.48</v>
      </c>
      <c r="G306" s="68">
        <f t="shared" si="3"/>
        <v>483.84</v>
      </c>
      <c r="L306" s="16"/>
      <c r="M306" s="16"/>
    </row>
    <row r="307" spans="1:13" ht="20.100000000000001" customHeight="1">
      <c r="A307" s="174" t="s">
        <v>785</v>
      </c>
      <c r="B307" s="174">
        <v>2100028611</v>
      </c>
      <c r="C307" s="89" t="s">
        <v>786</v>
      </c>
      <c r="D307" s="154">
        <v>0</v>
      </c>
      <c r="E307" s="63"/>
      <c r="F307" s="68">
        <v>60.48</v>
      </c>
      <c r="G307" s="68">
        <f t="shared" si="3"/>
        <v>0</v>
      </c>
      <c r="L307" s="16"/>
      <c r="M307" s="16"/>
    </row>
    <row r="308" spans="1:13" ht="20.100000000000001" customHeight="1">
      <c r="A308" s="174" t="s">
        <v>787</v>
      </c>
      <c r="B308" s="174" t="s">
        <v>788</v>
      </c>
      <c r="C308" s="89" t="s">
        <v>789</v>
      </c>
      <c r="D308" s="154">
        <v>8</v>
      </c>
      <c r="E308" s="63"/>
      <c r="F308" s="68">
        <v>60.48</v>
      </c>
      <c r="G308" s="68">
        <f t="shared" si="3"/>
        <v>483.84</v>
      </c>
      <c r="L308" s="16"/>
      <c r="M308" s="16"/>
    </row>
    <row r="309" spans="1:13" ht="20.100000000000001" customHeight="1">
      <c r="A309" s="174" t="s">
        <v>790</v>
      </c>
      <c r="B309" s="174">
        <v>2100010645</v>
      </c>
      <c r="C309" s="89" t="s">
        <v>791</v>
      </c>
      <c r="D309" s="154">
        <v>8</v>
      </c>
      <c r="E309" s="63"/>
      <c r="F309" s="68">
        <v>60.48</v>
      </c>
      <c r="G309" s="68">
        <f t="shared" ref="G309:G321" si="4">D309*F309</f>
        <v>483.84</v>
      </c>
      <c r="L309" s="16"/>
      <c r="M309" s="16"/>
    </row>
    <row r="310" spans="1:13" ht="20.100000000000001" customHeight="1">
      <c r="A310" s="174" t="s">
        <v>792</v>
      </c>
      <c r="B310" s="174">
        <v>2100007516</v>
      </c>
      <c r="C310" s="89" t="s">
        <v>793</v>
      </c>
      <c r="D310" s="154">
        <v>8</v>
      </c>
      <c r="E310" s="63"/>
      <c r="F310" s="68">
        <v>60.48</v>
      </c>
      <c r="G310" s="68">
        <f t="shared" si="4"/>
        <v>483.84</v>
      </c>
      <c r="L310" s="16"/>
      <c r="M310" s="16"/>
    </row>
    <row r="311" spans="1:13" ht="20.100000000000001" customHeight="1">
      <c r="A311" s="174" t="s">
        <v>794</v>
      </c>
      <c r="B311" s="174" t="s">
        <v>795</v>
      </c>
      <c r="C311" s="89" t="s">
        <v>796</v>
      </c>
      <c r="D311" s="154">
        <v>4</v>
      </c>
      <c r="E311" s="63"/>
      <c r="F311" s="68">
        <v>60.48</v>
      </c>
      <c r="G311" s="68">
        <f t="shared" si="4"/>
        <v>241.92</v>
      </c>
      <c r="L311" s="16"/>
      <c r="M311" s="16"/>
    </row>
    <row r="312" spans="1:13" ht="20.100000000000001" customHeight="1">
      <c r="A312" s="174" t="s">
        <v>797</v>
      </c>
      <c r="B312" s="174" t="s">
        <v>798</v>
      </c>
      <c r="C312" s="89" t="s">
        <v>799</v>
      </c>
      <c r="D312" s="154">
        <v>4</v>
      </c>
      <c r="E312" s="63"/>
      <c r="F312" s="68">
        <v>60.48</v>
      </c>
      <c r="G312" s="68">
        <f t="shared" si="4"/>
        <v>241.92</v>
      </c>
      <c r="L312" s="16"/>
      <c r="M312" s="16"/>
    </row>
    <row r="313" spans="1:13" ht="20.100000000000001" customHeight="1">
      <c r="A313" s="174" t="s">
        <v>800</v>
      </c>
      <c r="B313" s="174">
        <v>2100023365</v>
      </c>
      <c r="C313" s="89" t="s">
        <v>801</v>
      </c>
      <c r="D313" s="154">
        <v>4</v>
      </c>
      <c r="E313" s="63"/>
      <c r="F313" s="68">
        <v>60.48</v>
      </c>
      <c r="G313" s="68">
        <f t="shared" si="4"/>
        <v>241.92</v>
      </c>
      <c r="L313" s="16"/>
      <c r="M313" s="16"/>
    </row>
    <row r="314" spans="1:13" ht="20.100000000000001" customHeight="1">
      <c r="A314" s="174" t="s">
        <v>802</v>
      </c>
      <c r="B314" s="174" t="s">
        <v>803</v>
      </c>
      <c r="C314" s="89" t="s">
        <v>804</v>
      </c>
      <c r="D314" s="154">
        <v>4</v>
      </c>
      <c r="E314" s="63"/>
      <c r="F314" s="68">
        <v>60.48</v>
      </c>
      <c r="G314" s="68">
        <f t="shared" si="4"/>
        <v>241.92</v>
      </c>
      <c r="L314" s="16"/>
      <c r="M314" s="16"/>
    </row>
    <row r="315" spans="1:13" ht="20.100000000000001" customHeight="1">
      <c r="A315" s="174" t="s">
        <v>805</v>
      </c>
      <c r="B315" s="174" t="s">
        <v>806</v>
      </c>
      <c r="C315" s="89" t="s">
        <v>807</v>
      </c>
      <c r="D315" s="154">
        <v>4</v>
      </c>
      <c r="E315" s="63"/>
      <c r="F315" s="68">
        <v>60.48</v>
      </c>
      <c r="G315" s="68">
        <f t="shared" si="4"/>
        <v>241.92</v>
      </c>
      <c r="L315" s="16"/>
      <c r="M315" s="16"/>
    </row>
    <row r="316" spans="1:13" ht="20.100000000000001" customHeight="1">
      <c r="A316" s="174" t="s">
        <v>808</v>
      </c>
      <c r="B316" s="174" t="s">
        <v>809</v>
      </c>
      <c r="C316" s="89" t="s">
        <v>810</v>
      </c>
      <c r="D316" s="154">
        <v>4</v>
      </c>
      <c r="E316" s="63"/>
      <c r="F316" s="68">
        <v>60.48</v>
      </c>
      <c r="G316" s="68">
        <f t="shared" si="4"/>
        <v>241.92</v>
      </c>
      <c r="L316" s="16"/>
      <c r="M316" s="16"/>
    </row>
    <row r="317" spans="1:13" ht="20.100000000000001" customHeight="1">
      <c r="A317" s="174" t="s">
        <v>808</v>
      </c>
      <c r="B317" s="174">
        <v>2100026468</v>
      </c>
      <c r="C317" s="89" t="s">
        <v>810</v>
      </c>
      <c r="D317" s="154">
        <v>2</v>
      </c>
      <c r="E317" s="63"/>
      <c r="F317" s="68">
        <v>60.48</v>
      </c>
      <c r="G317" s="68">
        <f t="shared" si="4"/>
        <v>120.96</v>
      </c>
      <c r="L317" s="16"/>
      <c r="M317" s="16"/>
    </row>
    <row r="318" spans="1:13" ht="20.100000000000001" customHeight="1">
      <c r="A318" s="174" t="s">
        <v>811</v>
      </c>
      <c r="B318" s="174" t="s">
        <v>812</v>
      </c>
      <c r="C318" s="89" t="s">
        <v>813</v>
      </c>
      <c r="D318" s="154">
        <v>4</v>
      </c>
      <c r="E318" s="63"/>
      <c r="F318" s="68">
        <v>60.48</v>
      </c>
      <c r="G318" s="68">
        <f t="shared" si="4"/>
        <v>241.92</v>
      </c>
      <c r="L318" s="16"/>
      <c r="M318" s="16"/>
    </row>
    <row r="319" spans="1:13" ht="20.100000000000001" customHeight="1">
      <c r="A319" s="174" t="s">
        <v>814</v>
      </c>
      <c r="B319" s="174" t="s">
        <v>815</v>
      </c>
      <c r="C319" s="89" t="s">
        <v>816</v>
      </c>
      <c r="D319" s="154">
        <v>4</v>
      </c>
      <c r="E319" s="63"/>
      <c r="F319" s="68">
        <v>60.48</v>
      </c>
      <c r="G319" s="68">
        <f t="shared" si="4"/>
        <v>241.92</v>
      </c>
      <c r="L319" s="16"/>
      <c r="M319" s="16"/>
    </row>
    <row r="320" spans="1:13" ht="20.100000000000001" customHeight="1">
      <c r="A320" s="174" t="s">
        <v>817</v>
      </c>
      <c r="B320" s="174" t="s">
        <v>818</v>
      </c>
      <c r="C320" s="89" t="s">
        <v>819</v>
      </c>
      <c r="D320" s="154">
        <v>4</v>
      </c>
      <c r="E320" s="63"/>
      <c r="F320" s="68">
        <v>60.48</v>
      </c>
      <c r="G320" s="68">
        <f t="shared" si="4"/>
        <v>241.92</v>
      </c>
      <c r="L320" s="16"/>
      <c r="M320" s="16"/>
    </row>
    <row r="321" spans="1:13" ht="20.100000000000001" customHeight="1">
      <c r="A321" s="174"/>
      <c r="B321" s="174"/>
      <c r="C321" s="175"/>
      <c r="D321" s="87">
        <f>SUM(D303:D320)</f>
        <v>94</v>
      </c>
      <c r="E321" s="63"/>
      <c r="F321" s="68"/>
      <c r="G321" s="68">
        <f t="shared" si="4"/>
        <v>0</v>
      </c>
      <c r="L321" s="16"/>
      <c r="M321" s="16"/>
    </row>
    <row r="322" spans="1:13" ht="20.100000000000001" customHeight="1">
      <c r="A322" s="74"/>
      <c r="B322" s="74"/>
      <c r="C322" s="24"/>
      <c r="D322" s="75"/>
      <c r="E322" s="19"/>
      <c r="F322" s="69" t="s">
        <v>37</v>
      </c>
      <c r="G322" s="70">
        <f>SUM(G24:G321)</f>
        <v>135959.04000000018</v>
      </c>
    </row>
    <row r="323" spans="1:13" ht="20.100000000000001" customHeight="1">
      <c r="A323" s="74"/>
      <c r="B323" s="74"/>
      <c r="C323" s="24"/>
      <c r="D323" s="75"/>
      <c r="E323" s="19"/>
      <c r="F323" s="71" t="s">
        <v>38</v>
      </c>
      <c r="G323" s="70">
        <f>+G322*0.12</f>
        <v>16315.084800000021</v>
      </c>
    </row>
    <row r="324" spans="1:13" ht="20.100000000000001" customHeight="1">
      <c r="A324" s="74"/>
      <c r="B324" s="74"/>
      <c r="C324" s="24"/>
      <c r="D324" s="75"/>
      <c r="E324" s="19"/>
      <c r="F324" s="69" t="s">
        <v>39</v>
      </c>
      <c r="G324" s="70">
        <f>+G322+G323</f>
        <v>152274.12480000019</v>
      </c>
    </row>
    <row r="325" spans="1:13" ht="20.100000000000001" customHeight="1">
      <c r="A325" s="74"/>
      <c r="B325" s="74"/>
      <c r="C325" s="24"/>
      <c r="D325" s="75"/>
      <c r="E325" s="19"/>
      <c r="F325" s="72"/>
      <c r="G325" s="73"/>
    </row>
    <row r="326" spans="1:13" ht="20.100000000000001" customHeight="1">
      <c r="A326" s="74"/>
      <c r="B326" s="124" t="s">
        <v>390</v>
      </c>
      <c r="C326" s="124"/>
      <c r="D326" s="124"/>
      <c r="E326" s="124"/>
      <c r="F326" s="72"/>
      <c r="G326" s="73"/>
    </row>
    <row r="327" spans="1:13" ht="20.100000000000001" customHeight="1">
      <c r="A327" s="74"/>
      <c r="B327" s="98" t="s">
        <v>199</v>
      </c>
      <c r="C327" s="98" t="s">
        <v>200</v>
      </c>
      <c r="D327" s="98" t="s">
        <v>40</v>
      </c>
      <c r="E327" s="98"/>
      <c r="F327" s="72"/>
      <c r="G327" s="73"/>
    </row>
    <row r="328" spans="1:13" ht="20.100000000000001" customHeight="1">
      <c r="A328" s="74"/>
      <c r="B328" s="84" t="s">
        <v>391</v>
      </c>
      <c r="C328" s="84" t="s">
        <v>201</v>
      </c>
      <c r="D328" s="84">
        <v>2</v>
      </c>
      <c r="E328" s="84"/>
      <c r="F328" s="72"/>
      <c r="G328" s="73"/>
    </row>
    <row r="329" spans="1:13" ht="20.100000000000001" customHeight="1">
      <c r="A329" s="74"/>
      <c r="B329" s="84" t="s">
        <v>202</v>
      </c>
      <c r="C329" s="84" t="s">
        <v>203</v>
      </c>
      <c r="D329" s="84">
        <v>1</v>
      </c>
      <c r="E329" s="84"/>
      <c r="F329" s="72"/>
      <c r="G329" s="73"/>
    </row>
    <row r="330" spans="1:13" ht="20.100000000000001" customHeight="1">
      <c r="A330" s="76"/>
      <c r="B330" s="84" t="s">
        <v>392</v>
      </c>
      <c r="C330" s="84" t="s">
        <v>393</v>
      </c>
      <c r="D330" s="84">
        <v>1</v>
      </c>
      <c r="E330" s="84"/>
      <c r="F330" s="77"/>
      <c r="G330" s="78"/>
    </row>
    <row r="331" spans="1:13" ht="20.100000000000001" customHeight="1">
      <c r="A331" s="66"/>
      <c r="B331" s="84" t="s">
        <v>204</v>
      </c>
      <c r="C331" s="84" t="s">
        <v>205</v>
      </c>
      <c r="D331" s="84">
        <v>1</v>
      </c>
      <c r="E331" s="84"/>
      <c r="F331" s="66"/>
      <c r="G331" s="66"/>
    </row>
    <row r="332" spans="1:13" ht="20.100000000000001" customHeight="1">
      <c r="A332" s="66"/>
      <c r="B332" s="84"/>
      <c r="C332" s="84" t="s">
        <v>394</v>
      </c>
      <c r="D332" s="84">
        <v>0</v>
      </c>
      <c r="E332" s="84"/>
      <c r="F332" s="66"/>
      <c r="G332" s="66"/>
    </row>
    <row r="333" spans="1:13" ht="20.100000000000001" customHeight="1">
      <c r="A333" s="66"/>
      <c r="B333" s="84" t="s">
        <v>206</v>
      </c>
      <c r="C333" s="84" t="s">
        <v>207</v>
      </c>
      <c r="D333" s="84">
        <v>0</v>
      </c>
      <c r="E333" s="84"/>
      <c r="F333" s="66"/>
      <c r="G333" s="66"/>
    </row>
    <row r="334" spans="1:13" ht="20.100000000000001" customHeight="1">
      <c r="A334" s="66"/>
      <c r="B334" s="84" t="s">
        <v>208</v>
      </c>
      <c r="C334" s="84" t="s">
        <v>209</v>
      </c>
      <c r="D334" s="84">
        <v>1</v>
      </c>
      <c r="E334" s="84"/>
      <c r="F334" s="66"/>
      <c r="G334" s="66"/>
    </row>
    <row r="335" spans="1:13" ht="20.100000000000001" customHeight="1">
      <c r="A335" s="66"/>
      <c r="B335" s="84" t="s">
        <v>210</v>
      </c>
      <c r="C335" s="84" t="s">
        <v>211</v>
      </c>
      <c r="D335" s="84">
        <v>1</v>
      </c>
      <c r="E335" s="84"/>
      <c r="F335" s="66"/>
      <c r="G335" s="66"/>
    </row>
    <row r="336" spans="1:13" ht="20.100000000000001" customHeight="1">
      <c r="A336" s="66"/>
      <c r="B336" s="84" t="s">
        <v>212</v>
      </c>
      <c r="C336" s="84" t="s">
        <v>213</v>
      </c>
      <c r="D336" s="84">
        <v>1</v>
      </c>
      <c r="E336" s="84"/>
      <c r="F336" s="66"/>
      <c r="G336" s="66"/>
    </row>
    <row r="337" spans="1:7" ht="20.100000000000001" customHeight="1">
      <c r="A337"/>
      <c r="B337" s="84" t="s">
        <v>214</v>
      </c>
      <c r="C337" s="84" t="s">
        <v>215</v>
      </c>
      <c r="D337" s="84">
        <v>1</v>
      </c>
      <c r="E337" s="84"/>
      <c r="F337"/>
      <c r="G337"/>
    </row>
    <row r="338" spans="1:7" ht="20.100000000000001" customHeight="1">
      <c r="A338"/>
      <c r="B338" s="84" t="s">
        <v>216</v>
      </c>
      <c r="C338" s="84" t="s">
        <v>217</v>
      </c>
      <c r="D338" s="84">
        <v>1</v>
      </c>
      <c r="E338" s="84"/>
      <c r="F338"/>
      <c r="G338"/>
    </row>
    <row r="339" spans="1:7" ht="20.100000000000001" customHeight="1">
      <c r="A339" s="66"/>
      <c r="B339" s="84" t="s">
        <v>218</v>
      </c>
      <c r="C339" s="84" t="s">
        <v>219</v>
      </c>
      <c r="D339" s="84">
        <v>2</v>
      </c>
      <c r="E339" s="84"/>
      <c r="F339" s="66"/>
      <c r="G339" s="66"/>
    </row>
    <row r="340" spans="1:7" ht="20.100000000000001" customHeight="1">
      <c r="A340" s="66"/>
      <c r="B340" s="84" t="s">
        <v>220</v>
      </c>
      <c r="C340" s="84" t="s">
        <v>221</v>
      </c>
      <c r="D340" s="84">
        <v>1</v>
      </c>
      <c r="E340" s="84"/>
      <c r="F340" s="66"/>
      <c r="G340" s="66"/>
    </row>
    <row r="341" spans="1:7" ht="20.100000000000001" customHeight="1">
      <c r="A341" s="67"/>
      <c r="B341" s="84" t="s">
        <v>222</v>
      </c>
      <c r="C341" s="84" t="s">
        <v>223</v>
      </c>
      <c r="D341" s="84">
        <v>3</v>
      </c>
      <c r="E341" s="84"/>
      <c r="F341" s="81"/>
      <c r="G341" s="81"/>
    </row>
    <row r="342" spans="1:7" ht="20.100000000000001" customHeight="1">
      <c r="A342" s="66"/>
      <c r="B342" s="84" t="s">
        <v>224</v>
      </c>
      <c r="C342" s="84" t="s">
        <v>225</v>
      </c>
      <c r="D342" s="84">
        <v>2</v>
      </c>
      <c r="E342" s="84"/>
      <c r="F342" s="81"/>
      <c r="G342" s="81"/>
    </row>
    <row r="343" spans="1:7" ht="20.100000000000001" customHeight="1">
      <c r="A343" s="19"/>
      <c r="B343" s="84" t="s">
        <v>226</v>
      </c>
      <c r="C343" s="84" t="s">
        <v>227</v>
      </c>
      <c r="D343" s="84">
        <v>1</v>
      </c>
      <c r="E343" s="84"/>
      <c r="F343" s="19"/>
      <c r="G343" s="19"/>
    </row>
    <row r="344" spans="1:7" ht="20.100000000000001" customHeight="1">
      <c r="A344" s="19"/>
      <c r="B344" s="84" t="s">
        <v>395</v>
      </c>
      <c r="C344" s="84" t="s">
        <v>228</v>
      </c>
      <c r="D344" s="84">
        <v>1</v>
      </c>
      <c r="E344" s="84"/>
      <c r="F344" s="19"/>
      <c r="G344" s="19"/>
    </row>
    <row r="345" spans="1:7" ht="20.100000000000001" customHeight="1">
      <c r="A345" s="19"/>
      <c r="B345" s="84" t="s">
        <v>229</v>
      </c>
      <c r="C345" s="84" t="s">
        <v>230</v>
      </c>
      <c r="D345" s="84">
        <v>2</v>
      </c>
      <c r="E345" s="84"/>
      <c r="F345" s="19"/>
      <c r="G345" s="19"/>
    </row>
    <row r="346" spans="1:7" ht="20.100000000000001" customHeight="1">
      <c r="A346" s="19"/>
      <c r="B346" s="84"/>
      <c r="C346" s="84"/>
      <c r="D346" s="87">
        <v>22</v>
      </c>
      <c r="E346" s="84"/>
      <c r="F346" s="19"/>
      <c r="G346" s="19"/>
    </row>
    <row r="347" spans="1:7" ht="20.100000000000001" customHeight="1">
      <c r="A347" s="19"/>
      <c r="B347" s="102"/>
      <c r="C347" s="103" t="s">
        <v>487</v>
      </c>
      <c r="D347" s="80"/>
      <c r="E347" s="19"/>
      <c r="F347" s="19"/>
      <c r="G347" s="19"/>
    </row>
    <row r="348" spans="1:7" ht="20.100000000000001" customHeight="1">
      <c r="A348" s="19"/>
      <c r="B348" s="103" t="s">
        <v>40</v>
      </c>
      <c r="C348" s="103" t="s">
        <v>42</v>
      </c>
      <c r="D348" s="80"/>
      <c r="E348" s="19"/>
      <c r="F348" s="19"/>
      <c r="G348" s="19"/>
    </row>
    <row r="349" spans="1:7" ht="20.100000000000001" customHeight="1">
      <c r="A349" s="19"/>
      <c r="B349" s="99"/>
      <c r="C349" s="125" t="s">
        <v>43</v>
      </c>
      <c r="D349" s="80"/>
      <c r="E349" s="19"/>
      <c r="F349" s="19"/>
      <c r="G349" s="19"/>
    </row>
    <row r="350" spans="1:7" ht="20.100000000000001" customHeight="1">
      <c r="A350" s="19"/>
      <c r="B350" s="48">
        <v>1</v>
      </c>
      <c r="C350" s="89" t="s">
        <v>396</v>
      </c>
      <c r="D350" s="80"/>
      <c r="E350" s="19"/>
      <c r="F350" s="19"/>
      <c r="G350" s="19"/>
    </row>
    <row r="351" spans="1:7" ht="20.100000000000001" customHeight="1">
      <c r="A351" s="19"/>
      <c r="B351" s="48">
        <v>2</v>
      </c>
      <c r="C351" s="89" t="s">
        <v>397</v>
      </c>
      <c r="D351" s="80"/>
      <c r="E351" s="19"/>
      <c r="F351" s="19"/>
      <c r="G351" s="19"/>
    </row>
    <row r="352" spans="1:7" ht="20.100000000000001" customHeight="1">
      <c r="A352" s="19"/>
      <c r="B352" s="48">
        <v>3</v>
      </c>
      <c r="C352" s="89" t="s">
        <v>398</v>
      </c>
      <c r="D352" s="80"/>
      <c r="E352" s="19"/>
      <c r="F352" s="19"/>
      <c r="G352" s="19"/>
    </row>
    <row r="353" spans="1:7" ht="20.100000000000001" customHeight="1">
      <c r="A353" s="19"/>
      <c r="B353" s="48">
        <v>1</v>
      </c>
      <c r="C353" s="89" t="s">
        <v>399</v>
      </c>
      <c r="D353" s="80"/>
      <c r="E353" s="19"/>
      <c r="F353" s="19"/>
      <c r="G353" s="19"/>
    </row>
    <row r="354" spans="1:7" ht="20.100000000000001" customHeight="1">
      <c r="A354" s="19"/>
      <c r="B354" s="48">
        <v>1</v>
      </c>
      <c r="C354" s="89" t="s">
        <v>400</v>
      </c>
      <c r="D354" s="80"/>
      <c r="E354" s="19"/>
      <c r="F354" s="19"/>
      <c r="G354" s="19"/>
    </row>
    <row r="355" spans="1:7" ht="20.100000000000001" customHeight="1">
      <c r="A355" s="19"/>
      <c r="B355" s="48">
        <v>2</v>
      </c>
      <c r="C355" s="89" t="s">
        <v>488</v>
      </c>
      <c r="D355" s="80"/>
      <c r="E355" s="19"/>
      <c r="F355" s="19"/>
      <c r="G355" s="19"/>
    </row>
    <row r="356" spans="1:7" ht="20.100000000000001" customHeight="1">
      <c r="A356" s="19"/>
      <c r="B356" s="48">
        <v>2</v>
      </c>
      <c r="C356" s="89" t="s">
        <v>223</v>
      </c>
      <c r="D356" s="80"/>
      <c r="E356" s="19"/>
      <c r="F356" s="19"/>
      <c r="G356" s="19"/>
    </row>
    <row r="357" spans="1:7" ht="20.100000000000001" customHeight="1">
      <c r="A357" s="19"/>
      <c r="B357" s="48">
        <v>1</v>
      </c>
      <c r="C357" s="89" t="s">
        <v>401</v>
      </c>
      <c r="D357" s="80"/>
      <c r="E357" s="19"/>
      <c r="F357" s="19"/>
      <c r="G357" s="19"/>
    </row>
    <row r="358" spans="1:7" ht="20.100000000000001" customHeight="1">
      <c r="A358" s="19"/>
      <c r="B358" s="48">
        <v>1</v>
      </c>
      <c r="C358" s="89" t="s">
        <v>402</v>
      </c>
      <c r="D358" s="80"/>
      <c r="E358" s="19"/>
      <c r="F358" s="19"/>
      <c r="G358" s="19"/>
    </row>
    <row r="359" spans="1:7" ht="20.100000000000001" customHeight="1">
      <c r="A359" s="19"/>
      <c r="B359" s="48">
        <v>1</v>
      </c>
      <c r="C359" s="89" t="s">
        <v>489</v>
      </c>
      <c r="D359" s="80"/>
      <c r="E359" s="19"/>
      <c r="F359" s="19"/>
      <c r="G359" s="19"/>
    </row>
    <row r="360" spans="1:7" ht="20.100000000000001" customHeight="1">
      <c r="A360" s="19"/>
      <c r="B360" s="48">
        <v>2</v>
      </c>
      <c r="C360" s="89" t="s">
        <v>403</v>
      </c>
      <c r="D360" s="80"/>
      <c r="E360" s="19"/>
      <c r="F360" s="19"/>
      <c r="G360" s="19"/>
    </row>
    <row r="361" spans="1:7" ht="20.100000000000001" customHeight="1">
      <c r="A361" s="19"/>
      <c r="B361" s="48">
        <v>2</v>
      </c>
      <c r="C361" s="89" t="s">
        <v>404</v>
      </c>
      <c r="D361" s="80"/>
      <c r="E361" s="19"/>
      <c r="F361" s="19"/>
      <c r="G361" s="19"/>
    </row>
    <row r="362" spans="1:7" ht="20.100000000000001" customHeight="1">
      <c r="A362" s="19"/>
      <c r="B362" s="48">
        <v>1</v>
      </c>
      <c r="C362" s="89" t="s">
        <v>405</v>
      </c>
      <c r="D362" s="80"/>
      <c r="E362" s="19"/>
      <c r="F362" s="19"/>
      <c r="G362" s="19"/>
    </row>
    <row r="363" spans="1:7" ht="20.100000000000001" customHeight="1">
      <c r="A363" s="19"/>
      <c r="B363" s="48">
        <v>1</v>
      </c>
      <c r="C363" s="89" t="s">
        <v>406</v>
      </c>
      <c r="D363" s="80"/>
      <c r="E363" s="19"/>
      <c r="F363" s="19"/>
      <c r="G363" s="19"/>
    </row>
    <row r="364" spans="1:7" ht="20.100000000000001" customHeight="1">
      <c r="A364" s="19"/>
      <c r="B364" s="48">
        <v>2</v>
      </c>
      <c r="C364" s="89" t="s">
        <v>407</v>
      </c>
      <c r="D364" s="80"/>
      <c r="E364" s="19"/>
      <c r="F364" s="19"/>
      <c r="G364" s="19"/>
    </row>
    <row r="365" spans="1:7" ht="20.100000000000001" customHeight="1">
      <c r="A365" s="19"/>
      <c r="B365" s="48"/>
      <c r="C365" s="89" t="s">
        <v>356</v>
      </c>
      <c r="D365" s="80"/>
      <c r="E365" s="19"/>
      <c r="F365" s="19"/>
      <c r="G365" s="19"/>
    </row>
    <row r="366" spans="1:7" ht="20.100000000000001" customHeight="1">
      <c r="A366" s="19"/>
      <c r="B366" s="100">
        <f>SUM(B350:B365)</f>
        <v>23</v>
      </c>
      <c r="C366" s="89"/>
      <c r="D366" s="80"/>
      <c r="E366" s="19"/>
      <c r="F366" s="19"/>
      <c r="G366" s="19"/>
    </row>
    <row r="367" spans="1:7" ht="20.100000000000001" customHeight="1">
      <c r="A367" s="19"/>
      <c r="B367" s="100"/>
      <c r="C367" s="100" t="s">
        <v>357</v>
      </c>
      <c r="D367" s="80"/>
      <c r="E367" s="19"/>
      <c r="F367" s="19"/>
      <c r="G367" s="19"/>
    </row>
    <row r="368" spans="1:7" ht="20.100000000000001" customHeight="1">
      <c r="A368" s="19"/>
      <c r="B368" s="48">
        <v>2</v>
      </c>
      <c r="C368" s="89" t="s">
        <v>490</v>
      </c>
      <c r="D368" s="80"/>
      <c r="E368" s="19"/>
      <c r="F368" s="19"/>
      <c r="G368" s="19"/>
    </row>
    <row r="369" spans="1:7" ht="20.100000000000001" customHeight="1">
      <c r="A369" s="19"/>
      <c r="B369" s="48">
        <v>2</v>
      </c>
      <c r="C369" s="89" t="s">
        <v>408</v>
      </c>
      <c r="D369" s="80"/>
      <c r="E369" s="19"/>
      <c r="F369" s="19"/>
      <c r="G369" s="19"/>
    </row>
    <row r="370" spans="1:7" ht="20.100000000000001" customHeight="1">
      <c r="A370" s="19"/>
      <c r="B370" s="48">
        <v>1</v>
      </c>
      <c r="C370" s="89" t="s">
        <v>409</v>
      </c>
      <c r="D370" s="80"/>
      <c r="E370" s="19"/>
      <c r="F370" s="19"/>
      <c r="G370" s="19"/>
    </row>
    <row r="371" spans="1:7" ht="20.100000000000001" customHeight="1">
      <c r="A371" s="19"/>
      <c r="B371" s="48">
        <v>3</v>
      </c>
      <c r="C371" s="89" t="s">
        <v>410</v>
      </c>
      <c r="D371" s="80"/>
      <c r="E371" s="19"/>
      <c r="F371" s="19"/>
      <c r="G371" s="19"/>
    </row>
    <row r="372" spans="1:7" ht="20.100000000000001" customHeight="1">
      <c r="A372" s="19"/>
      <c r="B372" s="48">
        <v>1</v>
      </c>
      <c r="C372" s="89" t="s">
        <v>411</v>
      </c>
      <c r="D372" s="80"/>
      <c r="E372" s="19"/>
      <c r="F372" s="19"/>
      <c r="G372" s="19"/>
    </row>
    <row r="373" spans="1:7" ht="20.100000000000001" customHeight="1">
      <c r="A373" s="19"/>
      <c r="B373" s="48">
        <v>1</v>
      </c>
      <c r="C373" s="89" t="s">
        <v>412</v>
      </c>
      <c r="D373" s="80"/>
      <c r="E373" s="19"/>
      <c r="F373" s="19"/>
      <c r="G373" s="19"/>
    </row>
    <row r="374" spans="1:7" ht="20.100000000000001" customHeight="1">
      <c r="A374" s="19"/>
      <c r="B374" s="48">
        <v>1</v>
      </c>
      <c r="C374" s="89" t="s">
        <v>491</v>
      </c>
      <c r="D374" s="80"/>
      <c r="E374" s="19"/>
      <c r="F374" s="19"/>
      <c r="G374" s="19"/>
    </row>
    <row r="375" spans="1:7" ht="20.100000000000001" customHeight="1">
      <c r="A375" s="19"/>
      <c r="B375" s="48">
        <v>1</v>
      </c>
      <c r="C375" s="89" t="s">
        <v>401</v>
      </c>
      <c r="D375" s="80"/>
      <c r="E375" s="19"/>
      <c r="F375" s="19"/>
      <c r="G375" s="19"/>
    </row>
    <row r="376" spans="1:7" ht="20.100000000000001" customHeight="1">
      <c r="A376" s="19"/>
      <c r="B376" s="48">
        <v>1</v>
      </c>
      <c r="C376" s="89" t="s">
        <v>492</v>
      </c>
      <c r="D376" s="80"/>
      <c r="E376" s="19"/>
      <c r="F376" s="19"/>
      <c r="G376" s="19"/>
    </row>
    <row r="377" spans="1:7" ht="20.100000000000001" customHeight="1">
      <c r="A377" s="19"/>
      <c r="B377" s="48">
        <v>2</v>
      </c>
      <c r="C377" s="89" t="s">
        <v>413</v>
      </c>
      <c r="D377" s="80"/>
      <c r="E377" s="19"/>
      <c r="F377" s="19"/>
      <c r="G377" s="19"/>
    </row>
    <row r="378" spans="1:7" ht="20.100000000000001" customHeight="1">
      <c r="A378" s="19"/>
      <c r="B378" s="48">
        <v>2</v>
      </c>
      <c r="C378" s="89" t="s">
        <v>414</v>
      </c>
      <c r="D378" s="80"/>
      <c r="E378" s="19"/>
      <c r="F378" s="19"/>
      <c r="G378" s="19"/>
    </row>
    <row r="379" spans="1:7" ht="20.100000000000001" customHeight="1">
      <c r="A379" s="19"/>
      <c r="B379" s="48">
        <v>3</v>
      </c>
      <c r="C379" s="89" t="s">
        <v>358</v>
      </c>
      <c r="D379" s="80"/>
      <c r="E379" s="19"/>
      <c r="F379" s="19"/>
      <c r="G379" s="19"/>
    </row>
    <row r="380" spans="1:7" ht="20.100000000000001" customHeight="1">
      <c r="A380" s="19"/>
      <c r="B380" s="48">
        <v>1</v>
      </c>
      <c r="C380" s="89" t="s">
        <v>415</v>
      </c>
      <c r="D380" s="80"/>
      <c r="E380" s="19"/>
      <c r="F380" s="19"/>
      <c r="G380" s="19"/>
    </row>
    <row r="381" spans="1:7" ht="20.100000000000001" customHeight="1">
      <c r="A381" s="19"/>
      <c r="B381" s="48">
        <v>2</v>
      </c>
      <c r="C381" s="89" t="s">
        <v>416</v>
      </c>
      <c r="D381" s="80"/>
      <c r="E381" s="19"/>
      <c r="F381" s="19"/>
      <c r="G381" s="19"/>
    </row>
    <row r="382" spans="1:7" ht="20.100000000000001" customHeight="1">
      <c r="A382" s="19"/>
      <c r="B382" s="48">
        <v>1</v>
      </c>
      <c r="C382" s="89" t="s">
        <v>228</v>
      </c>
      <c r="D382" s="80"/>
      <c r="E382" s="19"/>
      <c r="F382" s="19"/>
      <c r="G382" s="19"/>
    </row>
    <row r="383" spans="1:7" ht="20.100000000000001" customHeight="1">
      <c r="A383" s="19"/>
      <c r="B383" s="48">
        <v>1</v>
      </c>
      <c r="C383" s="89" t="s">
        <v>417</v>
      </c>
      <c r="D383" s="80"/>
      <c r="E383" s="19"/>
      <c r="F383" s="19"/>
      <c r="G383" s="19"/>
    </row>
    <row r="384" spans="1:7" ht="20.100000000000001" customHeight="1">
      <c r="A384" s="19"/>
      <c r="B384" s="48">
        <v>1</v>
      </c>
      <c r="C384" s="89" t="s">
        <v>418</v>
      </c>
      <c r="D384" s="80"/>
      <c r="E384" s="19"/>
      <c r="F384" s="19"/>
      <c r="G384" s="19"/>
    </row>
    <row r="385" spans="1:7" ht="20.100000000000001" customHeight="1">
      <c r="A385" s="19"/>
      <c r="B385" s="100">
        <f>SUM(B368:B384)</f>
        <v>26</v>
      </c>
      <c r="C385" s="89"/>
      <c r="D385" s="80"/>
      <c r="E385" s="19"/>
      <c r="F385" s="19"/>
      <c r="G385" s="19"/>
    </row>
    <row r="386" spans="1:7" ht="20.100000000000001" customHeight="1">
      <c r="A386" s="19"/>
      <c r="B386" s="100"/>
      <c r="C386" s="100" t="s">
        <v>44</v>
      </c>
      <c r="D386" s="80"/>
      <c r="E386" s="19"/>
      <c r="F386" s="19"/>
      <c r="G386" s="19"/>
    </row>
    <row r="387" spans="1:7" ht="20.100000000000001" customHeight="1">
      <c r="A387" s="19"/>
      <c r="B387" s="48">
        <v>2</v>
      </c>
      <c r="C387" s="89" t="s">
        <v>419</v>
      </c>
      <c r="D387" s="80"/>
      <c r="E387" s="19"/>
      <c r="F387" s="19"/>
      <c r="G387" s="19"/>
    </row>
    <row r="388" spans="1:7" ht="20.100000000000001" customHeight="1">
      <c r="A388" s="19"/>
      <c r="B388" s="48">
        <v>1</v>
      </c>
      <c r="C388" s="89" t="s">
        <v>493</v>
      </c>
      <c r="D388" s="80"/>
      <c r="E388" s="19"/>
      <c r="F388" s="19"/>
      <c r="G388" s="19"/>
    </row>
    <row r="389" spans="1:7" ht="20.100000000000001" customHeight="1">
      <c r="A389" s="19"/>
      <c r="B389" s="48">
        <v>1</v>
      </c>
      <c r="C389" s="89" t="s">
        <v>494</v>
      </c>
      <c r="D389" s="80"/>
      <c r="E389" s="19"/>
      <c r="F389" s="19"/>
      <c r="G389" s="19"/>
    </row>
    <row r="390" spans="1:7" ht="20.100000000000001" customHeight="1">
      <c r="A390" s="19"/>
      <c r="B390" s="48">
        <v>1</v>
      </c>
      <c r="C390" s="89" t="s">
        <v>420</v>
      </c>
      <c r="D390" s="80"/>
      <c r="E390" s="19"/>
      <c r="F390" s="19"/>
      <c r="G390" s="19"/>
    </row>
    <row r="391" spans="1:7" ht="20.100000000000001" customHeight="1">
      <c r="A391" s="19"/>
      <c r="B391" s="48">
        <v>2</v>
      </c>
      <c r="C391" s="101" t="s">
        <v>421</v>
      </c>
      <c r="D391" s="80"/>
      <c r="E391" s="19"/>
      <c r="F391" s="19"/>
      <c r="G391" s="19"/>
    </row>
    <row r="392" spans="1:7" ht="20.100000000000001" customHeight="1">
      <c r="A392" s="19"/>
      <c r="B392" s="48">
        <v>2</v>
      </c>
      <c r="C392" s="89" t="s">
        <v>359</v>
      </c>
      <c r="D392" s="80"/>
      <c r="E392" s="19"/>
      <c r="F392" s="19"/>
      <c r="G392" s="19"/>
    </row>
    <row r="393" spans="1:7" ht="20.100000000000001" customHeight="1">
      <c r="A393" s="19"/>
      <c r="B393" s="48">
        <v>2</v>
      </c>
      <c r="C393" s="89" t="s">
        <v>422</v>
      </c>
      <c r="D393" s="80"/>
      <c r="E393" s="19"/>
      <c r="F393" s="19"/>
      <c r="G393" s="19"/>
    </row>
    <row r="394" spans="1:7" ht="20.100000000000001" customHeight="1">
      <c r="A394" s="19"/>
      <c r="B394" s="48">
        <v>1</v>
      </c>
      <c r="C394" s="101" t="s">
        <v>360</v>
      </c>
      <c r="D394" s="80"/>
      <c r="E394" s="19"/>
      <c r="F394" s="19"/>
      <c r="G394" s="19"/>
    </row>
    <row r="395" spans="1:7" ht="20.100000000000001" customHeight="1">
      <c r="A395" s="19"/>
      <c r="B395" s="48">
        <v>2</v>
      </c>
      <c r="C395" s="89" t="s">
        <v>423</v>
      </c>
      <c r="D395" s="80"/>
      <c r="E395" s="19"/>
      <c r="F395" s="19"/>
      <c r="G395" s="19"/>
    </row>
    <row r="396" spans="1:7" ht="20.100000000000001" customHeight="1">
      <c r="A396" s="19"/>
      <c r="B396" s="48">
        <v>1</v>
      </c>
      <c r="C396" s="89" t="s">
        <v>361</v>
      </c>
      <c r="D396" s="80"/>
      <c r="E396" s="19"/>
      <c r="F396" s="19"/>
      <c r="G396" s="19"/>
    </row>
    <row r="397" spans="1:7" ht="20.100000000000001" customHeight="1">
      <c r="A397" s="19"/>
      <c r="B397" s="100">
        <f>SUM(B387:B396)</f>
        <v>15</v>
      </c>
      <c r="C397" s="89"/>
      <c r="D397" s="80"/>
      <c r="E397" s="19"/>
      <c r="F397" s="19"/>
      <c r="G397" s="19"/>
    </row>
    <row r="398" spans="1:7" ht="20.100000000000001" customHeight="1">
      <c r="A398" s="19"/>
      <c r="B398" s="126"/>
      <c r="C398" s="127"/>
      <c r="D398" s="80"/>
      <c r="E398" s="19"/>
      <c r="F398" s="19"/>
      <c r="G398" s="19"/>
    </row>
    <row r="399" spans="1:7" ht="20.100000000000001" customHeight="1">
      <c r="A399" s="19"/>
      <c r="B399" s="169" t="s">
        <v>704</v>
      </c>
      <c r="C399" s="169"/>
      <c r="D399" s="80"/>
      <c r="E399" s="19"/>
      <c r="F399" s="19"/>
      <c r="G399" s="19"/>
    </row>
    <row r="400" spans="1:7" ht="20.100000000000001" customHeight="1">
      <c r="A400" s="19"/>
      <c r="B400" s="126" t="s">
        <v>40</v>
      </c>
      <c r="C400" s="170" t="s">
        <v>42</v>
      </c>
      <c r="D400" s="80"/>
      <c r="E400" s="19"/>
      <c r="F400" s="19"/>
      <c r="G400" s="19"/>
    </row>
    <row r="401" spans="1:7" ht="20.100000000000001" customHeight="1">
      <c r="A401" s="19"/>
      <c r="B401" s="171">
        <v>2</v>
      </c>
      <c r="C401" s="89" t="s">
        <v>705</v>
      </c>
      <c r="D401" s="80"/>
      <c r="E401" s="19"/>
      <c r="F401" s="19"/>
      <c r="G401" s="19"/>
    </row>
    <row r="402" spans="1:7" ht="20.100000000000001" customHeight="1">
      <c r="A402" s="19"/>
      <c r="B402" s="171">
        <v>1</v>
      </c>
      <c r="C402" s="89" t="s">
        <v>706</v>
      </c>
      <c r="D402" s="80"/>
      <c r="E402" s="19"/>
      <c r="F402" s="19"/>
      <c r="G402" s="19"/>
    </row>
    <row r="403" spans="1:7" ht="20.100000000000001" customHeight="1">
      <c r="A403" s="19"/>
      <c r="B403" s="171">
        <v>1</v>
      </c>
      <c r="C403" s="89" t="s">
        <v>707</v>
      </c>
      <c r="D403" s="80"/>
      <c r="E403" s="19"/>
      <c r="F403" s="19"/>
      <c r="G403" s="19"/>
    </row>
    <row r="404" spans="1:7" ht="20.100000000000001" customHeight="1">
      <c r="A404" s="19"/>
      <c r="B404" s="126">
        <v>4</v>
      </c>
      <c r="C404" s="89"/>
      <c r="D404" s="80"/>
      <c r="E404" s="19"/>
      <c r="F404" s="19"/>
      <c r="G404" s="19"/>
    </row>
    <row r="405" spans="1:7" ht="20.100000000000001" customHeight="1">
      <c r="A405" s="19"/>
      <c r="B405" s="171"/>
      <c r="C405" s="172"/>
      <c r="D405" s="80"/>
      <c r="E405" s="19"/>
      <c r="F405" s="19"/>
      <c r="G405" s="19"/>
    </row>
    <row r="406" spans="1:7" ht="20.100000000000001" customHeight="1">
      <c r="A406" s="19"/>
      <c r="B406" s="171"/>
      <c r="C406" s="173" t="s">
        <v>708</v>
      </c>
      <c r="D406" s="80"/>
      <c r="E406" s="19"/>
      <c r="F406" s="19"/>
      <c r="G406" s="19"/>
    </row>
    <row r="407" spans="1:7" ht="20.100000000000001" customHeight="1">
      <c r="A407" s="19"/>
      <c r="B407" s="171">
        <v>1</v>
      </c>
      <c r="C407" s="89" t="s">
        <v>709</v>
      </c>
      <c r="D407" s="80"/>
      <c r="E407" s="19"/>
      <c r="F407" s="19"/>
      <c r="G407" s="19"/>
    </row>
    <row r="408" spans="1:7" ht="20.100000000000001" customHeight="1">
      <c r="A408" s="19"/>
      <c r="B408" s="171">
        <v>1</v>
      </c>
      <c r="C408" s="89" t="s">
        <v>710</v>
      </c>
      <c r="D408" s="80"/>
      <c r="E408" s="19"/>
      <c r="F408" s="19"/>
      <c r="G408" s="19"/>
    </row>
    <row r="409" spans="1:7" ht="20.100000000000001" customHeight="1">
      <c r="A409" s="19"/>
      <c r="B409" s="171">
        <v>1</v>
      </c>
      <c r="C409" s="89" t="s">
        <v>711</v>
      </c>
      <c r="D409" s="80"/>
      <c r="E409" s="19"/>
      <c r="F409" s="19"/>
      <c r="G409" s="19"/>
    </row>
    <row r="410" spans="1:7" ht="20.100000000000001" customHeight="1">
      <c r="A410" s="19"/>
      <c r="B410" s="171">
        <v>1</v>
      </c>
      <c r="C410" s="89" t="s">
        <v>712</v>
      </c>
      <c r="D410" s="80"/>
      <c r="E410" s="19"/>
      <c r="F410" s="19"/>
      <c r="G410" s="19"/>
    </row>
    <row r="411" spans="1:7" ht="20.100000000000001" customHeight="1">
      <c r="A411" s="19"/>
      <c r="B411" s="171">
        <v>1</v>
      </c>
      <c r="C411" s="89" t="s">
        <v>713</v>
      </c>
      <c r="D411" s="80"/>
      <c r="E411" s="19"/>
      <c r="F411" s="19"/>
      <c r="G411" s="19"/>
    </row>
    <row r="412" spans="1:7" ht="20.100000000000001" customHeight="1">
      <c r="A412" s="19"/>
      <c r="B412" s="171">
        <v>4</v>
      </c>
      <c r="C412" s="172" t="s">
        <v>714</v>
      </c>
      <c r="D412" s="80"/>
      <c r="E412" s="19"/>
      <c r="F412" s="19"/>
      <c r="G412" s="19"/>
    </row>
    <row r="413" spans="1:7" ht="20.100000000000001" customHeight="1">
      <c r="A413" s="19"/>
      <c r="B413" s="126">
        <v>9</v>
      </c>
      <c r="C413" s="172"/>
      <c r="D413" s="80"/>
      <c r="E413" s="19"/>
      <c r="F413" s="19"/>
      <c r="G413" s="19"/>
    </row>
    <row r="414" spans="1:7" ht="20.100000000000001" customHeight="1">
      <c r="A414" s="19"/>
      <c r="B414" s="171"/>
      <c r="C414" s="172"/>
      <c r="D414" s="80"/>
      <c r="E414" s="19"/>
      <c r="F414" s="19"/>
      <c r="G414" s="19"/>
    </row>
    <row r="415" spans="1:7" ht="20.100000000000001" customHeight="1">
      <c r="A415" s="19"/>
      <c r="B415" s="171"/>
      <c r="C415" s="173" t="s">
        <v>715</v>
      </c>
      <c r="D415" s="80"/>
      <c r="E415" s="19"/>
      <c r="F415" s="19"/>
      <c r="G415" s="19"/>
    </row>
    <row r="416" spans="1:7" ht="20.100000000000001" customHeight="1">
      <c r="A416" s="19"/>
      <c r="B416" s="171">
        <v>1</v>
      </c>
      <c r="C416" s="89" t="s">
        <v>709</v>
      </c>
      <c r="D416" s="80"/>
      <c r="E416" s="19"/>
      <c r="F416" s="19"/>
      <c r="G416" s="19"/>
    </row>
    <row r="417" spans="1:7" ht="20.100000000000001" customHeight="1">
      <c r="A417" s="19"/>
      <c r="B417" s="171">
        <v>1</v>
      </c>
      <c r="C417" s="89" t="s">
        <v>710</v>
      </c>
      <c r="D417" s="80"/>
      <c r="E417" s="19"/>
      <c r="F417" s="19"/>
      <c r="G417" s="19"/>
    </row>
    <row r="418" spans="1:7" ht="20.100000000000001" customHeight="1">
      <c r="A418" s="19"/>
      <c r="B418" s="171">
        <v>1</v>
      </c>
      <c r="C418" s="89" t="s">
        <v>711</v>
      </c>
      <c r="D418" s="80"/>
      <c r="E418" s="19"/>
      <c r="F418" s="19"/>
      <c r="G418" s="19"/>
    </row>
    <row r="419" spans="1:7" ht="20.100000000000001" customHeight="1">
      <c r="A419" s="19"/>
      <c r="B419" s="171">
        <v>1</v>
      </c>
      <c r="C419" s="89" t="s">
        <v>712</v>
      </c>
      <c r="D419" s="80"/>
      <c r="E419" s="19"/>
      <c r="F419" s="19"/>
      <c r="G419" s="19"/>
    </row>
    <row r="420" spans="1:7" ht="20.100000000000001" customHeight="1">
      <c r="A420" s="19"/>
      <c r="B420" s="171">
        <v>1</v>
      </c>
      <c r="C420" s="89" t="s">
        <v>713</v>
      </c>
      <c r="D420" s="80"/>
      <c r="E420" s="19"/>
      <c r="F420" s="19"/>
      <c r="G420" s="19"/>
    </row>
    <row r="421" spans="1:7" ht="20.100000000000001" customHeight="1">
      <c r="A421" s="19"/>
      <c r="B421" s="171">
        <v>4</v>
      </c>
      <c r="C421" s="89" t="s">
        <v>714</v>
      </c>
      <c r="D421" s="80"/>
      <c r="E421" s="19"/>
      <c r="F421" s="19"/>
      <c r="G421" s="19"/>
    </row>
    <row r="422" spans="1:7" ht="20.100000000000001" customHeight="1">
      <c r="A422" s="19"/>
      <c r="B422" s="126">
        <v>9</v>
      </c>
      <c r="C422" s="172"/>
      <c r="D422" s="80"/>
      <c r="E422" s="19"/>
      <c r="F422" s="19"/>
      <c r="G422" s="19"/>
    </row>
    <row r="423" spans="1:7" ht="20.100000000000001" customHeight="1">
      <c r="A423" s="19"/>
      <c r="B423" s="171"/>
      <c r="C423" s="172"/>
      <c r="D423" s="80"/>
      <c r="E423" s="19"/>
      <c r="F423" s="19"/>
      <c r="G423" s="19"/>
    </row>
    <row r="424" spans="1:7" ht="20.100000000000001" customHeight="1">
      <c r="A424" s="19"/>
      <c r="B424" s="171"/>
      <c r="C424" s="173" t="s">
        <v>716</v>
      </c>
      <c r="D424" s="80"/>
      <c r="E424" s="19"/>
      <c r="F424" s="19"/>
      <c r="G424" s="19"/>
    </row>
    <row r="425" spans="1:7" ht="20.100000000000001" customHeight="1">
      <c r="A425" s="19"/>
      <c r="B425" s="171">
        <v>1</v>
      </c>
      <c r="C425" s="89" t="s">
        <v>709</v>
      </c>
      <c r="D425" s="80"/>
      <c r="E425" s="19"/>
      <c r="F425" s="19"/>
      <c r="G425" s="19"/>
    </row>
    <row r="426" spans="1:7" ht="20.100000000000001" customHeight="1">
      <c r="A426" s="19"/>
      <c r="B426" s="171">
        <v>1</v>
      </c>
      <c r="C426" s="89" t="s">
        <v>710</v>
      </c>
      <c r="D426" s="80"/>
      <c r="E426" s="19"/>
      <c r="F426" s="19"/>
      <c r="G426" s="19"/>
    </row>
    <row r="427" spans="1:7" ht="20.100000000000001" customHeight="1">
      <c r="A427" s="19"/>
      <c r="B427" s="171">
        <v>1</v>
      </c>
      <c r="C427" s="89" t="s">
        <v>711</v>
      </c>
      <c r="D427" s="80"/>
      <c r="E427" s="19"/>
      <c r="F427" s="19"/>
      <c r="G427" s="19"/>
    </row>
    <row r="428" spans="1:7" ht="20.100000000000001" customHeight="1">
      <c r="A428" s="19"/>
      <c r="B428" s="171">
        <v>1</v>
      </c>
      <c r="C428" s="89" t="s">
        <v>712</v>
      </c>
      <c r="D428" s="80"/>
      <c r="E428" s="19"/>
      <c r="F428" s="19"/>
      <c r="G428" s="19"/>
    </row>
    <row r="429" spans="1:7" ht="20.100000000000001" customHeight="1">
      <c r="A429" s="19"/>
      <c r="B429" s="171">
        <v>1</v>
      </c>
      <c r="C429" s="89" t="s">
        <v>713</v>
      </c>
      <c r="D429" s="80"/>
      <c r="E429" s="19"/>
      <c r="F429" s="19"/>
      <c r="G429" s="19"/>
    </row>
    <row r="430" spans="1:7" ht="20.100000000000001" customHeight="1">
      <c r="A430" s="19"/>
      <c r="B430" s="138">
        <v>4</v>
      </c>
      <c r="C430" s="89" t="s">
        <v>714</v>
      </c>
      <c r="D430" s="80"/>
      <c r="E430" s="19"/>
      <c r="F430" s="19"/>
      <c r="G430" s="19"/>
    </row>
    <row r="431" spans="1:7" ht="20.100000000000001" customHeight="1">
      <c r="A431" s="19"/>
      <c r="B431" s="161">
        <v>9</v>
      </c>
      <c r="C431" s="172"/>
      <c r="D431" s="80"/>
      <c r="E431" s="19"/>
      <c r="F431" s="19"/>
      <c r="G431" s="19"/>
    </row>
    <row r="432" spans="1:7" ht="20.100000000000001" customHeight="1">
      <c r="A432" s="19"/>
      <c r="B432" s="126"/>
      <c r="C432" s="127"/>
      <c r="D432" s="80"/>
      <c r="E432" s="19"/>
      <c r="F432" s="19"/>
      <c r="G432" s="19"/>
    </row>
    <row r="433" spans="1:7" ht="20.100000000000001" customHeight="1">
      <c r="A433" s="19"/>
      <c r="B433" s="176"/>
      <c r="C433" s="177" t="s">
        <v>820</v>
      </c>
      <c r="D433" s="80"/>
      <c r="E433" s="19"/>
      <c r="F433" s="19"/>
      <c r="G433" s="19"/>
    </row>
    <row r="434" spans="1:7" ht="20.100000000000001" customHeight="1">
      <c r="A434" s="19"/>
      <c r="B434" s="161" t="s">
        <v>40</v>
      </c>
      <c r="C434" s="161" t="s">
        <v>42</v>
      </c>
      <c r="D434" s="80"/>
      <c r="E434" s="19"/>
      <c r="F434" s="19"/>
      <c r="G434" s="19"/>
    </row>
    <row r="435" spans="1:7" ht="20.100000000000001" customHeight="1">
      <c r="A435" s="19"/>
      <c r="B435" s="176"/>
      <c r="C435" s="161" t="s">
        <v>44</v>
      </c>
      <c r="D435" s="80"/>
      <c r="E435" s="19"/>
      <c r="F435" s="19"/>
      <c r="G435" s="19"/>
    </row>
    <row r="436" spans="1:7" ht="20.100000000000001" customHeight="1">
      <c r="A436" s="19"/>
      <c r="B436" s="138">
        <v>1</v>
      </c>
      <c r="C436" s="137" t="s">
        <v>821</v>
      </c>
      <c r="D436" s="80"/>
      <c r="E436" s="19"/>
      <c r="F436" s="19"/>
      <c r="G436" s="19"/>
    </row>
    <row r="437" spans="1:7" ht="20.100000000000001" customHeight="1">
      <c r="A437" s="19"/>
      <c r="B437" s="138">
        <v>1</v>
      </c>
      <c r="C437" s="160" t="s">
        <v>228</v>
      </c>
      <c r="D437" s="80"/>
      <c r="E437" s="19"/>
      <c r="F437" s="19"/>
      <c r="G437" s="19"/>
    </row>
    <row r="438" spans="1:7" ht="20.100000000000001" customHeight="1">
      <c r="A438" s="19"/>
      <c r="B438" s="138">
        <v>1</v>
      </c>
      <c r="C438" s="160" t="s">
        <v>822</v>
      </c>
      <c r="D438" s="80"/>
      <c r="E438" s="19"/>
      <c r="F438" s="19"/>
      <c r="G438" s="19"/>
    </row>
    <row r="439" spans="1:7" ht="20.100000000000001" customHeight="1">
      <c r="A439" s="19"/>
      <c r="B439" s="138">
        <v>1</v>
      </c>
      <c r="C439" s="160" t="s">
        <v>823</v>
      </c>
      <c r="D439" s="80"/>
      <c r="E439" s="19"/>
      <c r="F439" s="19"/>
      <c r="G439" s="19"/>
    </row>
    <row r="440" spans="1:7" ht="20.100000000000001" customHeight="1">
      <c r="A440" s="19"/>
      <c r="B440" s="138">
        <v>1</v>
      </c>
      <c r="C440" s="160" t="s">
        <v>824</v>
      </c>
      <c r="D440" s="80"/>
      <c r="E440" s="19"/>
      <c r="F440" s="19"/>
      <c r="G440" s="19"/>
    </row>
    <row r="441" spans="1:7" ht="20.100000000000001" customHeight="1">
      <c r="A441" s="19"/>
      <c r="B441" s="138">
        <v>3</v>
      </c>
      <c r="C441" s="160" t="s">
        <v>825</v>
      </c>
      <c r="D441" s="80"/>
      <c r="E441" s="19"/>
      <c r="F441" s="19"/>
      <c r="G441" s="19"/>
    </row>
    <row r="442" spans="1:7" ht="20.100000000000001" customHeight="1">
      <c r="A442" s="19"/>
      <c r="B442" s="138">
        <v>1</v>
      </c>
      <c r="C442" s="160" t="s">
        <v>826</v>
      </c>
      <c r="D442" s="80"/>
      <c r="E442" s="19"/>
      <c r="F442" s="19"/>
      <c r="G442" s="19"/>
    </row>
    <row r="443" spans="1:7" ht="20.100000000000001" customHeight="1">
      <c r="A443" s="19"/>
      <c r="B443" s="138">
        <v>2</v>
      </c>
      <c r="C443" s="160" t="s">
        <v>827</v>
      </c>
      <c r="D443" s="80"/>
      <c r="E443" s="19"/>
      <c r="F443" s="19"/>
      <c r="G443" s="19"/>
    </row>
    <row r="444" spans="1:7" ht="20.100000000000001" customHeight="1">
      <c r="A444" s="19"/>
      <c r="B444" s="138">
        <v>3</v>
      </c>
      <c r="C444" s="160" t="s">
        <v>828</v>
      </c>
      <c r="D444" s="80"/>
      <c r="E444" s="19"/>
      <c r="F444" s="19"/>
      <c r="G444" s="19"/>
    </row>
    <row r="445" spans="1:7" ht="20.100000000000001" customHeight="1">
      <c r="A445" s="19"/>
      <c r="B445" s="138">
        <v>1</v>
      </c>
      <c r="C445" s="160" t="s">
        <v>829</v>
      </c>
      <c r="D445" s="80"/>
      <c r="E445" s="19"/>
      <c r="F445" s="19"/>
      <c r="G445" s="19"/>
    </row>
    <row r="446" spans="1:7" ht="20.100000000000001" customHeight="1">
      <c r="A446" s="19"/>
      <c r="B446" s="138">
        <v>1</v>
      </c>
      <c r="C446" s="160" t="s">
        <v>830</v>
      </c>
      <c r="D446" s="80"/>
      <c r="E446" s="19"/>
      <c r="F446" s="19"/>
      <c r="G446" s="19"/>
    </row>
    <row r="447" spans="1:7" ht="20.100000000000001" customHeight="1">
      <c r="A447" s="19"/>
      <c r="B447" s="138">
        <v>1</v>
      </c>
      <c r="C447" s="160" t="s">
        <v>831</v>
      </c>
      <c r="D447" s="80"/>
      <c r="E447" s="19"/>
      <c r="F447" s="19"/>
      <c r="G447" s="19"/>
    </row>
    <row r="448" spans="1:7" ht="20.100000000000001" customHeight="1">
      <c r="A448" s="19"/>
      <c r="B448" s="138">
        <v>1</v>
      </c>
      <c r="C448" s="160" t="s">
        <v>832</v>
      </c>
      <c r="D448" s="80"/>
      <c r="E448" s="19"/>
      <c r="F448" s="19"/>
      <c r="G448" s="19"/>
    </row>
    <row r="449" spans="1:7" ht="20.100000000000001" customHeight="1">
      <c r="A449" s="19"/>
      <c r="B449" s="138"/>
      <c r="C449" s="160" t="s">
        <v>356</v>
      </c>
      <c r="D449" s="80"/>
      <c r="E449" s="19"/>
      <c r="F449" s="19"/>
      <c r="G449" s="19"/>
    </row>
    <row r="450" spans="1:7" ht="20.100000000000001" customHeight="1">
      <c r="A450" s="19"/>
      <c r="B450" s="161">
        <f>SUM(B436:B449)</f>
        <v>18</v>
      </c>
      <c r="C450" s="178"/>
      <c r="D450" s="80"/>
      <c r="E450" s="19"/>
      <c r="F450" s="19"/>
      <c r="G450" s="19"/>
    </row>
    <row r="451" spans="1:7" ht="20.100000000000001" customHeight="1">
      <c r="A451" s="19"/>
      <c r="B451" s="179"/>
      <c r="C451" s="180"/>
      <c r="D451" s="80"/>
      <c r="E451" s="19"/>
      <c r="F451" s="19"/>
      <c r="G451" s="19"/>
    </row>
    <row r="452" spans="1:7" ht="20.100000000000001" customHeight="1">
      <c r="A452" s="19"/>
      <c r="B452" s="183" t="s">
        <v>833</v>
      </c>
      <c r="C452" s="183"/>
      <c r="D452" s="183"/>
      <c r="E452" s="155"/>
      <c r="F452" s="19"/>
      <c r="G452" s="19"/>
    </row>
    <row r="453" spans="1:7" ht="20.100000000000001" customHeight="1">
      <c r="A453" s="19"/>
      <c r="B453" s="154">
        <v>1</v>
      </c>
      <c r="C453" s="155" t="s">
        <v>424</v>
      </c>
      <c r="D453" s="155" t="s">
        <v>834</v>
      </c>
      <c r="E453" s="155"/>
      <c r="F453" s="19"/>
      <c r="G453" s="19"/>
    </row>
    <row r="454" spans="1:7" ht="20.100000000000001" customHeight="1">
      <c r="A454" s="19"/>
      <c r="B454" s="154">
        <v>1</v>
      </c>
      <c r="C454" s="155" t="s">
        <v>425</v>
      </c>
      <c r="D454" s="155" t="s">
        <v>835</v>
      </c>
      <c r="E454" s="155"/>
      <c r="F454" s="19"/>
      <c r="G454" s="19"/>
    </row>
    <row r="455" spans="1:7" ht="20.100000000000001" customHeight="1">
      <c r="A455" s="19"/>
      <c r="B455" s="154">
        <v>1</v>
      </c>
      <c r="C455" s="155" t="s">
        <v>426</v>
      </c>
      <c r="D455" s="155" t="s">
        <v>836</v>
      </c>
      <c r="E455" s="155"/>
      <c r="F455" s="19"/>
      <c r="G455" s="19"/>
    </row>
    <row r="456" spans="1:7" ht="20.100000000000001" customHeight="1">
      <c r="A456" s="19"/>
      <c r="B456" s="154">
        <v>1</v>
      </c>
      <c r="C456" s="155" t="s">
        <v>231</v>
      </c>
      <c r="D456" s="155" t="s">
        <v>427</v>
      </c>
      <c r="E456" s="155"/>
      <c r="F456" s="19"/>
      <c r="G456" s="19"/>
    </row>
    <row r="457" spans="1:7" ht="20.100000000000001" customHeight="1">
      <c r="A457" s="19"/>
      <c r="B457" s="154">
        <v>1</v>
      </c>
      <c r="C457" s="155" t="s">
        <v>232</v>
      </c>
      <c r="D457" s="155" t="s">
        <v>837</v>
      </c>
      <c r="E457" s="155"/>
      <c r="F457" s="19"/>
      <c r="G457" s="19"/>
    </row>
    <row r="458" spans="1:7" ht="20.100000000000001" customHeight="1">
      <c r="A458" s="19"/>
      <c r="B458" s="154">
        <v>1</v>
      </c>
      <c r="C458" s="155" t="s">
        <v>428</v>
      </c>
      <c r="D458" s="158">
        <v>2310111007</v>
      </c>
      <c r="E458" s="155"/>
      <c r="F458" s="19"/>
      <c r="G458" s="19"/>
    </row>
    <row r="459" spans="1:7" ht="20.100000000000001" customHeight="1">
      <c r="A459" s="19"/>
      <c r="B459" s="154">
        <v>1</v>
      </c>
      <c r="C459" s="155" t="s">
        <v>48</v>
      </c>
      <c r="D459" s="155"/>
      <c r="E459" s="155"/>
      <c r="F459" s="19"/>
      <c r="G459" s="19"/>
    </row>
    <row r="460" spans="1:7" ht="20.100000000000001" customHeight="1">
      <c r="A460" s="19"/>
      <c r="B460" s="154">
        <v>1</v>
      </c>
      <c r="C460" s="155" t="s">
        <v>429</v>
      </c>
      <c r="D460" s="155"/>
      <c r="E460" s="155"/>
      <c r="F460" s="19"/>
      <c r="G460" s="19"/>
    </row>
    <row r="461" spans="1:7" ht="20.100000000000001" customHeight="1">
      <c r="A461" s="19"/>
      <c r="B461" s="154">
        <v>1</v>
      </c>
      <c r="C461" s="155" t="s">
        <v>430</v>
      </c>
      <c r="D461" s="158"/>
      <c r="E461" s="155"/>
      <c r="F461" s="19"/>
      <c r="G461" s="19"/>
    </row>
    <row r="462" spans="1:7" ht="20.100000000000001" customHeight="1">
      <c r="A462" s="19"/>
      <c r="B462" s="87">
        <f>SUM(B453:B461)</f>
        <v>9</v>
      </c>
      <c r="C462" s="155"/>
      <c r="D462" s="155"/>
      <c r="E462" s="155"/>
      <c r="F462" s="19"/>
      <c r="G462" s="19"/>
    </row>
    <row r="463" spans="1:7" ht="20.100000000000001" customHeight="1">
      <c r="A463" s="19"/>
      <c r="B463" s="181"/>
      <c r="C463" s="182"/>
      <c r="D463" s="80"/>
      <c r="E463" s="19"/>
      <c r="F463" s="19"/>
      <c r="G463" s="19"/>
    </row>
    <row r="464" spans="1:7" ht="20.100000000000001" customHeight="1">
      <c r="A464" s="19"/>
      <c r="B464" s="161">
        <v>2</v>
      </c>
      <c r="C464" s="89" t="s">
        <v>838</v>
      </c>
      <c r="D464" s="80"/>
      <c r="E464" s="19"/>
      <c r="F464" s="19"/>
      <c r="G464" s="19"/>
    </row>
    <row r="465" spans="1:7" ht="20.100000000000001" customHeight="1">
      <c r="A465" s="19"/>
      <c r="B465" s="161"/>
      <c r="C465" s="89"/>
      <c r="D465" s="80"/>
      <c r="E465" s="19"/>
      <c r="F465" s="19"/>
      <c r="G465" s="19"/>
    </row>
    <row r="466" spans="1:7" ht="20.100000000000001" customHeight="1">
      <c r="A466" s="19"/>
      <c r="B466" s="79"/>
      <c r="C466" s="65"/>
      <c r="D466" s="19"/>
      <c r="E466" s="19"/>
      <c r="F466" s="19"/>
      <c r="G466" s="19"/>
    </row>
    <row r="467" spans="1:7" s="140" customFormat="1" ht="20.100000000000001" customHeight="1">
      <c r="A467" s="150"/>
      <c r="B467" s="79"/>
      <c r="C467" s="65"/>
      <c r="D467" s="150"/>
      <c r="E467" s="150"/>
      <c r="F467" s="150"/>
      <c r="G467" s="150"/>
    </row>
    <row r="468" spans="1:7" s="140" customFormat="1" ht="20.100000000000001" customHeight="1">
      <c r="A468" s="150"/>
      <c r="B468" s="151"/>
      <c r="C468" s="184"/>
      <c r="D468" s="150"/>
      <c r="E468" s="150"/>
      <c r="F468" s="150"/>
      <c r="G468" s="150"/>
    </row>
    <row r="469" spans="1:7" s="140" customFormat="1" ht="20.100000000000001" customHeight="1">
      <c r="A469" s="150"/>
      <c r="B469" s="185"/>
      <c r="C469" s="186" t="s">
        <v>839</v>
      </c>
      <c r="D469" s="150"/>
      <c r="E469" s="150"/>
      <c r="F469" s="150"/>
      <c r="G469" s="150"/>
    </row>
    <row r="470" spans="1:7" s="140" customFormat="1" ht="20.100000000000001" customHeight="1">
      <c r="A470" s="150"/>
      <c r="B470" s="185"/>
      <c r="C470" s="186" t="s">
        <v>840</v>
      </c>
      <c r="D470" s="150"/>
      <c r="E470" s="150"/>
      <c r="F470" s="150"/>
      <c r="G470" s="150"/>
    </row>
    <row r="471" spans="1:7" s="140" customFormat="1" ht="20.100000000000001" customHeight="1">
      <c r="A471" s="150"/>
      <c r="B471" s="185"/>
      <c r="C471" s="186" t="s">
        <v>841</v>
      </c>
      <c r="D471" s="150"/>
      <c r="E471" s="150"/>
      <c r="F471" s="150"/>
      <c r="G471" s="150"/>
    </row>
    <row r="472" spans="1:7" s="140" customFormat="1" ht="20.100000000000001" customHeight="1">
      <c r="A472" s="150"/>
      <c r="B472" s="185"/>
      <c r="C472" s="186" t="s">
        <v>842</v>
      </c>
      <c r="D472" s="150"/>
      <c r="E472" s="150"/>
      <c r="F472" s="150"/>
      <c r="G472" s="150"/>
    </row>
    <row r="473" spans="1:7" s="140" customFormat="1" ht="20.100000000000001" customHeight="1">
      <c r="A473" s="150"/>
      <c r="B473" s="185"/>
      <c r="C473" s="186"/>
      <c r="D473" s="150"/>
      <c r="E473" s="150"/>
      <c r="F473" s="150"/>
      <c r="G473" s="150"/>
    </row>
    <row r="474" spans="1:7" s="140" customFormat="1" ht="20.100000000000001" customHeight="1">
      <c r="A474" s="150"/>
      <c r="B474" s="187" t="s">
        <v>23</v>
      </c>
      <c r="C474" s="188" t="s">
        <v>843</v>
      </c>
      <c r="D474" s="150"/>
      <c r="E474" s="150"/>
      <c r="F474" s="150"/>
      <c r="G474" s="150"/>
    </row>
    <row r="475" spans="1:7" ht="20.100000000000001" customHeight="1">
      <c r="A475" s="19"/>
      <c r="B475" s="187"/>
      <c r="C475" s="188" t="s">
        <v>844</v>
      </c>
      <c r="D475" s="19"/>
      <c r="E475" s="19"/>
      <c r="F475" s="19"/>
      <c r="G475" s="19"/>
    </row>
    <row r="476" spans="1:7" ht="20.100000000000001" customHeight="1">
      <c r="A476" s="19"/>
      <c r="B476" s="187"/>
      <c r="C476" s="188" t="s">
        <v>845</v>
      </c>
      <c r="D476" s="19"/>
      <c r="E476" s="19"/>
      <c r="F476" s="19"/>
      <c r="G476" s="19"/>
    </row>
    <row r="477" spans="1:7" ht="20.100000000000001" customHeight="1">
      <c r="A477" s="19"/>
      <c r="B477" s="82"/>
      <c r="C477" s="19"/>
      <c r="D477" s="19"/>
      <c r="E477" s="19"/>
      <c r="F477" s="19"/>
      <c r="G477" s="19"/>
    </row>
    <row r="478" spans="1:7" ht="20.100000000000001" customHeight="1" thickBot="1">
      <c r="A478" s="19"/>
      <c r="B478" s="19" t="s">
        <v>45</v>
      </c>
      <c r="C478" s="83"/>
      <c r="D478" s="19"/>
      <c r="E478" s="19"/>
      <c r="F478" s="19"/>
      <c r="G478" s="19"/>
    </row>
    <row r="479" spans="1:7" ht="20.100000000000001" customHeight="1">
      <c r="A479" s="19"/>
      <c r="B479" s="19"/>
      <c r="C479" s="19"/>
      <c r="D479" s="19"/>
      <c r="E479" s="19"/>
      <c r="F479" s="19"/>
      <c r="G479" s="19"/>
    </row>
    <row r="480" spans="1:7" ht="20.100000000000001" customHeight="1">
      <c r="A480" s="19"/>
      <c r="B480" s="19"/>
      <c r="C480" s="19"/>
      <c r="D480" s="19"/>
      <c r="E480" s="19"/>
      <c r="F480" s="19"/>
      <c r="G480" s="19"/>
    </row>
    <row r="481" spans="1:7" ht="20.100000000000001" customHeight="1" thickBot="1">
      <c r="A481" s="19"/>
      <c r="B481" s="19" t="s">
        <v>46</v>
      </c>
      <c r="C481" s="83"/>
      <c r="D481" s="19"/>
      <c r="E481" s="19"/>
      <c r="F481" s="19"/>
      <c r="G481" s="19"/>
    </row>
    <row r="482" spans="1:7" ht="20.100000000000001" customHeight="1">
      <c r="A482" s="19"/>
      <c r="B482" s="19"/>
      <c r="C482" s="19"/>
      <c r="D482" s="19"/>
      <c r="E482" s="19"/>
      <c r="F482" s="19"/>
      <c r="G482" s="19"/>
    </row>
    <row r="483" spans="1:7" ht="20.100000000000001" customHeight="1">
      <c r="A483" s="19"/>
      <c r="B483" s="19"/>
      <c r="C483" s="19"/>
      <c r="D483" s="19"/>
      <c r="E483" s="19"/>
      <c r="F483" s="19"/>
      <c r="G483" s="19"/>
    </row>
    <row r="484" spans="1:7" ht="20.100000000000001" customHeight="1" thickBot="1">
      <c r="A484" s="19"/>
      <c r="B484" s="19" t="s">
        <v>17</v>
      </c>
      <c r="C484" s="83"/>
      <c r="D484" s="19"/>
      <c r="E484" s="19"/>
      <c r="F484" s="19"/>
      <c r="G484" s="19"/>
    </row>
    <row r="485" spans="1:7" ht="20.100000000000001" customHeight="1">
      <c r="A485" s="19"/>
      <c r="B485" s="19"/>
      <c r="C485" s="19"/>
      <c r="D485" s="19"/>
      <c r="E485" s="19"/>
      <c r="F485" s="19"/>
      <c r="G485" s="19"/>
    </row>
    <row r="486" spans="1:7" ht="20.100000000000001" customHeight="1">
      <c r="A486" s="19"/>
      <c r="B486" s="19"/>
      <c r="C486" s="19"/>
      <c r="D486" s="19"/>
      <c r="E486" s="19"/>
      <c r="F486" s="19"/>
      <c r="G486" s="19"/>
    </row>
    <row r="487" spans="1:7" ht="20.100000000000001" customHeight="1" thickBot="1">
      <c r="A487" s="19"/>
      <c r="B487" s="19" t="s">
        <v>47</v>
      </c>
      <c r="C487" s="83"/>
      <c r="D487" s="19"/>
      <c r="E487" s="19"/>
      <c r="F487" s="19"/>
      <c r="G487" s="19"/>
    </row>
    <row r="488" spans="1:7" ht="20.100000000000001" customHeight="1">
      <c r="A488" s="19"/>
      <c r="B488" s="19"/>
      <c r="C488" s="19"/>
      <c r="D488" s="19"/>
      <c r="E488" s="19"/>
      <c r="F488" s="19"/>
      <c r="G488" s="19"/>
    </row>
    <row r="489" spans="1:7" ht="20.100000000000001" customHeight="1">
      <c r="A489" s="19"/>
      <c r="B489" s="19"/>
      <c r="C489" s="19"/>
      <c r="D489" s="19"/>
      <c r="E489" s="19"/>
      <c r="F489" s="19"/>
      <c r="G489" s="19"/>
    </row>
    <row r="490" spans="1:7" ht="20.100000000000001" customHeight="1" thickBot="1">
      <c r="A490" s="19"/>
      <c r="B490" s="19" t="s">
        <v>19</v>
      </c>
      <c r="C490" s="83"/>
      <c r="D490" s="19"/>
      <c r="E490" s="19"/>
      <c r="F490" s="19"/>
      <c r="G490" s="19"/>
    </row>
    <row r="491" spans="1:7" ht="20.100000000000001" customHeight="1">
      <c r="A491" s="19"/>
      <c r="B491" s="82"/>
      <c r="C491" s="19"/>
      <c r="D491" s="19"/>
      <c r="E491" s="19"/>
      <c r="F491" s="19"/>
      <c r="G491" s="19"/>
    </row>
    <row r="492" spans="1:7" ht="20.100000000000001" customHeight="1">
      <c r="A492" s="19"/>
      <c r="B492" s="82"/>
      <c r="C492" s="19"/>
      <c r="D492" s="19"/>
      <c r="E492" s="19"/>
      <c r="F492" s="19"/>
      <c r="G492" s="19"/>
    </row>
    <row r="493" spans="1:7" ht="20.100000000000001" customHeight="1">
      <c r="A493" s="19"/>
      <c r="B493" s="82"/>
      <c r="C493" s="19"/>
      <c r="D493" s="19"/>
      <c r="E493" s="19"/>
      <c r="F493" s="19"/>
      <c r="G493" s="19"/>
    </row>
  </sheetData>
  <mergeCells count="11">
    <mergeCell ref="B326:E326"/>
    <mergeCell ref="A274:C274"/>
    <mergeCell ref="B399:C399"/>
    <mergeCell ref="B452:D452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7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2BFA-25E9-48E9-941E-B20F39B257FA}">
  <dimension ref="A1:O43"/>
  <sheetViews>
    <sheetView view="pageBreakPreview" topLeftCell="A10" zoomScaleNormal="100" zoomScaleSheetLayoutView="100" workbookViewId="0">
      <selection activeCell="C33" sqref="C33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6.7109375" style="26" customWidth="1"/>
    <col min="3" max="3" width="86.28515625" style="22" customWidth="1"/>
    <col min="4" max="4" width="23.140625" style="22" customWidth="1"/>
    <col min="5" max="5" width="21.28515625" style="22" customWidth="1"/>
    <col min="6" max="6" width="19.140625" style="22" customWidth="1"/>
    <col min="7" max="7" width="15.140625" style="6" customWidth="1"/>
    <col min="8" max="8" width="13.42578125" style="6" customWidth="1"/>
    <col min="9" max="12" width="11.42578125" style="6"/>
    <col min="13" max="13" width="14.42578125" style="6" bestFit="1" customWidth="1"/>
    <col min="14" max="14" width="50.140625" style="6" bestFit="1" customWidth="1"/>
    <col min="15" max="259" width="11.42578125" style="6"/>
    <col min="260" max="260" width="13.140625" style="6" customWidth="1"/>
    <col min="261" max="261" width="15.140625" style="6" customWidth="1"/>
    <col min="262" max="262" width="42" style="6" customWidth="1"/>
    <col min="263" max="263" width="11.42578125" style="6"/>
    <col min="264" max="264" width="13.140625" style="6" customWidth="1"/>
    <col min="265" max="515" width="11.42578125" style="6"/>
    <col min="516" max="516" width="13.140625" style="6" customWidth="1"/>
    <col min="517" max="517" width="15.140625" style="6" customWidth="1"/>
    <col min="518" max="518" width="42" style="6" customWidth="1"/>
    <col min="519" max="519" width="11.42578125" style="6"/>
    <col min="520" max="520" width="13.140625" style="6" customWidth="1"/>
    <col min="521" max="771" width="11.42578125" style="6"/>
    <col min="772" max="772" width="13.140625" style="6" customWidth="1"/>
    <col min="773" max="773" width="15.140625" style="6" customWidth="1"/>
    <col min="774" max="774" width="42" style="6" customWidth="1"/>
    <col min="775" max="775" width="11.42578125" style="6"/>
    <col min="776" max="776" width="13.140625" style="6" customWidth="1"/>
    <col min="777" max="1027" width="11.42578125" style="6"/>
    <col min="1028" max="1028" width="13.140625" style="6" customWidth="1"/>
    <col min="1029" max="1029" width="15.140625" style="6" customWidth="1"/>
    <col min="1030" max="1030" width="42" style="6" customWidth="1"/>
    <col min="1031" max="1031" width="11.42578125" style="6"/>
    <col min="1032" max="1032" width="13.140625" style="6" customWidth="1"/>
    <col min="1033" max="1283" width="11.42578125" style="6"/>
    <col min="1284" max="1284" width="13.140625" style="6" customWidth="1"/>
    <col min="1285" max="1285" width="15.140625" style="6" customWidth="1"/>
    <col min="1286" max="1286" width="42" style="6" customWidth="1"/>
    <col min="1287" max="1287" width="11.42578125" style="6"/>
    <col min="1288" max="1288" width="13.140625" style="6" customWidth="1"/>
    <col min="1289" max="1539" width="11.42578125" style="6"/>
    <col min="1540" max="1540" width="13.140625" style="6" customWidth="1"/>
    <col min="1541" max="1541" width="15.140625" style="6" customWidth="1"/>
    <col min="1542" max="1542" width="42" style="6" customWidth="1"/>
    <col min="1543" max="1543" width="11.42578125" style="6"/>
    <col min="1544" max="1544" width="13.140625" style="6" customWidth="1"/>
    <col min="1545" max="1795" width="11.42578125" style="6"/>
    <col min="1796" max="1796" width="13.140625" style="6" customWidth="1"/>
    <col min="1797" max="1797" width="15.140625" style="6" customWidth="1"/>
    <col min="1798" max="1798" width="42" style="6" customWidth="1"/>
    <col min="1799" max="1799" width="11.42578125" style="6"/>
    <col min="1800" max="1800" width="13.140625" style="6" customWidth="1"/>
    <col min="1801" max="2051" width="11.42578125" style="6"/>
    <col min="2052" max="2052" width="13.140625" style="6" customWidth="1"/>
    <col min="2053" max="2053" width="15.140625" style="6" customWidth="1"/>
    <col min="2054" max="2054" width="42" style="6" customWidth="1"/>
    <col min="2055" max="2055" width="11.42578125" style="6"/>
    <col min="2056" max="2056" width="13.140625" style="6" customWidth="1"/>
    <col min="2057" max="2307" width="11.42578125" style="6"/>
    <col min="2308" max="2308" width="13.140625" style="6" customWidth="1"/>
    <col min="2309" max="2309" width="15.140625" style="6" customWidth="1"/>
    <col min="2310" max="2310" width="42" style="6" customWidth="1"/>
    <col min="2311" max="2311" width="11.42578125" style="6"/>
    <col min="2312" max="2312" width="13.140625" style="6" customWidth="1"/>
    <col min="2313" max="2563" width="11.42578125" style="6"/>
    <col min="2564" max="2564" width="13.140625" style="6" customWidth="1"/>
    <col min="2565" max="2565" width="15.140625" style="6" customWidth="1"/>
    <col min="2566" max="2566" width="42" style="6" customWidth="1"/>
    <col min="2567" max="2567" width="11.42578125" style="6"/>
    <col min="2568" max="2568" width="13.140625" style="6" customWidth="1"/>
    <col min="2569" max="2819" width="11.42578125" style="6"/>
    <col min="2820" max="2820" width="13.140625" style="6" customWidth="1"/>
    <col min="2821" max="2821" width="15.140625" style="6" customWidth="1"/>
    <col min="2822" max="2822" width="42" style="6" customWidth="1"/>
    <col min="2823" max="2823" width="11.42578125" style="6"/>
    <col min="2824" max="2824" width="13.140625" style="6" customWidth="1"/>
    <col min="2825" max="3075" width="11.42578125" style="6"/>
    <col min="3076" max="3076" width="13.140625" style="6" customWidth="1"/>
    <col min="3077" max="3077" width="15.140625" style="6" customWidth="1"/>
    <col min="3078" max="3078" width="42" style="6" customWidth="1"/>
    <col min="3079" max="3079" width="11.42578125" style="6"/>
    <col min="3080" max="3080" width="13.140625" style="6" customWidth="1"/>
    <col min="3081" max="3331" width="11.42578125" style="6"/>
    <col min="3332" max="3332" width="13.140625" style="6" customWidth="1"/>
    <col min="3333" max="3333" width="15.140625" style="6" customWidth="1"/>
    <col min="3334" max="3334" width="42" style="6" customWidth="1"/>
    <col min="3335" max="3335" width="11.42578125" style="6"/>
    <col min="3336" max="3336" width="13.140625" style="6" customWidth="1"/>
    <col min="3337" max="3587" width="11.42578125" style="6"/>
    <col min="3588" max="3588" width="13.140625" style="6" customWidth="1"/>
    <col min="3589" max="3589" width="15.140625" style="6" customWidth="1"/>
    <col min="3590" max="3590" width="42" style="6" customWidth="1"/>
    <col min="3591" max="3591" width="11.42578125" style="6"/>
    <col min="3592" max="3592" width="13.140625" style="6" customWidth="1"/>
    <col min="3593" max="3843" width="11.42578125" style="6"/>
    <col min="3844" max="3844" width="13.140625" style="6" customWidth="1"/>
    <col min="3845" max="3845" width="15.140625" style="6" customWidth="1"/>
    <col min="3846" max="3846" width="42" style="6" customWidth="1"/>
    <col min="3847" max="3847" width="11.42578125" style="6"/>
    <col min="3848" max="3848" width="13.140625" style="6" customWidth="1"/>
    <col min="3849" max="4099" width="11.42578125" style="6"/>
    <col min="4100" max="4100" width="13.140625" style="6" customWidth="1"/>
    <col min="4101" max="4101" width="15.140625" style="6" customWidth="1"/>
    <col min="4102" max="4102" width="42" style="6" customWidth="1"/>
    <col min="4103" max="4103" width="11.42578125" style="6"/>
    <col min="4104" max="4104" width="13.140625" style="6" customWidth="1"/>
    <col min="4105" max="4355" width="11.42578125" style="6"/>
    <col min="4356" max="4356" width="13.140625" style="6" customWidth="1"/>
    <col min="4357" max="4357" width="15.140625" style="6" customWidth="1"/>
    <col min="4358" max="4358" width="42" style="6" customWidth="1"/>
    <col min="4359" max="4359" width="11.42578125" style="6"/>
    <col min="4360" max="4360" width="13.140625" style="6" customWidth="1"/>
    <col min="4361" max="4611" width="11.42578125" style="6"/>
    <col min="4612" max="4612" width="13.140625" style="6" customWidth="1"/>
    <col min="4613" max="4613" width="15.140625" style="6" customWidth="1"/>
    <col min="4614" max="4614" width="42" style="6" customWidth="1"/>
    <col min="4615" max="4615" width="11.42578125" style="6"/>
    <col min="4616" max="4616" width="13.140625" style="6" customWidth="1"/>
    <col min="4617" max="4867" width="11.42578125" style="6"/>
    <col min="4868" max="4868" width="13.140625" style="6" customWidth="1"/>
    <col min="4869" max="4869" width="15.140625" style="6" customWidth="1"/>
    <col min="4870" max="4870" width="42" style="6" customWidth="1"/>
    <col min="4871" max="4871" width="11.42578125" style="6"/>
    <col min="4872" max="4872" width="13.140625" style="6" customWidth="1"/>
    <col min="4873" max="5123" width="11.42578125" style="6"/>
    <col min="5124" max="5124" width="13.140625" style="6" customWidth="1"/>
    <col min="5125" max="5125" width="15.140625" style="6" customWidth="1"/>
    <col min="5126" max="5126" width="42" style="6" customWidth="1"/>
    <col min="5127" max="5127" width="11.42578125" style="6"/>
    <col min="5128" max="5128" width="13.140625" style="6" customWidth="1"/>
    <col min="5129" max="5379" width="11.42578125" style="6"/>
    <col min="5380" max="5380" width="13.140625" style="6" customWidth="1"/>
    <col min="5381" max="5381" width="15.140625" style="6" customWidth="1"/>
    <col min="5382" max="5382" width="42" style="6" customWidth="1"/>
    <col min="5383" max="5383" width="11.42578125" style="6"/>
    <col min="5384" max="5384" width="13.140625" style="6" customWidth="1"/>
    <col min="5385" max="5635" width="11.42578125" style="6"/>
    <col min="5636" max="5636" width="13.140625" style="6" customWidth="1"/>
    <col min="5637" max="5637" width="15.140625" style="6" customWidth="1"/>
    <col min="5638" max="5638" width="42" style="6" customWidth="1"/>
    <col min="5639" max="5639" width="11.42578125" style="6"/>
    <col min="5640" max="5640" width="13.140625" style="6" customWidth="1"/>
    <col min="5641" max="5891" width="11.42578125" style="6"/>
    <col min="5892" max="5892" width="13.140625" style="6" customWidth="1"/>
    <col min="5893" max="5893" width="15.140625" style="6" customWidth="1"/>
    <col min="5894" max="5894" width="42" style="6" customWidth="1"/>
    <col min="5895" max="5895" width="11.42578125" style="6"/>
    <col min="5896" max="5896" width="13.140625" style="6" customWidth="1"/>
    <col min="5897" max="6147" width="11.42578125" style="6"/>
    <col min="6148" max="6148" width="13.140625" style="6" customWidth="1"/>
    <col min="6149" max="6149" width="15.140625" style="6" customWidth="1"/>
    <col min="6150" max="6150" width="42" style="6" customWidth="1"/>
    <col min="6151" max="6151" width="11.42578125" style="6"/>
    <col min="6152" max="6152" width="13.140625" style="6" customWidth="1"/>
    <col min="6153" max="6403" width="11.42578125" style="6"/>
    <col min="6404" max="6404" width="13.140625" style="6" customWidth="1"/>
    <col min="6405" max="6405" width="15.140625" style="6" customWidth="1"/>
    <col min="6406" max="6406" width="42" style="6" customWidth="1"/>
    <col min="6407" max="6407" width="11.42578125" style="6"/>
    <col min="6408" max="6408" width="13.140625" style="6" customWidth="1"/>
    <col min="6409" max="6659" width="11.42578125" style="6"/>
    <col min="6660" max="6660" width="13.140625" style="6" customWidth="1"/>
    <col min="6661" max="6661" width="15.140625" style="6" customWidth="1"/>
    <col min="6662" max="6662" width="42" style="6" customWidth="1"/>
    <col min="6663" max="6663" width="11.42578125" style="6"/>
    <col min="6664" max="6664" width="13.140625" style="6" customWidth="1"/>
    <col min="6665" max="6915" width="11.42578125" style="6"/>
    <col min="6916" max="6916" width="13.140625" style="6" customWidth="1"/>
    <col min="6917" max="6917" width="15.140625" style="6" customWidth="1"/>
    <col min="6918" max="6918" width="42" style="6" customWidth="1"/>
    <col min="6919" max="6919" width="11.42578125" style="6"/>
    <col min="6920" max="6920" width="13.140625" style="6" customWidth="1"/>
    <col min="6921" max="7171" width="11.42578125" style="6"/>
    <col min="7172" max="7172" width="13.140625" style="6" customWidth="1"/>
    <col min="7173" max="7173" width="15.140625" style="6" customWidth="1"/>
    <col min="7174" max="7174" width="42" style="6" customWidth="1"/>
    <col min="7175" max="7175" width="11.42578125" style="6"/>
    <col min="7176" max="7176" width="13.140625" style="6" customWidth="1"/>
    <col min="7177" max="7427" width="11.42578125" style="6"/>
    <col min="7428" max="7428" width="13.140625" style="6" customWidth="1"/>
    <col min="7429" max="7429" width="15.140625" style="6" customWidth="1"/>
    <col min="7430" max="7430" width="42" style="6" customWidth="1"/>
    <col min="7431" max="7431" width="11.42578125" style="6"/>
    <col min="7432" max="7432" width="13.140625" style="6" customWidth="1"/>
    <col min="7433" max="7683" width="11.42578125" style="6"/>
    <col min="7684" max="7684" width="13.140625" style="6" customWidth="1"/>
    <col min="7685" max="7685" width="15.140625" style="6" customWidth="1"/>
    <col min="7686" max="7686" width="42" style="6" customWidth="1"/>
    <col min="7687" max="7687" width="11.42578125" style="6"/>
    <col min="7688" max="7688" width="13.140625" style="6" customWidth="1"/>
    <col min="7689" max="7939" width="11.42578125" style="6"/>
    <col min="7940" max="7940" width="13.140625" style="6" customWidth="1"/>
    <col min="7941" max="7941" width="15.140625" style="6" customWidth="1"/>
    <col min="7942" max="7942" width="42" style="6" customWidth="1"/>
    <col min="7943" max="7943" width="11.42578125" style="6"/>
    <col min="7944" max="7944" width="13.140625" style="6" customWidth="1"/>
    <col min="7945" max="8195" width="11.42578125" style="6"/>
    <col min="8196" max="8196" width="13.140625" style="6" customWidth="1"/>
    <col min="8197" max="8197" width="15.140625" style="6" customWidth="1"/>
    <col min="8198" max="8198" width="42" style="6" customWidth="1"/>
    <col min="8199" max="8199" width="11.42578125" style="6"/>
    <col min="8200" max="8200" width="13.140625" style="6" customWidth="1"/>
    <col min="8201" max="8451" width="11.42578125" style="6"/>
    <col min="8452" max="8452" width="13.140625" style="6" customWidth="1"/>
    <col min="8453" max="8453" width="15.140625" style="6" customWidth="1"/>
    <col min="8454" max="8454" width="42" style="6" customWidth="1"/>
    <col min="8455" max="8455" width="11.42578125" style="6"/>
    <col min="8456" max="8456" width="13.140625" style="6" customWidth="1"/>
    <col min="8457" max="8707" width="11.42578125" style="6"/>
    <col min="8708" max="8708" width="13.140625" style="6" customWidth="1"/>
    <col min="8709" max="8709" width="15.140625" style="6" customWidth="1"/>
    <col min="8710" max="8710" width="42" style="6" customWidth="1"/>
    <col min="8711" max="8711" width="11.42578125" style="6"/>
    <col min="8712" max="8712" width="13.140625" style="6" customWidth="1"/>
    <col min="8713" max="8963" width="11.42578125" style="6"/>
    <col min="8964" max="8964" width="13.140625" style="6" customWidth="1"/>
    <col min="8965" max="8965" width="15.140625" style="6" customWidth="1"/>
    <col min="8966" max="8966" width="42" style="6" customWidth="1"/>
    <col min="8967" max="8967" width="11.42578125" style="6"/>
    <col min="8968" max="8968" width="13.140625" style="6" customWidth="1"/>
    <col min="8969" max="9219" width="11.42578125" style="6"/>
    <col min="9220" max="9220" width="13.140625" style="6" customWidth="1"/>
    <col min="9221" max="9221" width="15.140625" style="6" customWidth="1"/>
    <col min="9222" max="9222" width="42" style="6" customWidth="1"/>
    <col min="9223" max="9223" width="11.42578125" style="6"/>
    <col min="9224" max="9224" width="13.140625" style="6" customWidth="1"/>
    <col min="9225" max="9475" width="11.42578125" style="6"/>
    <col min="9476" max="9476" width="13.140625" style="6" customWidth="1"/>
    <col min="9477" max="9477" width="15.140625" style="6" customWidth="1"/>
    <col min="9478" max="9478" width="42" style="6" customWidth="1"/>
    <col min="9479" max="9479" width="11.42578125" style="6"/>
    <col min="9480" max="9480" width="13.140625" style="6" customWidth="1"/>
    <col min="9481" max="9731" width="11.42578125" style="6"/>
    <col min="9732" max="9732" width="13.140625" style="6" customWidth="1"/>
    <col min="9733" max="9733" width="15.140625" style="6" customWidth="1"/>
    <col min="9734" max="9734" width="42" style="6" customWidth="1"/>
    <col min="9735" max="9735" width="11.42578125" style="6"/>
    <col min="9736" max="9736" width="13.140625" style="6" customWidth="1"/>
    <col min="9737" max="9987" width="11.42578125" style="6"/>
    <col min="9988" max="9988" width="13.140625" style="6" customWidth="1"/>
    <col min="9989" max="9989" width="15.140625" style="6" customWidth="1"/>
    <col min="9990" max="9990" width="42" style="6" customWidth="1"/>
    <col min="9991" max="9991" width="11.42578125" style="6"/>
    <col min="9992" max="9992" width="13.140625" style="6" customWidth="1"/>
    <col min="9993" max="10243" width="11.42578125" style="6"/>
    <col min="10244" max="10244" width="13.140625" style="6" customWidth="1"/>
    <col min="10245" max="10245" width="15.140625" style="6" customWidth="1"/>
    <col min="10246" max="10246" width="42" style="6" customWidth="1"/>
    <col min="10247" max="10247" width="11.42578125" style="6"/>
    <col min="10248" max="10248" width="13.140625" style="6" customWidth="1"/>
    <col min="10249" max="10499" width="11.42578125" style="6"/>
    <col min="10500" max="10500" width="13.140625" style="6" customWidth="1"/>
    <col min="10501" max="10501" width="15.140625" style="6" customWidth="1"/>
    <col min="10502" max="10502" width="42" style="6" customWidth="1"/>
    <col min="10503" max="10503" width="11.42578125" style="6"/>
    <col min="10504" max="10504" width="13.140625" style="6" customWidth="1"/>
    <col min="10505" max="10755" width="11.42578125" style="6"/>
    <col min="10756" max="10756" width="13.140625" style="6" customWidth="1"/>
    <col min="10757" max="10757" width="15.140625" style="6" customWidth="1"/>
    <col min="10758" max="10758" width="42" style="6" customWidth="1"/>
    <col min="10759" max="10759" width="11.42578125" style="6"/>
    <col min="10760" max="10760" width="13.140625" style="6" customWidth="1"/>
    <col min="10761" max="11011" width="11.42578125" style="6"/>
    <col min="11012" max="11012" width="13.140625" style="6" customWidth="1"/>
    <col min="11013" max="11013" width="15.140625" style="6" customWidth="1"/>
    <col min="11014" max="11014" width="42" style="6" customWidth="1"/>
    <col min="11015" max="11015" width="11.42578125" style="6"/>
    <col min="11016" max="11016" width="13.140625" style="6" customWidth="1"/>
    <col min="11017" max="11267" width="11.42578125" style="6"/>
    <col min="11268" max="11268" width="13.140625" style="6" customWidth="1"/>
    <col min="11269" max="11269" width="15.140625" style="6" customWidth="1"/>
    <col min="11270" max="11270" width="42" style="6" customWidth="1"/>
    <col min="11271" max="11271" width="11.42578125" style="6"/>
    <col min="11272" max="11272" width="13.140625" style="6" customWidth="1"/>
    <col min="11273" max="11523" width="11.42578125" style="6"/>
    <col min="11524" max="11524" width="13.140625" style="6" customWidth="1"/>
    <col min="11525" max="11525" width="15.140625" style="6" customWidth="1"/>
    <col min="11526" max="11526" width="42" style="6" customWidth="1"/>
    <col min="11527" max="11527" width="11.42578125" style="6"/>
    <col min="11528" max="11528" width="13.140625" style="6" customWidth="1"/>
    <col min="11529" max="11779" width="11.42578125" style="6"/>
    <col min="11780" max="11780" width="13.140625" style="6" customWidth="1"/>
    <col min="11781" max="11781" width="15.140625" style="6" customWidth="1"/>
    <col min="11782" max="11782" width="42" style="6" customWidth="1"/>
    <col min="11783" max="11783" width="11.42578125" style="6"/>
    <col min="11784" max="11784" width="13.140625" style="6" customWidth="1"/>
    <col min="11785" max="12035" width="11.42578125" style="6"/>
    <col min="12036" max="12036" width="13.140625" style="6" customWidth="1"/>
    <col min="12037" max="12037" width="15.140625" style="6" customWidth="1"/>
    <col min="12038" max="12038" width="42" style="6" customWidth="1"/>
    <col min="12039" max="12039" width="11.42578125" style="6"/>
    <col min="12040" max="12040" width="13.140625" style="6" customWidth="1"/>
    <col min="12041" max="12291" width="11.42578125" style="6"/>
    <col min="12292" max="12292" width="13.140625" style="6" customWidth="1"/>
    <col min="12293" max="12293" width="15.140625" style="6" customWidth="1"/>
    <col min="12294" max="12294" width="42" style="6" customWidth="1"/>
    <col min="12295" max="12295" width="11.42578125" style="6"/>
    <col min="12296" max="12296" width="13.140625" style="6" customWidth="1"/>
    <col min="12297" max="12547" width="11.42578125" style="6"/>
    <col min="12548" max="12548" width="13.140625" style="6" customWidth="1"/>
    <col min="12549" max="12549" width="15.140625" style="6" customWidth="1"/>
    <col min="12550" max="12550" width="42" style="6" customWidth="1"/>
    <col min="12551" max="12551" width="11.42578125" style="6"/>
    <col min="12552" max="12552" width="13.140625" style="6" customWidth="1"/>
    <col min="12553" max="12803" width="11.42578125" style="6"/>
    <col min="12804" max="12804" width="13.140625" style="6" customWidth="1"/>
    <col min="12805" max="12805" width="15.140625" style="6" customWidth="1"/>
    <col min="12806" max="12806" width="42" style="6" customWidth="1"/>
    <col min="12807" max="12807" width="11.42578125" style="6"/>
    <col min="12808" max="12808" width="13.140625" style="6" customWidth="1"/>
    <col min="12809" max="13059" width="11.42578125" style="6"/>
    <col min="13060" max="13060" width="13.140625" style="6" customWidth="1"/>
    <col min="13061" max="13061" width="15.140625" style="6" customWidth="1"/>
    <col min="13062" max="13062" width="42" style="6" customWidth="1"/>
    <col min="13063" max="13063" width="11.42578125" style="6"/>
    <col min="13064" max="13064" width="13.140625" style="6" customWidth="1"/>
    <col min="13065" max="13315" width="11.42578125" style="6"/>
    <col min="13316" max="13316" width="13.140625" style="6" customWidth="1"/>
    <col min="13317" max="13317" width="15.140625" style="6" customWidth="1"/>
    <col min="13318" max="13318" width="42" style="6" customWidth="1"/>
    <col min="13319" max="13319" width="11.42578125" style="6"/>
    <col min="13320" max="13320" width="13.140625" style="6" customWidth="1"/>
    <col min="13321" max="13571" width="11.42578125" style="6"/>
    <col min="13572" max="13572" width="13.140625" style="6" customWidth="1"/>
    <col min="13573" max="13573" width="15.140625" style="6" customWidth="1"/>
    <col min="13574" max="13574" width="42" style="6" customWidth="1"/>
    <col min="13575" max="13575" width="11.42578125" style="6"/>
    <col min="13576" max="13576" width="13.140625" style="6" customWidth="1"/>
    <col min="13577" max="13827" width="11.42578125" style="6"/>
    <col min="13828" max="13828" width="13.140625" style="6" customWidth="1"/>
    <col min="13829" max="13829" width="15.140625" style="6" customWidth="1"/>
    <col min="13830" max="13830" width="42" style="6" customWidth="1"/>
    <col min="13831" max="13831" width="11.42578125" style="6"/>
    <col min="13832" max="13832" width="13.140625" style="6" customWidth="1"/>
    <col min="13833" max="14083" width="11.42578125" style="6"/>
    <col min="14084" max="14084" width="13.140625" style="6" customWidth="1"/>
    <col min="14085" max="14085" width="15.140625" style="6" customWidth="1"/>
    <col min="14086" max="14086" width="42" style="6" customWidth="1"/>
    <col min="14087" max="14087" width="11.42578125" style="6"/>
    <col min="14088" max="14088" width="13.140625" style="6" customWidth="1"/>
    <col min="14089" max="14339" width="11.42578125" style="6"/>
    <col min="14340" max="14340" width="13.140625" style="6" customWidth="1"/>
    <col min="14341" max="14341" width="15.140625" style="6" customWidth="1"/>
    <col min="14342" max="14342" width="42" style="6" customWidth="1"/>
    <col min="14343" max="14343" width="11.42578125" style="6"/>
    <col min="14344" max="14344" width="13.140625" style="6" customWidth="1"/>
    <col min="14345" max="14595" width="11.42578125" style="6"/>
    <col min="14596" max="14596" width="13.140625" style="6" customWidth="1"/>
    <col min="14597" max="14597" width="15.140625" style="6" customWidth="1"/>
    <col min="14598" max="14598" width="42" style="6" customWidth="1"/>
    <col min="14599" max="14599" width="11.42578125" style="6"/>
    <col min="14600" max="14600" width="13.140625" style="6" customWidth="1"/>
    <col min="14601" max="14851" width="11.42578125" style="6"/>
    <col min="14852" max="14852" width="13.140625" style="6" customWidth="1"/>
    <col min="14853" max="14853" width="15.140625" style="6" customWidth="1"/>
    <col min="14854" max="14854" width="42" style="6" customWidth="1"/>
    <col min="14855" max="14855" width="11.42578125" style="6"/>
    <col min="14856" max="14856" width="13.140625" style="6" customWidth="1"/>
    <col min="14857" max="15107" width="11.42578125" style="6"/>
    <col min="15108" max="15108" width="13.140625" style="6" customWidth="1"/>
    <col min="15109" max="15109" width="15.140625" style="6" customWidth="1"/>
    <col min="15110" max="15110" width="42" style="6" customWidth="1"/>
    <col min="15111" max="15111" width="11.42578125" style="6"/>
    <col min="15112" max="15112" width="13.140625" style="6" customWidth="1"/>
    <col min="15113" max="15363" width="11.42578125" style="6"/>
    <col min="15364" max="15364" width="13.140625" style="6" customWidth="1"/>
    <col min="15365" max="15365" width="15.140625" style="6" customWidth="1"/>
    <col min="15366" max="15366" width="42" style="6" customWidth="1"/>
    <col min="15367" max="15367" width="11.42578125" style="6"/>
    <col min="15368" max="15368" width="13.140625" style="6" customWidth="1"/>
    <col min="15369" max="15619" width="11.42578125" style="6"/>
    <col min="15620" max="15620" width="13.140625" style="6" customWidth="1"/>
    <col min="15621" max="15621" width="15.140625" style="6" customWidth="1"/>
    <col min="15622" max="15622" width="42" style="6" customWidth="1"/>
    <col min="15623" max="15623" width="11.42578125" style="6"/>
    <col min="15624" max="15624" width="13.140625" style="6" customWidth="1"/>
    <col min="15625" max="15875" width="11.42578125" style="6"/>
    <col min="15876" max="15876" width="13.140625" style="6" customWidth="1"/>
    <col min="15877" max="15877" width="15.140625" style="6" customWidth="1"/>
    <col min="15878" max="15878" width="42" style="6" customWidth="1"/>
    <col min="15879" max="15879" width="11.42578125" style="6"/>
    <col min="15880" max="15880" width="13.140625" style="6" customWidth="1"/>
    <col min="15881" max="16131" width="11.42578125" style="6"/>
    <col min="16132" max="16132" width="13.140625" style="6" customWidth="1"/>
    <col min="16133" max="16133" width="15.140625" style="6" customWidth="1"/>
    <col min="16134" max="16134" width="42" style="6" customWidth="1"/>
    <col min="16135" max="16135" width="11.42578125" style="6"/>
    <col min="16136" max="16136" width="13.140625" style="6" customWidth="1"/>
    <col min="16137" max="16384" width="11.42578125" style="6"/>
  </cols>
  <sheetData>
    <row r="1" spans="1:15" ht="20.100000000000001" customHeight="1" thickBot="1"/>
    <row r="2" spans="1:15" customFormat="1" ht="20.100000000000001" customHeight="1" thickBot="1">
      <c r="A2" s="30"/>
      <c r="B2" s="31"/>
      <c r="C2" s="118" t="s">
        <v>25</v>
      </c>
      <c r="D2" s="114" t="s">
        <v>24</v>
      </c>
      <c r="E2" s="115"/>
      <c r="F2" s="54"/>
      <c r="G2" s="1"/>
      <c r="H2" s="1"/>
      <c r="I2" s="1"/>
      <c r="J2" s="1"/>
      <c r="K2" s="2"/>
      <c r="L2" s="3"/>
    </row>
    <row r="3" spans="1:15" customFormat="1" ht="20.100000000000001" customHeight="1" thickBot="1">
      <c r="A3" s="35"/>
      <c r="B3" s="36"/>
      <c r="C3" s="119"/>
      <c r="D3" s="37" t="s">
        <v>27</v>
      </c>
      <c r="E3" s="38"/>
      <c r="F3" s="53"/>
      <c r="G3" s="1"/>
      <c r="H3" s="1"/>
      <c r="I3" s="1"/>
      <c r="J3" s="1"/>
      <c r="K3" s="2"/>
      <c r="L3" s="3"/>
    </row>
    <row r="4" spans="1:15" customFormat="1" ht="20.100000000000001" customHeight="1" thickBot="1">
      <c r="A4" s="35"/>
      <c r="B4" s="36"/>
      <c r="C4" s="116" t="s">
        <v>26</v>
      </c>
      <c r="D4" s="120" t="s">
        <v>28</v>
      </c>
      <c r="E4" s="121"/>
      <c r="F4" s="52"/>
      <c r="G4" s="1"/>
      <c r="H4" s="1"/>
      <c r="I4" s="1"/>
      <c r="J4" s="1"/>
      <c r="K4" s="2"/>
      <c r="L4" s="3"/>
    </row>
    <row r="5" spans="1:15" customFormat="1" ht="20.100000000000001" customHeight="1" thickBot="1">
      <c r="A5" s="32"/>
      <c r="B5" s="33"/>
      <c r="C5" s="117"/>
      <c r="D5" s="122" t="s">
        <v>29</v>
      </c>
      <c r="E5" s="123"/>
      <c r="F5" s="52"/>
      <c r="G5" s="4"/>
      <c r="H5" s="4"/>
      <c r="I5" s="4"/>
      <c r="J5" s="4"/>
      <c r="K5" s="4"/>
      <c r="L5" s="4"/>
      <c r="M5" s="113"/>
      <c r="N5" s="113"/>
      <c r="O5" s="6"/>
    </row>
    <row r="6" spans="1:15" ht="20.100000000000001" customHeight="1">
      <c r="A6" s="7"/>
      <c r="B6" s="7"/>
      <c r="C6" s="7"/>
      <c r="D6" s="7"/>
      <c r="E6" s="7"/>
      <c r="F6" s="7"/>
      <c r="M6" s="113"/>
      <c r="N6" s="113"/>
    </row>
    <row r="7" spans="1:15" ht="20.100000000000001" customHeight="1">
      <c r="A7" s="141" t="s">
        <v>0</v>
      </c>
      <c r="B7" s="141"/>
      <c r="C7" s="39">
        <f ca="1">NOW()</f>
        <v>45285.825516898149</v>
      </c>
      <c r="D7" s="141" t="s">
        <v>1</v>
      </c>
      <c r="E7" s="62">
        <v>20231201891</v>
      </c>
      <c r="F7" s="55"/>
      <c r="M7" s="5"/>
      <c r="N7" s="5"/>
    </row>
    <row r="8" spans="1:15" ht="20.100000000000001" customHeight="1">
      <c r="A8" s="142"/>
      <c r="B8" s="142"/>
      <c r="C8" s="142"/>
      <c r="D8" s="142"/>
      <c r="E8" s="142"/>
      <c r="F8" s="9"/>
      <c r="M8" s="5"/>
      <c r="N8" s="5"/>
    </row>
    <row r="9" spans="1:15" ht="20.100000000000001" customHeight="1">
      <c r="A9" s="141" t="s">
        <v>2</v>
      </c>
      <c r="B9" s="141"/>
      <c r="C9" s="144" t="s">
        <v>32</v>
      </c>
      <c r="D9" s="143" t="s">
        <v>3</v>
      </c>
      <c r="E9" s="28" t="s">
        <v>34</v>
      </c>
      <c r="F9" s="56"/>
      <c r="M9" s="5"/>
      <c r="N9" s="5"/>
    </row>
    <row r="10" spans="1:15" ht="20.100000000000001" customHeight="1">
      <c r="A10" s="142"/>
      <c r="B10" s="142"/>
      <c r="C10" s="142"/>
      <c r="D10" s="142"/>
      <c r="E10" s="142"/>
      <c r="F10" s="9"/>
      <c r="M10" s="5"/>
      <c r="N10" s="5"/>
    </row>
    <row r="11" spans="1:15" ht="20.100000000000001" customHeight="1">
      <c r="A11" s="111" t="s">
        <v>22</v>
      </c>
      <c r="B11" s="112"/>
      <c r="C11" s="144" t="s">
        <v>32</v>
      </c>
      <c r="D11" s="143" t="s">
        <v>23</v>
      </c>
      <c r="E11" s="145" t="s">
        <v>31</v>
      </c>
      <c r="F11" s="57"/>
      <c r="M11" s="5"/>
      <c r="N11" s="5"/>
    </row>
    <row r="12" spans="1:15" ht="20.100000000000001" customHeight="1">
      <c r="A12" s="142"/>
      <c r="B12" s="142"/>
      <c r="C12" s="142"/>
      <c r="D12" s="142"/>
      <c r="E12" s="142"/>
      <c r="F12" s="9"/>
      <c r="M12" s="5"/>
      <c r="N12" s="5"/>
    </row>
    <row r="13" spans="1:15" ht="20.100000000000001" customHeight="1">
      <c r="A13" s="141" t="s">
        <v>4</v>
      </c>
      <c r="B13" s="141"/>
      <c r="C13" s="146" t="s">
        <v>33</v>
      </c>
      <c r="D13" s="143" t="s">
        <v>5</v>
      </c>
      <c r="E13" s="144" t="s">
        <v>30</v>
      </c>
      <c r="F13" s="14"/>
      <c r="M13" s="5"/>
      <c r="N13" s="5"/>
    </row>
    <row r="14" spans="1:15" ht="20.100000000000001" customHeight="1">
      <c r="A14" s="142"/>
      <c r="B14" s="142"/>
      <c r="C14" s="142"/>
      <c r="D14" s="142"/>
      <c r="E14" s="142"/>
      <c r="F14" s="9"/>
      <c r="M14" s="5"/>
      <c r="N14" s="5"/>
    </row>
    <row r="15" spans="1:15" ht="20.100000000000001" customHeight="1">
      <c r="A15" s="141" t="s">
        <v>6</v>
      </c>
      <c r="B15" s="141"/>
      <c r="C15" s="39">
        <v>45286</v>
      </c>
      <c r="D15" s="143" t="s">
        <v>7</v>
      </c>
      <c r="E15" s="147" t="s">
        <v>472</v>
      </c>
      <c r="F15" s="58"/>
      <c r="M15" s="5"/>
      <c r="N15" s="5"/>
    </row>
    <row r="16" spans="1:15" ht="20.100000000000001" customHeight="1">
      <c r="A16" s="142"/>
      <c r="B16" s="142"/>
      <c r="C16" s="142"/>
      <c r="D16" s="142"/>
      <c r="E16" s="142"/>
      <c r="F16" s="9"/>
      <c r="M16" s="5"/>
      <c r="N16" s="5"/>
    </row>
    <row r="17" spans="1:14" ht="20.100000000000001" customHeight="1">
      <c r="A17" s="141" t="s">
        <v>8</v>
      </c>
      <c r="B17" s="141"/>
      <c r="C17" s="144" t="s">
        <v>471</v>
      </c>
      <c r="D17" s="148"/>
      <c r="E17" s="149"/>
      <c r="F17" s="15"/>
      <c r="M17" s="5"/>
      <c r="N17" s="5"/>
    </row>
    <row r="18" spans="1:14" ht="20.100000000000001" customHeight="1">
      <c r="A18" s="9"/>
      <c r="B18" s="9"/>
      <c r="C18" s="9"/>
      <c r="D18" s="9"/>
      <c r="E18" s="9"/>
      <c r="F18" s="9"/>
      <c r="M18" s="5"/>
      <c r="N18" s="5"/>
    </row>
    <row r="19" spans="1:14" ht="20.100000000000001" customHeight="1">
      <c r="A19" s="8" t="s">
        <v>9</v>
      </c>
      <c r="B19" s="8"/>
      <c r="C19" s="10"/>
      <c r="D19" s="11" t="s">
        <v>20</v>
      </c>
      <c r="E19" s="13"/>
      <c r="F19" s="58"/>
      <c r="M19" s="5"/>
      <c r="N19" s="5"/>
    </row>
    <row r="20" spans="1:14" ht="20.100000000000001" customHeight="1">
      <c r="A20" s="9"/>
      <c r="B20" s="9"/>
      <c r="C20" s="9"/>
      <c r="D20" s="9"/>
      <c r="E20" s="9"/>
      <c r="F20" s="9"/>
      <c r="M20" s="5"/>
      <c r="N20" s="5"/>
    </row>
    <row r="21" spans="1:14" ht="20.100000000000001" customHeight="1">
      <c r="A21" s="8" t="s">
        <v>21</v>
      </c>
      <c r="B21" s="8"/>
      <c r="C21" s="29"/>
      <c r="D21" s="17"/>
      <c r="E21" s="18"/>
      <c r="F21" s="18"/>
      <c r="M21" s="5"/>
      <c r="N21" s="5"/>
    </row>
    <row r="22" spans="1:14" ht="20.100000000000001" customHeight="1">
      <c r="A22" s="19"/>
      <c r="B22" s="20"/>
      <c r="C22" s="19"/>
      <c r="D22" s="19"/>
      <c r="E22" s="19"/>
      <c r="F22" s="19"/>
      <c r="M22" s="16"/>
      <c r="N22" s="16"/>
    </row>
    <row r="23" spans="1:14" ht="34.5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59" t="s">
        <v>41</v>
      </c>
      <c r="G23" s="40" t="s">
        <v>35</v>
      </c>
      <c r="H23" s="40" t="s">
        <v>36</v>
      </c>
      <c r="M23" s="16"/>
      <c r="N23" s="16"/>
    </row>
    <row r="24" spans="1:14" ht="20.100000000000001" customHeight="1">
      <c r="A24" s="138">
        <v>359025</v>
      </c>
      <c r="B24" s="138" t="s">
        <v>848</v>
      </c>
      <c r="C24" s="137" t="s">
        <v>849</v>
      </c>
      <c r="D24" s="138">
        <v>1</v>
      </c>
      <c r="E24" s="189"/>
      <c r="F24" s="189">
        <v>47004</v>
      </c>
      <c r="G24" s="41">
        <v>1062.5</v>
      </c>
      <c r="H24" s="42">
        <f t="shared" ref="H24:H25" si="0">D24*G24</f>
        <v>1062.5</v>
      </c>
      <c r="M24" s="16"/>
      <c r="N24" s="16"/>
    </row>
    <row r="25" spans="1:14" s="140" customFormat="1" ht="20.100000000000001" customHeight="1">
      <c r="A25" s="138">
        <v>309010</v>
      </c>
      <c r="B25" s="138" t="s">
        <v>846</v>
      </c>
      <c r="C25" s="155" t="s">
        <v>847</v>
      </c>
      <c r="D25" s="138">
        <v>1</v>
      </c>
      <c r="E25" s="60"/>
      <c r="F25" s="60">
        <v>46188</v>
      </c>
      <c r="G25" s="41">
        <v>750</v>
      </c>
      <c r="H25" s="42">
        <f t="shared" si="0"/>
        <v>750</v>
      </c>
      <c r="M25" s="152"/>
      <c r="N25" s="152"/>
    </row>
    <row r="26" spans="1:14" ht="20.100000000000001" customHeight="1">
      <c r="B26" s="23"/>
      <c r="C26" s="23"/>
      <c r="G26" s="45" t="s">
        <v>37</v>
      </c>
      <c r="H26" s="46">
        <f>SUM(H24:H25)</f>
        <v>1812.5</v>
      </c>
    </row>
    <row r="27" spans="1:14" ht="20.100000000000001" customHeight="1">
      <c r="B27" s="23"/>
      <c r="C27" s="23"/>
      <c r="G27" s="45" t="s">
        <v>38</v>
      </c>
      <c r="H27" s="47">
        <f>+H26*0.12</f>
        <v>217.5</v>
      </c>
    </row>
    <row r="28" spans="1:14" ht="20.100000000000001" customHeight="1">
      <c r="B28" s="23"/>
      <c r="C28" s="23"/>
      <c r="G28" s="45" t="s">
        <v>39</v>
      </c>
      <c r="H28" s="47">
        <f>+H26+H27</f>
        <v>2030</v>
      </c>
    </row>
    <row r="29" spans="1:14" ht="20.100000000000001" customHeight="1">
      <c r="B29" s="50"/>
      <c r="C29" s="51"/>
      <c r="G29" s="43"/>
      <c r="H29" s="44"/>
    </row>
    <row r="30" spans="1:14" ht="20.100000000000001" customHeight="1">
      <c r="B30" s="19"/>
      <c r="C30" s="49"/>
      <c r="G30" s="43"/>
      <c r="H30" s="44"/>
    </row>
    <row r="31" spans="1:14" ht="20.100000000000001" customHeight="1" thickBot="1">
      <c r="A31" s="24" t="s">
        <v>15</v>
      </c>
      <c r="B31" s="23"/>
      <c r="C31" s="25"/>
      <c r="G31" s="43"/>
      <c r="H31" s="44"/>
    </row>
    <row r="32" spans="1:14" ht="20.100000000000001" customHeight="1">
      <c r="A32" s="24"/>
      <c r="B32" s="23"/>
      <c r="C32" s="23"/>
      <c r="G32" s="43"/>
      <c r="H32" s="44"/>
    </row>
    <row r="33" spans="1:8" ht="20.100000000000001" customHeight="1">
      <c r="A33" s="24"/>
      <c r="B33" s="23"/>
      <c r="C33" s="23"/>
      <c r="G33" s="43"/>
      <c r="H33" s="44"/>
    </row>
    <row r="34" spans="1:8" ht="20.100000000000001" customHeight="1" thickBot="1">
      <c r="A34" s="24" t="s">
        <v>16</v>
      </c>
      <c r="B34" s="23"/>
      <c r="C34" s="25"/>
      <c r="G34" s="43"/>
      <c r="H34" s="44"/>
    </row>
    <row r="35" spans="1:8" ht="20.100000000000001" customHeight="1">
      <c r="A35" s="24"/>
      <c r="B35" s="23"/>
      <c r="C35" s="23"/>
      <c r="G35" s="43"/>
      <c r="H35" s="44"/>
    </row>
    <row r="36" spans="1:8" ht="20.100000000000001" customHeight="1">
      <c r="A36" s="24"/>
    </row>
    <row r="37" spans="1:8" ht="20.100000000000001" customHeight="1" thickBot="1">
      <c r="A37" s="24" t="s">
        <v>17</v>
      </c>
      <c r="C37" s="27"/>
    </row>
    <row r="38" spans="1:8" ht="20.100000000000001" customHeight="1">
      <c r="A38" s="24"/>
    </row>
    <row r="39" spans="1:8" ht="20.100000000000001" customHeight="1">
      <c r="A39" s="24"/>
    </row>
    <row r="40" spans="1:8" ht="20.100000000000001" customHeight="1" thickBot="1">
      <c r="A40" s="24" t="s">
        <v>18</v>
      </c>
      <c r="C40" s="27"/>
    </row>
    <row r="41" spans="1:8" ht="20.100000000000001" customHeight="1">
      <c r="A41" s="24"/>
    </row>
    <row r="42" spans="1:8" ht="20.100000000000001" customHeight="1">
      <c r="A42" s="24"/>
    </row>
    <row r="43" spans="1:8" ht="20.100000000000001" customHeight="1" thickBot="1">
      <c r="A43" s="24" t="s">
        <v>19</v>
      </c>
      <c r="C43" s="27"/>
    </row>
  </sheetData>
  <mergeCells count="7">
    <mergeCell ref="M5:N6"/>
    <mergeCell ref="A11:B11"/>
    <mergeCell ref="C2:C3"/>
    <mergeCell ref="D2:E2"/>
    <mergeCell ref="C4:C5"/>
    <mergeCell ref="D4:E4"/>
    <mergeCell ref="D5:E5"/>
  </mergeCells>
  <conditionalFormatting sqref="C29:C30">
    <cfRule type="duplicateValues" dxfId="0" priority="3"/>
  </conditionalFormatting>
  <pageMargins left="0.7" right="0.7" top="0.75" bottom="0.75" header="0.3" footer="0.3"/>
  <pageSetup paperSize="9" scale="3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2023-12-26T00:48:54Z</cp:lastPrinted>
  <dcterms:created xsi:type="dcterms:W3CDTF">2023-01-26T13:28:36Z</dcterms:created>
  <dcterms:modified xsi:type="dcterms:W3CDTF">2023-12-26T00:49:13Z</dcterms:modified>
</cp:coreProperties>
</file>