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MNIHOSPITAL 1\"/>
    </mc:Choice>
  </mc:AlternateContent>
  <xr:revisionPtr revIDLastSave="0" documentId="13_ncr:1_{B1FF5068-FB4E-4FC4-B988-81B71C7771CE}" xr6:coauthVersionLast="47" xr6:coauthVersionMax="47" xr10:uidLastSave="{00000000-0000-0000-0000-000000000000}"/>
  <bookViews>
    <workbookView xWindow="-120" yWindow="-120" windowWidth="29040" windowHeight="15840" activeTab="1" xr2:uid="{8D401369-0BC3-45A1-8A2F-07655C97CB7B}"/>
  </bookViews>
  <sheets>
    <sheet name="INQUIORT" sheetId="1" r:id="rId1"/>
    <sheet name="Hoja1" sheetId="2" r:id="rId2"/>
  </sheets>
  <externalReferences>
    <externalReference r:id="rId3"/>
  </externalReferences>
  <definedNames>
    <definedName name="_xlnm.Print_Area" localSheetId="0">INQUIORT!$A$1:$G$170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1" i="2" l="1"/>
  <c r="A106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85" i="2" s="1"/>
  <c r="E23" i="2"/>
  <c r="E22" i="2"/>
  <c r="E21" i="2"/>
  <c r="E20" i="2"/>
  <c r="E86" i="2" l="1"/>
  <c r="E87" i="2" s="1"/>
  <c r="G88" i="1" l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8" i="1"/>
  <c r="B70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23" i="1"/>
  <c r="D152" i="1"/>
  <c r="D123" i="1"/>
  <c r="D10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C7" i="1"/>
  <c r="G89" i="1" l="1"/>
  <c r="G90" i="1" s="1"/>
</calcChain>
</file>

<file path=xl/sharedStrings.xml><?xml version="1.0" encoding="utf-8"?>
<sst xmlns="http://schemas.openxmlformats.org/spreadsheetml/2006/main" count="548" uniqueCount="327">
  <si>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</si>
  <si>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</si>
  <si>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</si>
  <si>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</si>
  <si>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</si>
  <si>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</si>
  <si>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</si>
  <si>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</si>
  <si>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</si>
  <si>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</si>
  <si>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</si>
  <si>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</si>
  <si>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</si>
  <si>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</si>
  <si>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DOC. IDENTIDAD 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</si>
  <si>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</si>
  <si>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</si>
  <si>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</si>
  <si>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</si>
  <si>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</si>
  <si>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</si>
  <si>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</si>
  <si>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</si>
  <si>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ENTREGADO POR:</t>
  </si>
  <si>
    <t>RECIBIDO POR:</t>
  </si>
  <si>
    <t>INSRUMENTADOR</t>
  </si>
  <si>
    <t>VERIFICADO POR:</t>
  </si>
  <si>
    <t>INSTRUMENTAL</t>
  </si>
  <si>
    <t>SUBTOTAL</t>
  </si>
  <si>
    <t>IVA 12%</t>
  </si>
  <si>
    <t>TOTAL</t>
  </si>
  <si>
    <t>NEIQ0102</t>
  </si>
  <si>
    <t>FIDEICOMISO TITULARIZACION OMNIHOSPITAL</t>
  </si>
  <si>
    <t>0992426187001</t>
  </si>
  <si>
    <t>AV. ABEL CASTILLO S/N Y AV. JUAN TANCA MARENGO</t>
  </si>
  <si>
    <t>DR. TRUJILLO</t>
  </si>
  <si>
    <t>FERNANDO GUTIERREZ</t>
  </si>
  <si>
    <t>CLAVO TIBIA NAVIGATOR 8*270 TITANIO</t>
  </si>
  <si>
    <t>CLAVO TIBIA NAVIGATOR 8*285 TITANIO</t>
  </si>
  <si>
    <t>CLAVO TIBIA NAVIGATOR 8*300 TITANIO</t>
  </si>
  <si>
    <t>CLAVO TIBIA NAVIGATOR 8*315 TITANIO</t>
  </si>
  <si>
    <t>CLAVO TIBIA NAVIGATOR 8*330 TITANIO</t>
  </si>
  <si>
    <t>CLAVO TIBIA NAVIGATOR 8*345 TITANIO</t>
  </si>
  <si>
    <t>CLAVO TIBIA NAVIGATOR 8*360 TITANIO</t>
  </si>
  <si>
    <t>CLAVO TIBIA NAVIGATOR 8*375 TITANIO</t>
  </si>
  <si>
    <t>CLAVO TIBIA NAVIGATOR 9*270 TITANIO</t>
  </si>
  <si>
    <t>CLAVO TIBIA NAVIGATOR 9*285 TITANIO</t>
  </si>
  <si>
    <t>CLAVO TIBIA NAVIGATOR 9*300 TITANIO</t>
  </si>
  <si>
    <t>CLAVO TIBIA NAVIGATOR 9*315 TITANIO</t>
  </si>
  <si>
    <t>CLAVO TIBIA NAVIGATOR 9*330 TITANIO</t>
  </si>
  <si>
    <t>CLAVO TIBIA NAVIGATOR 9*345 TITANIO</t>
  </si>
  <si>
    <t>CLAVO TIBIA NAVIGATOR 9*360 TITANIO</t>
  </si>
  <si>
    <t>CLAVO TIBIA NAVIGATOR 9*375 TITANIO</t>
  </si>
  <si>
    <t>CLAVO TIBIA NAVIGATOR 9*390 TITANIO</t>
  </si>
  <si>
    <t>CLAVO TIBIA NAVIGATOR 10*270 TITANIO</t>
  </si>
  <si>
    <t>CLAVO TIBIA NAVIGATOR 10*285 TITANIO</t>
  </si>
  <si>
    <t>CLAVO TIBIA NAVIGATOR 10*300 TITANIO</t>
  </si>
  <si>
    <t>CLAVO TIBIA NAVIGATOR 10*315 TITANIO</t>
  </si>
  <si>
    <t>CLAVO TIBIA NAVIGATOR 10*330 TITANIO</t>
  </si>
  <si>
    <t>CLAVO TIBIA NAVIGATOR 10*345 TITANIO</t>
  </si>
  <si>
    <t>CLAVO TIBIA NAVIGATOR 10*360 TITANIO</t>
  </si>
  <si>
    <t>CLAVO TIBIA NAVIGATOR 10*375 TITANIO</t>
  </si>
  <si>
    <t>CLAVO TIBIA NAVIGATOR 10*390 TITANIO</t>
  </si>
  <si>
    <t>CLAVO TIBIA NAVIGATOR 11*270 TITANIO</t>
  </si>
  <si>
    <t>CLAVO DE TIBIA NAVIGATOR 11X285 TITANIO</t>
  </si>
  <si>
    <t>CLAVO DE TIBIA NAVIGATOR 11*300 TITANIO</t>
  </si>
  <si>
    <t>CLAVO TIBIA NAVIGATOR 11*315 TITANIO</t>
  </si>
  <si>
    <t>CLAVO TIBIA NAVIGATOR 11*330 TITANIO</t>
  </si>
  <si>
    <t>CLAVO TIBIA NAVIGATOR 11X345 TITANIO</t>
  </si>
  <si>
    <t>CLAVO TIBIA NAVIGATOR 11*360 TITANIO</t>
  </si>
  <si>
    <t>CLAVO TIBIA NAVIGATOR 11*375 TITANIO</t>
  </si>
  <si>
    <t>CLAVO TIBIA NAVIGATOR 12*345 TITANIO</t>
  </si>
  <si>
    <t>TORNILLO BLOQ. NAVIGATOR 4.0x24 TIT.</t>
  </si>
  <si>
    <t>TORNILLO BLOQ. NAVIGATOR 4.0x26 TIT.</t>
  </si>
  <si>
    <t>TORNILLO BLOQ. NAVIGATOR 4.0x28 TIT.</t>
  </si>
  <si>
    <t>TORNILLO BLOQ. NAVIGATOR 4.0x30 TIT.</t>
  </si>
  <si>
    <t>TORNILLO BLOQ. 4.0 *32 MM PARA CLAVO NAVIGATOR TITANIO IRE</t>
  </si>
  <si>
    <t>TORNILLO DE BLOQUEO 4.0 *34 MM PARA CLAVO TIBIA NAVIGATOR ™ TITANIO IRE</t>
  </si>
  <si>
    <t>TORNILLO BLOQ. 4.0 *36 MM PARA CLAVO NAVIGATOR TITANIO IRE</t>
  </si>
  <si>
    <t>TORNILLO BLOQ. NAVIGATOR 4.0x38 TIT.</t>
  </si>
  <si>
    <t>TORNILLO BLOQ. 4.0 *40 MM PARA CLAVO NAVIGATOR TITANIO IRE</t>
  </si>
  <si>
    <t>TORNILLO BLOQ. 4.0 *42 MM PARA CLAVO EXPERT DE TIBIA TITANIO</t>
  </si>
  <si>
    <t>TORNILLO BLOQ. 4.0 *44 MM PARA CLAVO NAVIGATOR TITANIO IRE</t>
  </si>
  <si>
    <t>TORNILLO BLOQ. 4.0 *46 MM PARA CLAVO EXPERT DE TIBIA TITANIO</t>
  </si>
  <si>
    <t>TORNILLO DE BLOQUEO 4.0 *48 MM PARA CLAVO TIBIA NAVIGATOR ™ TITANIO IRE</t>
  </si>
  <si>
    <t>TORNILLO BLOQ. 4.0 *50 MM PARA CLAVO EXPERT DE TIBIA TITANIO</t>
  </si>
  <si>
    <t>TORNILLO BLOQ. NAVIGATOR 4.0X55TIT.</t>
  </si>
  <si>
    <t>TORNILLO DE BLOQUEO 4.0 *60 MM PARA CLAVO TIBIA NAVIGATOR ™ TITANIO IRE</t>
  </si>
  <si>
    <t>TORNILLO BLOQ. NAVIGATOR 5.0x25 TIT.</t>
  </si>
  <si>
    <t>TORNILLO BLOQ. NAVIGATOR 5.0x30 TIT.</t>
  </si>
  <si>
    <t>TORNILLO BLOQ. NAVIGATOR 5.0x35 TIT.</t>
  </si>
  <si>
    <t>TORNILLO BLOQ. NAVIGATOR 5.0x40 TIT.</t>
  </si>
  <si>
    <t>TORNILLO BLOQ. NAVIGATOR 5.0x45 TIT.</t>
  </si>
  <si>
    <t>TORNILLO BLOQ. NAVIGATOR 5.0*50 TIT.</t>
  </si>
  <si>
    <t>TORNILLO BLOQ. NAVIGATOR 5.0X55 TIT.</t>
  </si>
  <si>
    <t>TORNILLO BLOQ. NAVIGATOR 5.0X60 TIT.</t>
  </si>
  <si>
    <t>TORNILLO BLOQ. NAVIGATOR 5.0X65 TIT.</t>
  </si>
  <si>
    <t>TORNILLO BLOQ. NAVIGATOR 5.0X70 TIT.</t>
  </si>
  <si>
    <t>TORNILLO BLOQ. NAVIGATOR 5.0X80 TIT.</t>
  </si>
  <si>
    <t>TORNILLO BLOQ. NAVIGATOR 5.0X85 TIT.</t>
  </si>
  <si>
    <t>TORNILLO BLOQ. NAVIGATOR 5.0X90 TIT.</t>
  </si>
  <si>
    <t>TAPA FINAL, PARA CLAVO TIBIAL NAVIGATOR ™</t>
  </si>
  <si>
    <t xml:space="preserve">T42154024                </t>
  </si>
  <si>
    <t xml:space="preserve">T42154026                </t>
  </si>
  <si>
    <t xml:space="preserve">T42154028                </t>
  </si>
  <si>
    <t xml:space="preserve">T42154030                </t>
  </si>
  <si>
    <t xml:space="preserve">T42154032                </t>
  </si>
  <si>
    <t xml:space="preserve">T42154034                </t>
  </si>
  <si>
    <t xml:space="preserve">T42154036                </t>
  </si>
  <si>
    <t xml:space="preserve">T42154038                </t>
  </si>
  <si>
    <t xml:space="preserve">T42154040                </t>
  </si>
  <si>
    <t xml:space="preserve">T42154042                </t>
  </si>
  <si>
    <t xml:space="preserve">T42154044                </t>
  </si>
  <si>
    <t xml:space="preserve">T42154046                </t>
  </si>
  <si>
    <t xml:space="preserve">T42154048                </t>
  </si>
  <si>
    <t xml:space="preserve">T42154050                </t>
  </si>
  <si>
    <t xml:space="preserve">T42154055                </t>
  </si>
  <si>
    <t xml:space="preserve">T42154060                </t>
  </si>
  <si>
    <t xml:space="preserve">T42155025               </t>
  </si>
  <si>
    <t xml:space="preserve">T42155030                </t>
  </si>
  <si>
    <t xml:space="preserve">T42155035                </t>
  </si>
  <si>
    <t xml:space="preserve">T42155040                </t>
  </si>
  <si>
    <t xml:space="preserve">T42155045                </t>
  </si>
  <si>
    <t xml:space="preserve">T42155050                </t>
  </si>
  <si>
    <t xml:space="preserve">T42155055                </t>
  </si>
  <si>
    <t xml:space="preserve">T42155060                </t>
  </si>
  <si>
    <t xml:space="preserve">T42155065                </t>
  </si>
  <si>
    <t xml:space="preserve">T42155070                </t>
  </si>
  <si>
    <t xml:space="preserve">T42155080                </t>
  </si>
  <si>
    <t xml:space="preserve">T42155085                </t>
  </si>
  <si>
    <t>T42155090</t>
  </si>
  <si>
    <t xml:space="preserve">T42140805                </t>
  </si>
  <si>
    <t>Parada de taladro Ф3.4/SW3</t>
  </si>
  <si>
    <t>Broca Ф3.2</t>
  </si>
  <si>
    <t>Taladro para varilla de fijación Ф5.2</t>
  </si>
  <si>
    <t>Taladro plano para barra de fijación Ф5.2</t>
  </si>
  <si>
    <t>Varilla de alineación en forma de T</t>
  </si>
  <si>
    <t>Regla radiográfica</t>
  </si>
  <si>
    <t>Destornillador de conexión de uñas poliaxial SW6.5</t>
  </si>
  <si>
    <t>Medidor de profundidad</t>
  </si>
  <si>
    <t>Destornillador de conexión de uñas en forma de T SW6.5</t>
  </si>
  <si>
    <t>Vaina exterior, para tornillo de bloqueo proximal y distal (M-L) Ф8.1×120</t>
  </si>
  <si>
    <t>Manguito interior para tornillo de bloqueo Ф3.2/Ф8.1</t>
  </si>
  <si>
    <t>Trocar para tornillo de bloqueo Ф3.2</t>
  </si>
  <si>
    <t xml:space="preserve">Broca de 3.2MM </t>
  </si>
  <si>
    <t>D25066</t>
  </si>
  <si>
    <t>D25065</t>
  </si>
  <si>
    <t>D25025</t>
  </si>
  <si>
    <t>D25026</t>
  </si>
  <si>
    <t>D25059</t>
  </si>
  <si>
    <t>D25053</t>
  </si>
  <si>
    <t>D25048</t>
  </si>
  <si>
    <t>D25036</t>
  </si>
  <si>
    <t>D25015</t>
  </si>
  <si>
    <t>D25042</t>
  </si>
  <si>
    <t>D25063</t>
  </si>
  <si>
    <t>D25064</t>
  </si>
  <si>
    <t>BANDEJA SUPERIOR</t>
  </si>
  <si>
    <t>TOTAL INSTRUMENTAL BANDEJA SUPERIOR</t>
  </si>
  <si>
    <t xml:space="preserve">Mango porta guias </t>
  </si>
  <si>
    <t>BANDEJA MEDIA</t>
  </si>
  <si>
    <t>Punzón canulado Ф12/Ф4</t>
  </si>
  <si>
    <t>Placa de protección para la piel</t>
  </si>
  <si>
    <t>Varilla de alineación en forma de L Ф8</t>
  </si>
  <si>
    <t>Manga de protección Ф12</t>
  </si>
  <si>
    <t>Manguito interior para varilla de fijación Ф5.2</t>
  </si>
  <si>
    <t>Llave de tope de taladro SW3</t>
  </si>
  <si>
    <t>Tornillo de extracción de uñas M8×1</t>
  </si>
  <si>
    <t>Martillo deslizante</t>
  </si>
  <si>
    <t>Tornillo de compresión Ф4/M6/SW6.5</t>
  </si>
  <si>
    <t>Destornillador de bloqueo T25</t>
  </si>
  <si>
    <t>Alambre guía roscado Ф3.2×300</t>
  </si>
  <si>
    <t xml:space="preserve">Camisa de atornillador </t>
  </si>
  <si>
    <t>Conductor de tapa de extremo T40 (ATORNILLADOR)</t>
  </si>
  <si>
    <t>D25007</t>
  </si>
  <si>
    <t>D25006</t>
  </si>
  <si>
    <t>D25052</t>
  </si>
  <si>
    <t>D25004</t>
  </si>
  <si>
    <t>D25024</t>
  </si>
  <si>
    <t>D25035</t>
  </si>
  <si>
    <t>D25051</t>
  </si>
  <si>
    <t>D25070</t>
  </si>
  <si>
    <t>D25047</t>
  </si>
  <si>
    <t>D25037</t>
  </si>
  <si>
    <t>D25002</t>
  </si>
  <si>
    <t>D25068</t>
  </si>
  <si>
    <t>D25050</t>
  </si>
  <si>
    <t>TOTAL INSTRUMENTAL BANDEJA MEDIA</t>
  </si>
  <si>
    <t>Bloque de accesorios</t>
  </si>
  <si>
    <t>Barra guía para martillo deslizante M8X1</t>
  </si>
  <si>
    <t>Barra de guía</t>
  </si>
  <si>
    <t>Mango inserttor del Clavo</t>
  </si>
  <si>
    <t>Tornillo de conexión de clavos M8×1/M6/SW6.5</t>
  </si>
  <si>
    <t>Dispositivo de orientación distal</t>
  </si>
  <si>
    <t xml:space="preserve">Dispositivo de orientación proximal </t>
  </si>
  <si>
    <t>Insertador de pasador guía</t>
  </si>
  <si>
    <t>Escariador suave Ф8.0</t>
  </si>
  <si>
    <t>Escariador suave Ф8.5</t>
  </si>
  <si>
    <t>Escariador suave Ф9.0</t>
  </si>
  <si>
    <t>Escariador suave Ф9.5</t>
  </si>
  <si>
    <t>Escariador suave Ф10</t>
  </si>
  <si>
    <t>Escariador suave Ф10.5</t>
  </si>
  <si>
    <t>Escariador suave Ф11</t>
  </si>
  <si>
    <t>Escariador suave Ф11.5</t>
  </si>
  <si>
    <t>Escariador suave Ф12</t>
  </si>
  <si>
    <t>Dispositivo de orientación proximal para tornillo de bloqueo de 4.0 mm</t>
  </si>
  <si>
    <t>Tuerca de bloqueo para dispositivo de orientación proximal M6</t>
  </si>
  <si>
    <t>Tuerca de bloqueo para barra guía M8×1</t>
  </si>
  <si>
    <t>Guias</t>
  </si>
  <si>
    <t>MOTOR CANULADO</t>
  </si>
  <si>
    <t xml:space="preserve">ANCLAJES DE MOTOR </t>
  </si>
  <si>
    <t xml:space="preserve">PROTECTOR DE BATERIA </t>
  </si>
  <si>
    <t xml:space="preserve">LLAVE DE JACOBS </t>
  </si>
  <si>
    <t xml:space="preserve">BATERIAS NEGRAS </t>
  </si>
  <si>
    <t xml:space="preserve">CONTENEDOR DE MOTOR </t>
  </si>
  <si>
    <t>D25060</t>
  </si>
  <si>
    <t>D25067</t>
  </si>
  <si>
    <t>D25058</t>
  </si>
  <si>
    <t>D25056</t>
  </si>
  <si>
    <t>D25014</t>
  </si>
  <si>
    <t>D25061</t>
  </si>
  <si>
    <t>D25062</t>
  </si>
  <si>
    <t>D25069</t>
  </si>
  <si>
    <t>D25012-2</t>
  </si>
  <si>
    <t>D25012-3</t>
  </si>
  <si>
    <t>D25012-4</t>
  </si>
  <si>
    <t>D25012-5</t>
  </si>
  <si>
    <t>D25012-6</t>
  </si>
  <si>
    <t>D25012-7</t>
  </si>
  <si>
    <t>D25012-8</t>
  </si>
  <si>
    <t>D25012-9</t>
  </si>
  <si>
    <t>D25012-10</t>
  </si>
  <si>
    <t>D25039</t>
  </si>
  <si>
    <t>D25040</t>
  </si>
  <si>
    <t>D25022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</si>
  <si>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</si>
  <si>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</si>
  <si>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</si>
  <si>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</si>
  <si>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</si>
  <si>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T421210270</t>
  </si>
  <si>
    <t>T421210285</t>
  </si>
  <si>
    <t>T421210300</t>
  </si>
  <si>
    <t>T421210315</t>
  </si>
  <si>
    <t>T421210330</t>
  </si>
  <si>
    <t>T421210345</t>
  </si>
  <si>
    <t>T421210360</t>
  </si>
  <si>
    <t>T421210375</t>
  </si>
  <si>
    <t>T421210390</t>
  </si>
  <si>
    <t>T421211270</t>
  </si>
  <si>
    <t>T421211285</t>
  </si>
  <si>
    <t>T421211300</t>
  </si>
  <si>
    <t>T421211315</t>
  </si>
  <si>
    <t>T421211330</t>
  </si>
  <si>
    <t>T421211345</t>
  </si>
  <si>
    <t>T421211360</t>
  </si>
  <si>
    <t>T421211375</t>
  </si>
  <si>
    <t>T421212345</t>
  </si>
  <si>
    <t>T421280270</t>
  </si>
  <si>
    <t>T421280285</t>
  </si>
  <si>
    <t>T421280300</t>
  </si>
  <si>
    <t>T421280315</t>
  </si>
  <si>
    <t>T421280330</t>
  </si>
  <si>
    <t>T421280345</t>
  </si>
  <si>
    <t>T421280360</t>
  </si>
  <si>
    <t>T421280375</t>
  </si>
  <si>
    <t>T421290270</t>
  </si>
  <si>
    <t>T421290285</t>
  </si>
  <si>
    <t>T421290300</t>
  </si>
  <si>
    <t>T421290315</t>
  </si>
  <si>
    <t>T421290330</t>
  </si>
  <si>
    <t>T421290345</t>
  </si>
  <si>
    <t>T421290360</t>
  </si>
  <si>
    <t>T421290375</t>
  </si>
  <si>
    <t>2100023833</t>
  </si>
  <si>
    <t xml:space="preserve">PINEDA CORAL JAIRO DARIO </t>
  </si>
  <si>
    <t>RUC.: 0957116478001</t>
  </si>
  <si>
    <t xml:space="preserve">NOTA DE ENTREGA </t>
  </si>
  <si>
    <t>Fecha de Emision:</t>
  </si>
  <si>
    <t>Destinatario:</t>
  </si>
  <si>
    <t>RUC.:</t>
  </si>
  <si>
    <t>Punto de Llegada:</t>
  </si>
  <si>
    <t xml:space="preserve">Telefono: </t>
  </si>
  <si>
    <t>(042-109000)</t>
  </si>
  <si>
    <t>Motivo de Traslado :</t>
  </si>
  <si>
    <t>VENTA-CIRUGÍA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</si>
  <si>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</si>
  <si>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</si>
  <si>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</si>
  <si>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</si>
  <si>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</si>
  <si>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</si>
  <si>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1455</t>
  </si>
  <si>
    <t>1456</t>
  </si>
  <si>
    <t>1457</t>
  </si>
  <si>
    <t>1458</t>
  </si>
  <si>
    <t>1459</t>
  </si>
  <si>
    <t>1460</t>
  </si>
  <si>
    <t>1749</t>
  </si>
  <si>
    <t>1461</t>
  </si>
  <si>
    <t>1462</t>
  </si>
  <si>
    <t>1463</t>
  </si>
  <si>
    <t>1464</t>
  </si>
  <si>
    <t>1465</t>
  </si>
  <si>
    <t>1466</t>
  </si>
  <si>
    <t>1750</t>
  </si>
  <si>
    <t>1467</t>
  </si>
  <si>
    <t>1468</t>
  </si>
  <si>
    <t>1469</t>
  </si>
  <si>
    <t>1470</t>
  </si>
  <si>
    <t>1471</t>
  </si>
  <si>
    <t>1472</t>
  </si>
  <si>
    <t>1751</t>
  </si>
  <si>
    <t>10436.T421211285</t>
  </si>
  <si>
    <t>9145</t>
  </si>
  <si>
    <t>9146</t>
  </si>
  <si>
    <t>9147</t>
  </si>
  <si>
    <t>10437.T421211345</t>
  </si>
  <si>
    <t>IVA</t>
  </si>
  <si>
    <t xml:space="preserve">INSTRUMENTAL CLAVO TIBIA NAVIGATOR </t>
  </si>
  <si>
    <t>CODIGO</t>
  </si>
  <si>
    <t>DESCRIPCIÓN</t>
  </si>
  <si>
    <t xml:space="preserve">BANDEJA SUPERIOR </t>
  </si>
  <si>
    <t xml:space="preserve">Mnago porta guias </t>
  </si>
  <si>
    <t xml:space="preserve">BANDEJA MEDIA </t>
  </si>
  <si>
    <t xml:space="preserve">BANDEJA INFERIOR </t>
  </si>
  <si>
    <t xml:space="preserve">RECIBIDO POR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</si>
</sst>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dd/mm/yyyy;@"/>
    <numFmt numFmtId="165" formatCode="[$-F800]dddd\,\ mmmm\ dd\,\ yyyy"/>
    <numFmt numFmtId="166" formatCode="#,##0.00_ ;\-#,##0.00\ "/>
    <numFmt numFmtId="167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Arial"/>
      <family val="2"/>
    </font>
    <font>
      <b/>
      <u/>
      <sz val="12"/>
      <name val="Arial"/>
      <family val="2"/>
    </font>
    <font>
      <b/>
      <u/>
      <sz val="12"/>
      <color theme="1"/>
      <name val="Arial"/>
      <family val="2"/>
    </font>
    <font>
      <sz val="11"/>
      <color rgb="FF00206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2"/>
      <color rgb="FF00206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65" fontId="8" fillId="0" borderId="2" xfId="0" applyNumberFormat="1" applyFont="1" applyBorder="1" applyAlignment="1">
      <alignment horizontal="left"/>
    </xf>
    <xf numFmtId="18" fontId="6" fillId="0" borderId="1" xfId="0" applyNumberFormat="1" applyFont="1" applyBorder="1" applyAlignment="1">
      <alignment horizontal="left" vertical="center"/>
    </xf>
    <xf numFmtId="20" fontId="6" fillId="0" borderId="0" xfId="0" applyNumberFormat="1" applyFont="1" applyAlignment="1">
      <alignment horizontal="left" vertical="center"/>
    </xf>
    <xf numFmtId="20" fontId="6" fillId="0" borderId="0" xfId="0" applyNumberFormat="1" applyFont="1" applyAlignment="1">
      <alignment vertical="center"/>
    </xf>
    <xf numFmtId="0" fontId="6" fillId="0" borderId="0" xfId="0" applyFont="1"/>
    <xf numFmtId="0" fontId="8" fillId="0" borderId="0" xfId="0" applyFont="1" applyAlignment="1" applyProtection="1">
      <alignment vertical="top"/>
      <protection locked="0"/>
    </xf>
    <xf numFmtId="0" fontId="6" fillId="0" borderId="1" xfId="0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2" fillId="0" borderId="0" xfId="0" applyFont="1" applyAlignment="1">
      <alignment horizontal="center"/>
    </xf>
    <xf numFmtId="0" fontId="12" fillId="4" borderId="3" xfId="0" applyFont="1" applyFill="1" applyBorder="1"/>
    <xf numFmtId="0" fontId="13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49" fontId="14" fillId="0" borderId="1" xfId="0" applyNumberFormat="1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5" fillId="0" borderId="4" xfId="0" applyFont="1" applyBorder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13" fillId="0" borderId="0" xfId="2" applyFont="1" applyAlignment="1">
      <alignment wrapText="1"/>
    </xf>
    <xf numFmtId="166" fontId="13" fillId="0" borderId="0" xfId="1" applyNumberFormat="1" applyFont="1" applyBorder="1" applyAlignment="1"/>
    <xf numFmtId="0" fontId="2" fillId="3" borderId="0" xfId="0" applyFont="1" applyFill="1"/>
    <xf numFmtId="0" fontId="14" fillId="0" borderId="0" xfId="0" applyFont="1"/>
    <xf numFmtId="0" fontId="14" fillId="0" borderId="5" xfId="0" applyFont="1" applyBorder="1"/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2" fillId="3" borderId="1" xfId="0" applyFont="1" applyFill="1" applyBorder="1" applyAlignment="1">
      <alignment horizontal="center"/>
    </xf>
    <xf numFmtId="0" fontId="13" fillId="0" borderId="1" xfId="2" applyFont="1" applyBorder="1" applyAlignment="1">
      <alignment wrapText="1"/>
    </xf>
    <xf numFmtId="166" fontId="13" fillId="0" borderId="1" xfId="1" applyNumberFormat="1" applyFont="1" applyBorder="1" applyAlignment="1"/>
    <xf numFmtId="167" fontId="13" fillId="0" borderId="1" xfId="2" applyNumberFormat="1" applyFont="1" applyBorder="1" applyAlignment="1">
      <alignment wrapText="1"/>
    </xf>
    <xf numFmtId="167" fontId="2" fillId="0" borderId="1" xfId="2" applyNumberFormat="1" applyFont="1" applyBorder="1" applyAlignment="1">
      <alignment wrapText="1"/>
    </xf>
    <xf numFmtId="167" fontId="2" fillId="0" borderId="1" xfId="1" applyNumberFormat="1" applyFont="1" applyBorder="1" applyAlignment="1"/>
    <xf numFmtId="0" fontId="2" fillId="3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2" fillId="0" borderId="1" xfId="2" applyFont="1" applyBorder="1" applyAlignment="1">
      <alignment horizontal="center"/>
    </xf>
    <xf numFmtId="0" fontId="13" fillId="0" borderId="1" xfId="2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2" applyFont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/>
    </xf>
    <xf numFmtId="0" fontId="16" fillId="2" borderId="3" xfId="0" applyFont="1" applyFill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4" fillId="0" borderId="0" xfId="2" applyFont="1" applyAlignment="1">
      <alignment horizontal="center"/>
    </xf>
    <xf numFmtId="0" fontId="16" fillId="2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8" fillId="0" borderId="0" xfId="2" applyFont="1" applyAlignment="1">
      <alignment horizontal="center"/>
    </xf>
    <xf numFmtId="2" fontId="19" fillId="0" borderId="0" xfId="0" applyNumberFormat="1" applyFont="1" applyAlignment="1">
      <alignment horizontal="left"/>
    </xf>
    <xf numFmtId="165" fontId="20" fillId="0" borderId="7" xfId="2" applyNumberFormat="1" applyFont="1" applyBorder="1" applyAlignment="1">
      <alignment horizontal="left"/>
    </xf>
    <xf numFmtId="0" fontId="20" fillId="0" borderId="2" xfId="0" applyFont="1" applyBorder="1" applyAlignment="1">
      <alignment horizontal="left"/>
    </xf>
    <xf numFmtId="2" fontId="8" fillId="0" borderId="0" xfId="0" applyNumberFormat="1" applyFont="1" applyAlignment="1">
      <alignment horizontal="center"/>
    </xf>
    <xf numFmtId="0" fontId="20" fillId="0" borderId="2" xfId="2" applyFont="1" applyBorder="1" applyAlignment="1">
      <alignment horizontal="left"/>
    </xf>
    <xf numFmtId="0" fontId="18" fillId="0" borderId="0" xfId="2" applyFont="1" applyAlignment="1">
      <alignment horizontal="center"/>
    </xf>
    <xf numFmtId="0" fontId="21" fillId="0" borderId="2" xfId="2" applyFont="1" applyBorder="1" applyAlignment="1">
      <alignment horizontal="left"/>
    </xf>
    <xf numFmtId="20" fontId="21" fillId="0" borderId="8" xfId="2" applyNumberFormat="1" applyFont="1" applyBorder="1" applyAlignment="1">
      <alignment horizontal="left"/>
    </xf>
    <xf numFmtId="2" fontId="22" fillId="0" borderId="0" xfId="2" applyNumberFormat="1" applyFont="1" applyAlignment="1">
      <alignment horizontal="center"/>
    </xf>
    <xf numFmtId="2" fontId="22" fillId="0" borderId="0" xfId="0" applyNumberFormat="1" applyFont="1" applyAlignment="1">
      <alignment horizontal="left"/>
    </xf>
    <xf numFmtId="18" fontId="8" fillId="0" borderId="0" xfId="0" applyNumberFormat="1" applyFont="1" applyAlignment="1">
      <alignment horizontal="left"/>
    </xf>
    <xf numFmtId="0" fontId="9" fillId="0" borderId="1" xfId="0" applyFont="1" applyBorder="1" applyAlignment="1" applyProtection="1">
      <alignment horizontal="center" vertical="center" wrapText="1" readingOrder="1"/>
      <protection locked="0"/>
    </xf>
    <xf numFmtId="2" fontId="2" fillId="0" borderId="1" xfId="2" applyNumberFormat="1" applyFont="1" applyBorder="1" applyAlignment="1">
      <alignment horizontal="center"/>
    </xf>
    <xf numFmtId="0" fontId="2" fillId="0" borderId="1" xfId="2" applyFont="1" applyBorder="1" applyAlignment="1" applyProtection="1">
      <alignment vertical="top"/>
      <protection locked="0"/>
    </xf>
    <xf numFmtId="0" fontId="2" fillId="0" borderId="1" xfId="2" applyFont="1" applyBorder="1" applyAlignment="1" applyProtection="1">
      <alignment vertical="top" wrapText="1" readingOrder="1"/>
      <protection locked="0"/>
    </xf>
    <xf numFmtId="44" fontId="8" fillId="0" borderId="1" xfId="4" applyFont="1" applyFill="1" applyBorder="1" applyAlignment="1">
      <alignment horizontal="center" vertical="center"/>
    </xf>
    <xf numFmtId="0" fontId="2" fillId="0" borderId="1" xfId="2" applyFont="1" applyBorder="1" applyAlignment="1" applyProtection="1">
      <alignment horizontal="left" vertical="top" wrapText="1" readingOrder="1"/>
      <protection locked="0"/>
    </xf>
    <xf numFmtId="0" fontId="13" fillId="0" borderId="4" xfId="0" applyFont="1" applyBorder="1" applyAlignment="1">
      <alignment horizontal="right"/>
    </xf>
    <xf numFmtId="0" fontId="13" fillId="0" borderId="9" xfId="0" applyFont="1" applyBorder="1" applyAlignment="1">
      <alignment horizontal="right"/>
    </xf>
    <xf numFmtId="0" fontId="13" fillId="0" borderId="6" xfId="0" applyFont="1" applyBorder="1" applyAlignment="1">
      <alignment horizontal="right"/>
    </xf>
    <xf numFmtId="44" fontId="13" fillId="0" borderId="1" xfId="1" applyFont="1" applyBorder="1"/>
    <xf numFmtId="0" fontId="9" fillId="0" borderId="4" xfId="0" applyFont="1" applyBorder="1" applyAlignment="1">
      <alignment horizontal="right"/>
    </xf>
    <xf numFmtId="0" fontId="9" fillId="0" borderId="9" xfId="0" applyFont="1" applyBorder="1" applyAlignment="1">
      <alignment horizontal="right"/>
    </xf>
    <xf numFmtId="0" fontId="9" fillId="0" borderId="6" xfId="0" applyFont="1" applyBorder="1" applyAlignment="1">
      <alignment horizontal="right"/>
    </xf>
    <xf numFmtId="9" fontId="13" fillId="0" borderId="1" xfId="3" applyFont="1" applyFill="1" applyBorder="1" applyAlignment="1">
      <alignment horizontal="right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8" fillId="0" borderId="0" xfId="0" applyFont="1" applyAlignment="1">
      <alignment wrapText="1"/>
    </xf>
  </cellXfs>
  <cellStyles count="5">
    <cellStyle name="Moneda" xfId="1" builtinId="4"/>
    <cellStyle name="Moneda 3 2" xfId="4" xr:uid="{03D396B1-02D0-4A34-83DF-9D4EE6949598}"/>
    <cellStyle name="Normal" xfId="0" builtinId="0"/>
    <cellStyle name="Normal 2" xfId="2" xr:uid="{4F0ECC18-A006-499B-AD0F-4C5510DA0565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52335</xdr:colOff>
      <xdr:row>1</xdr:row>
      <xdr:rowOff>4187</xdr:rowOff>
    </xdr:from>
    <xdr:to>
      <xdr:col>1</xdr:col>
      <xdr:colOff>1058137</xdr:colOff>
      <xdr:row>6</xdr:row>
      <xdr:rowOff>76157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070A378-6715-4B60-9B8F-8E4EE91BCB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2335" y="385187"/>
          <a:ext cx="2712682" cy="11521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</xdr:row>
      <xdr:rowOff>57150</xdr:rowOff>
    </xdr:from>
    <xdr:to>
      <xdr:col>1</xdr:col>
      <xdr:colOff>1806919</xdr:colOff>
      <xdr:row>6</xdr:row>
      <xdr:rowOff>220663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8DDD753-338C-4DC1-B7EB-4A2051184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1095375" y="304800"/>
          <a:ext cx="1721194" cy="11731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uario\Desktop\Maquina%20William\INVENTARIO%20JAIRO%20PINEDA%20JUN2022\INVENTARIO%20JAIRO%20PINEDA_LOTES%20EQUIP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 Jun 2022 "/>
      <sheetName val="Saldo Inventario"/>
      <sheetName val="REG SAN"/>
      <sheetName val="No.reg"/>
    </sheetNames>
    <sheetDataSet>
      <sheetData sheetId="0"/>
      <sheetData sheetId="1">
        <row r="120">
          <cell r="B120" t="str">
            <v>CLAVO NAVIGATOR EN TITANIO 11 X 330</v>
          </cell>
          <cell r="C120">
            <v>2100000264</v>
          </cell>
        </row>
        <row r="121">
          <cell r="B121" t="str">
            <v>CLAVO NAVIGATOR EN TITANIO 11 X 345</v>
          </cell>
          <cell r="C121">
            <v>1800085874</v>
          </cell>
        </row>
        <row r="122">
          <cell r="B122" t="str">
            <v>CLAVO NAVIGATOR EN TITANIO 11 X 345</v>
          </cell>
          <cell r="C122">
            <v>1900110139</v>
          </cell>
        </row>
        <row r="123">
          <cell r="B123" t="str">
            <v>CLAVO NAVIGATOR EN TITANIO 11 X 345</v>
          </cell>
          <cell r="C123">
            <v>2000100865</v>
          </cell>
        </row>
        <row r="124">
          <cell r="B124" t="str">
            <v>CLAVO TIBIA NAVIGATOR 11*270 TITANIO</v>
          </cell>
          <cell r="C124">
            <v>2100022697</v>
          </cell>
        </row>
        <row r="125">
          <cell r="B125" t="str">
            <v>CLAVO DE TIBIA NAVIGATOR 11X285 TITANIO</v>
          </cell>
          <cell r="C125">
            <v>2100022698</v>
          </cell>
        </row>
        <row r="126">
          <cell r="B126" t="str">
            <v>CLAVO DE TIBIA NAVIGATOR 11X285 TITANIO</v>
          </cell>
          <cell r="C126">
            <v>2100022698</v>
          </cell>
        </row>
        <row r="127">
          <cell r="B127" t="str">
            <v>CLAVO DE TIBIA NAVIGATOR 11*300 TITANIO</v>
          </cell>
          <cell r="C127">
            <v>2100028611</v>
          </cell>
        </row>
        <row r="128">
          <cell r="B128" t="str">
            <v>CLAVO DE TIBIA NAVIGATOR 11*300 TITANIO</v>
          </cell>
          <cell r="C128">
            <v>2100028611</v>
          </cell>
        </row>
        <row r="129">
          <cell r="B129" t="str">
            <v>CLAVO TIBIA NAVIGATOR 11*315 TITANIO</v>
          </cell>
          <cell r="C129">
            <v>2100010645</v>
          </cell>
        </row>
        <row r="130">
          <cell r="B130" t="str">
            <v>CLAVO TIBIA NAVIGATOR 11*315 TITANIO</v>
          </cell>
          <cell r="C130">
            <v>2100010645</v>
          </cell>
        </row>
        <row r="131">
          <cell r="B131" t="str">
            <v>CLAVO TIBIA NAVIGATOR 11*330 TITANIO</v>
          </cell>
          <cell r="C131">
            <v>2100007516</v>
          </cell>
        </row>
        <row r="132">
          <cell r="B132" t="str">
            <v>CLAVO TIBIA NAVIGATOR 11*330 TITANIO</v>
          </cell>
          <cell r="C132">
            <v>2100007516</v>
          </cell>
        </row>
        <row r="133">
          <cell r="B133" t="str">
            <v>CLAVO TIBIA NAVIGATOR 11X345 TITANIO</v>
          </cell>
          <cell r="C133">
            <v>2100010711</v>
          </cell>
        </row>
        <row r="134">
          <cell r="B134" t="str">
            <v>CLAVO TIBIA NAVIGATOR 11X345 TITANIO</v>
          </cell>
          <cell r="C134">
            <v>2100010711</v>
          </cell>
        </row>
        <row r="135">
          <cell r="B135" t="str">
            <v>CLAVO TIBIA NAVIGATOR 11*360 TITANIO</v>
          </cell>
          <cell r="C135">
            <v>2100010641</v>
          </cell>
        </row>
        <row r="136">
          <cell r="B136" t="str">
            <v>CLAVO TIBIA NAVIGATOR 11*360 TITANIO</v>
          </cell>
          <cell r="C136">
            <v>2100010712</v>
          </cell>
        </row>
        <row r="137">
          <cell r="B137" t="str">
            <v>CLAVO TIBIA NAVIGATOR 11*375 TITANIO</v>
          </cell>
          <cell r="C137">
            <v>2100017399</v>
          </cell>
        </row>
        <row r="138">
          <cell r="B138" t="str">
            <v>CLAVO TIBIA NAVIGATOR 11*375 TITANIO</v>
          </cell>
          <cell r="C138">
            <v>2100023365</v>
          </cell>
        </row>
        <row r="139">
          <cell r="B139" t="str">
            <v>CLAVO TIBIA NAVIGATOR 12*345 TITANIO</v>
          </cell>
          <cell r="C139">
            <v>2100007744</v>
          </cell>
        </row>
        <row r="140">
          <cell r="B140" t="str">
            <v>CLAVO TIBIA NAVIGATOR 12*345 TITANIO</v>
          </cell>
          <cell r="C140">
            <v>2100017399</v>
          </cell>
        </row>
        <row r="141">
          <cell r="B141" t="str">
            <v>CLAVO TIBIA NAVIGATOR 8*270 TITANIO</v>
          </cell>
          <cell r="C141">
            <v>2020030017</v>
          </cell>
        </row>
        <row r="142">
          <cell r="B142" t="str">
            <v>CLAVO TIBIA NAVIGATOR 8*270 TITANIO</v>
          </cell>
          <cell r="C142">
            <v>2020030017</v>
          </cell>
        </row>
        <row r="143">
          <cell r="B143" t="str">
            <v>CLAVO NAVIGATOR EN TITANIO 8 X 285</v>
          </cell>
          <cell r="C143">
            <v>180006117</v>
          </cell>
        </row>
        <row r="144">
          <cell r="B144" t="str">
            <v>CLAVO NAVIGATOR EN TITANIO 8 X 285</v>
          </cell>
          <cell r="C144">
            <v>1800044287</v>
          </cell>
        </row>
        <row r="145">
          <cell r="B145" t="str">
            <v>CLAVO NAVIGATOR EN TITANIO 8 X 285</v>
          </cell>
          <cell r="C145">
            <v>1800060234</v>
          </cell>
        </row>
        <row r="146">
          <cell r="B146" t="str">
            <v>CLAVO NAVIGATOR EN TITANIO 8 X 285</v>
          </cell>
          <cell r="C146">
            <v>2000065984</v>
          </cell>
        </row>
        <row r="147">
          <cell r="B147" t="str">
            <v>CLAVO TIBIA NAVIGATOR 8*285 TITANIO</v>
          </cell>
          <cell r="C147">
            <v>2020030022</v>
          </cell>
        </row>
        <row r="148">
          <cell r="B148" t="str">
            <v>CLAVO TIBIA NAVIGATOR 8*285 TITANIO</v>
          </cell>
          <cell r="C148">
            <v>2020030022</v>
          </cell>
        </row>
        <row r="149">
          <cell r="B149" t="str">
            <v>CLAVO NAVIGATOR EN TITANIO 8 X 300</v>
          </cell>
          <cell r="C149">
            <v>1800075692</v>
          </cell>
        </row>
        <row r="150">
          <cell r="B150" t="str">
            <v>CLAVO NAVIGATOR EN TITANIO 8 X 300</v>
          </cell>
          <cell r="C150">
            <v>1800081651</v>
          </cell>
        </row>
        <row r="151">
          <cell r="B151" t="str">
            <v>CLAVO NAVIGATOR EN TITANIO 8 X 300</v>
          </cell>
          <cell r="C151">
            <v>2000013237</v>
          </cell>
        </row>
        <row r="152">
          <cell r="B152" t="str">
            <v>CLAVO TIBIA NAVIGATOR 8*300 TITANIO</v>
          </cell>
          <cell r="C152">
            <v>2020030026</v>
          </cell>
        </row>
        <row r="153">
          <cell r="B153" t="str">
            <v>CLAVO TIBIA NAVIGATOR 8*300 TITANIO</v>
          </cell>
          <cell r="C153">
            <v>2020030026</v>
          </cell>
        </row>
        <row r="154">
          <cell r="B154" t="str">
            <v>CLAVO NAVIGATOR EN TITANIO 8 X 315</v>
          </cell>
          <cell r="C154">
            <v>200001341</v>
          </cell>
        </row>
        <row r="155">
          <cell r="B155" t="str">
            <v>CLAVO NAVIGATOR EN TITANIO 8 X 315</v>
          </cell>
          <cell r="C155">
            <v>1800077961</v>
          </cell>
        </row>
        <row r="156">
          <cell r="B156" t="str">
            <v>CLAVO NAVIGATOR EN TITANIO 8 X 315</v>
          </cell>
          <cell r="C156">
            <v>1900002014</v>
          </cell>
        </row>
        <row r="157">
          <cell r="B157" t="str">
            <v>CLAVO NAVIGATOR EN TITANIO 8 X 315</v>
          </cell>
          <cell r="C157">
            <v>1900017063</v>
          </cell>
        </row>
        <row r="158">
          <cell r="B158" t="str">
            <v>CLAVO NAVIGATOR EN TITANIO 8 X 315</v>
          </cell>
          <cell r="C158">
            <v>2000089384</v>
          </cell>
        </row>
        <row r="159">
          <cell r="B159" t="str">
            <v>CLAVO TIBIA NAVIGATOR 8*315 TITANIO</v>
          </cell>
          <cell r="C159">
            <v>1907294550</v>
          </cell>
        </row>
        <row r="160">
          <cell r="B160" t="str">
            <v>CLAVO TIBIA NAVIGATOR 8*315 TITANIO</v>
          </cell>
          <cell r="C160">
            <v>1907294550</v>
          </cell>
        </row>
        <row r="161">
          <cell r="B161" t="str">
            <v>CLAVO TIBIA NAVIGATOR 8*330 TITANIO</v>
          </cell>
          <cell r="C161">
            <v>1907294570</v>
          </cell>
        </row>
        <row r="162">
          <cell r="B162" t="str">
            <v>CLAVO TIBIA NAVIGATOR 8*330 TITANIO</v>
          </cell>
          <cell r="C162">
            <v>1907294570</v>
          </cell>
        </row>
        <row r="163">
          <cell r="B163" t="str">
            <v>CLAVO TIBIA NAVIGATOR 8*345 TITANIO</v>
          </cell>
          <cell r="C163">
            <v>1907294570</v>
          </cell>
        </row>
        <row r="164">
          <cell r="B164" t="str">
            <v>CLAVO TIBIA NAVIGATOR 8*345 TITANIO</v>
          </cell>
          <cell r="C164">
            <v>1907294570</v>
          </cell>
        </row>
        <row r="165">
          <cell r="B165" t="str">
            <v>CLAVO NAVIGATOR EN TITANIO 8 X 360</v>
          </cell>
          <cell r="C165">
            <v>1800052370</v>
          </cell>
        </row>
        <row r="166">
          <cell r="B166" t="str">
            <v>CLAVO NAVIGATOR EN TITANIO 8 X 360</v>
          </cell>
          <cell r="C166">
            <v>2000036242</v>
          </cell>
        </row>
        <row r="167">
          <cell r="B167" t="str">
            <v>CLAVO TIBIA NAVIGATOR 8*360 TITANIO</v>
          </cell>
          <cell r="C167">
            <v>2100024215</v>
          </cell>
        </row>
        <row r="168">
          <cell r="B168" t="str">
            <v>CLAVO TIBIA NAVIGATOR 8*360 TITANIO</v>
          </cell>
          <cell r="C168">
            <v>2100024215</v>
          </cell>
        </row>
        <row r="169">
          <cell r="B169" t="str">
            <v>CLAVO TIBIA NAVIGATOR 8*375 TITANIO</v>
          </cell>
          <cell r="C169">
            <v>2100024215</v>
          </cell>
        </row>
        <row r="170">
          <cell r="B170" t="str">
            <v>CLAVO NAVIGATOR EN TITANIO 8 X 375</v>
          </cell>
          <cell r="C170">
            <v>2000036243</v>
          </cell>
        </row>
        <row r="171">
          <cell r="B171" t="str">
            <v>CLAVO TIBIA NAVIGATOR 8*375 TITANIO</v>
          </cell>
          <cell r="C171">
            <v>2100023833</v>
          </cell>
        </row>
        <row r="172">
          <cell r="B172" t="str">
            <v>CLAVO NAVIGATOR EN TITANIO 9 X 270</v>
          </cell>
          <cell r="C172">
            <v>2000013239</v>
          </cell>
        </row>
        <row r="173">
          <cell r="B173" t="str">
            <v>CLAVO TIBIA NAVIGATOR 9*270 TITANIO</v>
          </cell>
          <cell r="C173">
            <v>2100024216</v>
          </cell>
        </row>
        <row r="174">
          <cell r="B174" t="str">
            <v>CLAVO TIBIA NAVIGATOR 9*270 TITANIO</v>
          </cell>
          <cell r="C174">
            <v>2100024216</v>
          </cell>
        </row>
        <row r="175">
          <cell r="B175" t="str">
            <v>CLAVO NAVIGATOR EN TITANIO 9 X 285</v>
          </cell>
          <cell r="C175">
            <v>1800044287</v>
          </cell>
        </row>
        <row r="176">
          <cell r="B176" t="str">
            <v>CLAVO NAVIGATOR EN TITANIO 9 X 285</v>
          </cell>
          <cell r="C176">
            <v>1800060234</v>
          </cell>
        </row>
        <row r="177">
          <cell r="B177" t="str">
            <v>CLAVO NAVIGATOR EN TITANIO 9 X 285</v>
          </cell>
          <cell r="C177">
            <v>2000069386</v>
          </cell>
        </row>
        <row r="178">
          <cell r="B178" t="str">
            <v>CLAVO TIBIA NAVIGATOR 9*285 TITANIO</v>
          </cell>
          <cell r="C178">
            <v>2100024217</v>
          </cell>
        </row>
        <row r="179">
          <cell r="B179" t="str">
            <v>CLAVO TIBIA NAVIGATOR 9*285 TITANIO</v>
          </cell>
          <cell r="C179">
            <v>2100024217</v>
          </cell>
        </row>
        <row r="180">
          <cell r="B180" t="str">
            <v>CLAVO NAVIGATOR EN TITANIO 9 X 300</v>
          </cell>
          <cell r="C180">
            <v>1605050006</v>
          </cell>
        </row>
        <row r="181">
          <cell r="B181" t="str">
            <v>CLAVO NAVIGATOR EN TITANIO 9 X 300</v>
          </cell>
          <cell r="C181">
            <v>1800060235</v>
          </cell>
        </row>
        <row r="182">
          <cell r="B182" t="str">
            <v>CLAVO NAVIGATOR EN TITANIO 9 X 300</v>
          </cell>
          <cell r="C182">
            <v>1800060236</v>
          </cell>
        </row>
        <row r="183">
          <cell r="B183" t="str">
            <v>CLAVO NAVIGATOR EN TITANIO 9 X 300</v>
          </cell>
          <cell r="C183">
            <v>1800085876</v>
          </cell>
        </row>
        <row r="184">
          <cell r="B184" t="str">
            <v>CLAVO NAVIGATOR EN TITANIO 9 X 300</v>
          </cell>
          <cell r="C184">
            <v>2000069581</v>
          </cell>
        </row>
        <row r="185">
          <cell r="B185" t="str">
            <v>CLAVO TIBIA NAVIGATOR 9*300 TITANIO</v>
          </cell>
          <cell r="C185">
            <v>2100024218</v>
          </cell>
        </row>
        <row r="186">
          <cell r="B186" t="str">
            <v>CLAVO TIBIA NAVIGATOR 9*300 TITANIO</v>
          </cell>
          <cell r="C186">
            <v>2100024218</v>
          </cell>
        </row>
        <row r="187">
          <cell r="B187" t="str">
            <v>CLAVO NAVIGATOR EN TITANIO 9 X 315</v>
          </cell>
          <cell r="C187">
            <v>2000069582</v>
          </cell>
        </row>
        <row r="188">
          <cell r="B188" t="str">
            <v>CLAVO NAVIGATOR EN TITANIO 9 X 315</v>
          </cell>
          <cell r="C188">
            <v>18000602360</v>
          </cell>
        </row>
        <row r="189">
          <cell r="B189" t="str">
            <v>CLAVO NAVIGATOR EN TITANIO 9 X 315</v>
          </cell>
          <cell r="C189">
            <v>18000816540</v>
          </cell>
        </row>
        <row r="190">
          <cell r="B190" t="str">
            <v>CLAVO NAVIGATOR EN TITANIO 9 X 315</v>
          </cell>
          <cell r="C190">
            <v>19000475820</v>
          </cell>
        </row>
        <row r="191">
          <cell r="B191" t="str">
            <v>CLAVO TIBIA NAVIGATOR 9*315 TITANIO</v>
          </cell>
          <cell r="C191">
            <v>2100033655</v>
          </cell>
        </row>
        <row r="192">
          <cell r="B192" t="str">
            <v>CLAVO TIBIA NAVIGATOR 9*315 TITANIO</v>
          </cell>
          <cell r="C192">
            <v>2100033655</v>
          </cell>
        </row>
        <row r="193">
          <cell r="B193" t="str">
            <v>CLAVO NAVIGATOR EN TITANIO 9 X 330</v>
          </cell>
          <cell r="C193">
            <v>1900017066</v>
          </cell>
        </row>
        <row r="194">
          <cell r="B194" t="str">
            <v>CLAVO NAVIGATOR EN TITANIO 9 X 330</v>
          </cell>
          <cell r="C194">
            <v>1900034495</v>
          </cell>
        </row>
        <row r="195">
          <cell r="B195" t="str">
            <v>CLAVO NAVIGATOR EN TITANIO 9 X 330</v>
          </cell>
          <cell r="C195">
            <v>2000102246</v>
          </cell>
        </row>
        <row r="196">
          <cell r="B196" t="str">
            <v>CLAVO TIBIA NAVIGATOR 9*330 TITANIO</v>
          </cell>
          <cell r="C196">
            <v>2100024219</v>
          </cell>
        </row>
        <row r="197">
          <cell r="B197" t="str">
            <v>CLAVO TIBIA NAVIGATOR 9*330 TITANIO</v>
          </cell>
          <cell r="C197">
            <v>2100024219</v>
          </cell>
        </row>
        <row r="198">
          <cell r="B198" t="str">
            <v>CLAVO NAVIGATOR EN TITANIO 9 X 345</v>
          </cell>
          <cell r="C198">
            <v>1606180008</v>
          </cell>
        </row>
        <row r="199">
          <cell r="B199" t="str">
            <v>CLAVO NAVIGATOR EN TITANIO 9 X 345</v>
          </cell>
          <cell r="C199">
            <v>1900013974</v>
          </cell>
        </row>
        <row r="200">
          <cell r="B200" t="str">
            <v>CLAVO NAVIGATOR EN TITANIO 9 X 345</v>
          </cell>
          <cell r="C200">
            <v>1900017067</v>
          </cell>
        </row>
        <row r="201">
          <cell r="B201" t="str">
            <v>CLAVO NAVIGATOR EN TITANIO 9 X 345</v>
          </cell>
          <cell r="C201">
            <v>2000058651</v>
          </cell>
        </row>
        <row r="202">
          <cell r="B202" t="str">
            <v>CLAVO TIBIA NAVIGATOR 9*345 TITANIO</v>
          </cell>
          <cell r="C202">
            <v>2100024299</v>
          </cell>
        </row>
        <row r="203">
          <cell r="B203" t="str">
            <v>CLAVO TIBIA NAVIGATOR 9*345 TITANIO</v>
          </cell>
          <cell r="C203">
            <v>2100024299</v>
          </cell>
        </row>
        <row r="204">
          <cell r="B204" t="str">
            <v>CLAVO NAVIGATOR EN TITANIO 9 X 360</v>
          </cell>
          <cell r="C204">
            <v>1512140066</v>
          </cell>
        </row>
        <row r="205">
          <cell r="B205" t="str">
            <v>CLAVO NAVIGATOR EN TITANIO 9 X 360</v>
          </cell>
          <cell r="C205">
            <v>1800060034</v>
          </cell>
        </row>
        <row r="206">
          <cell r="B206" t="str">
            <v>CLAVO NAVIGATOR EN TITANIO 9 X 360</v>
          </cell>
          <cell r="C206">
            <v>2000100864</v>
          </cell>
        </row>
        <row r="207">
          <cell r="B207" t="str">
            <v>CLAVO TIBIA NAVIGATOR 9*360 TITANIO</v>
          </cell>
          <cell r="C207">
            <v>2100024220</v>
          </cell>
        </row>
        <row r="208">
          <cell r="B208" t="str">
            <v>CLAVO TIBIA NAVIGATOR 9*360 TITANIO</v>
          </cell>
          <cell r="C208">
            <v>2100024220</v>
          </cell>
        </row>
        <row r="209">
          <cell r="B209" t="str">
            <v>CLAVO NAVIGATOR EN TITANIO 9 X 375</v>
          </cell>
          <cell r="C209">
            <v>2000063744</v>
          </cell>
        </row>
        <row r="210">
          <cell r="B210" t="str">
            <v>CLAVO TIBIA NAVIGATOR 9*375 TITANIO</v>
          </cell>
          <cell r="C210">
            <v>2100038727</v>
          </cell>
        </row>
        <row r="211">
          <cell r="B211" t="str">
            <v>CLAVO TIBIA NAVIGATOR 9*375 TITANIO</v>
          </cell>
          <cell r="C211">
            <v>2100038727</v>
          </cell>
        </row>
        <row r="212">
          <cell r="B212" t="str">
            <v>TAPA FINAL, PARA CLAVO TIBIAL NAVIGATOR ™</v>
          </cell>
          <cell r="C212">
            <v>2100026466</v>
          </cell>
        </row>
        <row r="213">
          <cell r="B213" t="str">
            <v>TAPA FINAL, PARA CLAVO TIBIAL NAVIGATOR ™</v>
          </cell>
          <cell r="C213">
            <v>2100026466</v>
          </cell>
        </row>
        <row r="214">
          <cell r="B214" t="str">
            <v>TORNILLO BLOQ. NAVIGATOR 4.0x24 TIT.</v>
          </cell>
          <cell r="C214">
            <v>2100010389</v>
          </cell>
        </row>
        <row r="215">
          <cell r="B215" t="str">
            <v>TORNILLO BLOQ. NAVIGATOR 4.0x24 TIT.</v>
          </cell>
          <cell r="C215">
            <v>2100010389</v>
          </cell>
        </row>
        <row r="216">
          <cell r="B216" t="str">
            <v>TORNILLO BLOQ. NAVIGATOR 4.0x24 TIT.</v>
          </cell>
          <cell r="C216" t="str">
            <v>A999999999</v>
          </cell>
        </row>
        <row r="217">
          <cell r="B217" t="str">
            <v>TORNILLO BLOQ. NAVIGATOR 4.0x26 TIT.</v>
          </cell>
          <cell r="C217">
            <v>2100004817</v>
          </cell>
        </row>
        <row r="218">
          <cell r="B218" t="str">
            <v>TORNILLO BLOQ. NAVIGATOR 4.0x26 TIT.</v>
          </cell>
          <cell r="C218">
            <v>2100004817</v>
          </cell>
        </row>
        <row r="219">
          <cell r="B219" t="str">
            <v>TORNILLO BLOQ. NAVIGATOR 4.0x26 TIT.</v>
          </cell>
          <cell r="C219" t="str">
            <v>A999999999</v>
          </cell>
        </row>
        <row r="220">
          <cell r="B220" t="str">
            <v>TORNILLO BLOQ. NAVIGATOR 4.0x28 TIT.</v>
          </cell>
          <cell r="C220">
            <v>2100010980</v>
          </cell>
        </row>
        <row r="221">
          <cell r="B221" t="str">
            <v>TORNILLO BLOQ. NAVIGATOR 4.0x28 TIT.</v>
          </cell>
          <cell r="C221">
            <v>2100010980</v>
          </cell>
        </row>
        <row r="222">
          <cell r="B222" t="str">
            <v>TORNILLO BLOQ. NAVIGATOR 4.0x28 TIT.</v>
          </cell>
          <cell r="C222" t="str">
            <v>A999999999</v>
          </cell>
        </row>
        <row r="223">
          <cell r="B223" t="str">
            <v>TORNILLO BLOQ. NAVIGATOR 4.0x30 TIT.</v>
          </cell>
          <cell r="C223">
            <v>2000110404</v>
          </cell>
        </row>
        <row r="224">
          <cell r="B224" t="str">
            <v>TORNILLO BLOQ. NAVIGATOR 4.0x30 TIT.</v>
          </cell>
          <cell r="C224">
            <v>2000110404</v>
          </cell>
        </row>
        <row r="225">
          <cell r="B225" t="str">
            <v>TORNILLO BLOQ. NAVIGATOR 4.0x30 TIT.</v>
          </cell>
          <cell r="C225">
            <v>2100024215</v>
          </cell>
        </row>
        <row r="226">
          <cell r="B226" t="str">
            <v>TORNILLO BLOQ. NAVIGATOR 4.0x30 TIT.</v>
          </cell>
          <cell r="C226" t="str">
            <v>A999999999</v>
          </cell>
        </row>
        <row r="227">
          <cell r="B227" t="str">
            <v>TORNILLO BLOQ. 4.0 *32 MM PARA CLAVO NAVIGATOR TITANIO IRE</v>
          </cell>
          <cell r="C227">
            <v>2100010646</v>
          </cell>
        </row>
        <row r="228">
          <cell r="B228" t="str">
            <v>TORNILLO BLOQ. 4.0 *32 MM PARA CLAVO NAVIGATOR TITANIO IRE</v>
          </cell>
          <cell r="C228">
            <v>2100010646</v>
          </cell>
        </row>
        <row r="229">
          <cell r="B229" t="str">
            <v>TORNILLO BLOQ. 4.0 *32 MM PARA CLAVO NAVIGATOR TITANIO IRE</v>
          </cell>
          <cell r="C229" t="str">
            <v>A999999999</v>
          </cell>
        </row>
        <row r="230">
          <cell r="B230" t="str">
            <v>TORNILLO BLOQ. NAVIGATOR 4.0x32 TIT.</v>
          </cell>
          <cell r="C230">
            <v>2100023833</v>
          </cell>
        </row>
        <row r="231">
          <cell r="B231" t="str">
            <v>TORNILLO BLOQ. NAVIGATOR 4.0x32 TIT.</v>
          </cell>
          <cell r="C231" t="str">
            <v>A999999999</v>
          </cell>
        </row>
        <row r="232">
          <cell r="B232" t="str">
            <v>TORNILLO BLOQ. NAVIGATOR 4.0x34 TIT.</v>
          </cell>
          <cell r="C232">
            <v>2100024216</v>
          </cell>
        </row>
        <row r="233">
          <cell r="B233" t="str">
            <v>TORNILLO BLOQ. NAVIGATOR 4.0x34 TIT.</v>
          </cell>
          <cell r="C233" t="str">
            <v>A999999999</v>
          </cell>
        </row>
        <row r="234">
          <cell r="B234" t="str">
            <v>TORNILLO DE BLOQUEO 4.0 *34 MM PARA CLAVO TIBIA NAVIGATOR ™ TITANIO IRE</v>
          </cell>
          <cell r="C234">
            <v>2000112135</v>
          </cell>
        </row>
        <row r="235">
          <cell r="B235" t="str">
            <v>TORNILLO DE BLOQUEO 4.0 *34 MM PARA CLAVO TIBIA NAVIGATOR ™ TITANIO IRE</v>
          </cell>
          <cell r="C235">
            <v>2000112135</v>
          </cell>
        </row>
        <row r="236">
          <cell r="B236" t="str">
            <v>TORNILLO BLOQ. 4.0 *36 MM PARA CLAVO NAVIGATOR TITANIO IRE</v>
          </cell>
          <cell r="C236">
            <v>2100024931</v>
          </cell>
        </row>
        <row r="237">
          <cell r="B237" t="str">
            <v>TORNILLO BLOQ. 4.0 *36 MM PARA CLAVO NAVIGATOR TITANIO IRE</v>
          </cell>
          <cell r="C237">
            <v>2100024931</v>
          </cell>
        </row>
        <row r="238">
          <cell r="B238" t="str">
            <v>TORNILLO BLOQ. 4.0 *36 MM PARA CLAVO NAVIGATOR TITANIO IRE</v>
          </cell>
          <cell r="C238" t="str">
            <v>A999999999</v>
          </cell>
        </row>
        <row r="239">
          <cell r="B239" t="str">
            <v>TORNILLO BLOQ. NAVIGATOR 4.0x36 TIT.</v>
          </cell>
          <cell r="C239">
            <v>2100024217</v>
          </cell>
        </row>
        <row r="240">
          <cell r="B240" t="str">
            <v>TORNILLO BLOQ. NAVIGATOR 4.0x38 TIT.</v>
          </cell>
          <cell r="C240">
            <v>2100002629</v>
          </cell>
        </row>
        <row r="241">
          <cell r="B241" t="str">
            <v>TORNILLO BLOQ. NAVIGATOR 4.0x38 TIT.</v>
          </cell>
          <cell r="C241">
            <v>2100002629</v>
          </cell>
        </row>
        <row r="242">
          <cell r="B242" t="str">
            <v>TORNILLO BLOQ. NAVIGATOR 4.0x38 TIT.</v>
          </cell>
          <cell r="C242">
            <v>2100024218</v>
          </cell>
        </row>
        <row r="243">
          <cell r="B243" t="str">
            <v>TORNILLO BLOQ. NAVIGATOR 4.0x38 TIT.</v>
          </cell>
          <cell r="C243" t="str">
            <v>A999999999</v>
          </cell>
        </row>
        <row r="244">
          <cell r="B244" t="str">
            <v>TORNILLO BLOQ. 4.0 *40 MM PARA CLAVO NAVIGATOR TITANIO IRE</v>
          </cell>
          <cell r="C244">
            <v>2100006287</v>
          </cell>
        </row>
        <row r="245">
          <cell r="B245" t="str">
            <v>TORNILLO BLOQ. 4.0 *40 MM PARA CLAVO NAVIGATOR TITANIO IRE</v>
          </cell>
          <cell r="C245">
            <v>2100006287</v>
          </cell>
        </row>
        <row r="246">
          <cell r="B246" t="str">
            <v>TORNILLO BLOQ. 4.0 *40 MM PARA CLAVO NAVIGATOR TITANIO IRE</v>
          </cell>
          <cell r="C246" t="str">
            <v>2100024215</v>
          </cell>
        </row>
        <row r="247">
          <cell r="B247" t="str">
            <v>TORNILLO BLOQ. 4.0 *40 MM PARA CLAVO NAVIGATOR TITANIO IRE</v>
          </cell>
          <cell r="C247" t="str">
            <v>2100024215</v>
          </cell>
        </row>
        <row r="248">
          <cell r="B248" t="str">
            <v>TORNILLO BLOQ. NAVIGATOR 4.0x40 TIT.</v>
          </cell>
          <cell r="C248">
            <v>2100033655</v>
          </cell>
        </row>
        <row r="249">
          <cell r="B249" t="str">
            <v>TORNILLO BLOQ. NAVIGATOR 4.0x42 TIT.</v>
          </cell>
          <cell r="C249">
            <v>2100024219</v>
          </cell>
        </row>
        <row r="250">
          <cell r="B250" t="str">
            <v>TORNILLO BLOQ. 4.0 *44 MM PARA CLAVO NAVIGATOR TITANIO IRE</v>
          </cell>
          <cell r="C250">
            <v>2100004174</v>
          </cell>
        </row>
        <row r="251">
          <cell r="B251" t="str">
            <v>TORNILLO BLOQ. 4.0 *44 MM PARA CLAVO NAVIGATOR TITANIO IRE</v>
          </cell>
          <cell r="C251">
            <v>2100004174</v>
          </cell>
        </row>
        <row r="252">
          <cell r="B252" t="str">
            <v>TORNILLO BLOQ. 4.0 *44 MM PARA CLAVO NAVIGATOR TITANIO IRE</v>
          </cell>
          <cell r="C252" t="str">
            <v>A999999999</v>
          </cell>
        </row>
        <row r="253">
          <cell r="B253" t="str">
            <v>TORNILLO BLOQ. NAVIGATOR 4.0x44 TIT.</v>
          </cell>
          <cell r="C253">
            <v>2100024299</v>
          </cell>
        </row>
        <row r="254">
          <cell r="B254" t="str">
            <v>TORNILLO BLOQ. NAVIGATOR 4.0x44 TIT.</v>
          </cell>
          <cell r="C254" t="str">
            <v>A999999999</v>
          </cell>
        </row>
        <row r="255">
          <cell r="B255" t="str">
            <v>TORNILLO DE BLOQUEO 4.0 *42 MM PARA CLAVO TIBIA NAVIGATOR ™ TITANIO IRE</v>
          </cell>
          <cell r="C255" t="str">
            <v>2100023833</v>
          </cell>
        </row>
        <row r="256">
          <cell r="B256" t="str">
            <v>TORNILLO DE BLOQUEO 4.0 *44 MM PARA CLAVO TIBIA NAVIGATOR ™ TITANIO IRE</v>
          </cell>
          <cell r="C256" t="str">
            <v>2100024217</v>
          </cell>
        </row>
        <row r="257">
          <cell r="B257" t="str">
            <v>TORNILLO BLOQ. NAVIGATOR 4.0x46 TIT.</v>
          </cell>
          <cell r="C257">
            <v>2100000260</v>
          </cell>
        </row>
        <row r="258">
          <cell r="B258" t="str">
            <v>TORNILLO BLOQ. NAVIGATOR 4.0x46 TIT.</v>
          </cell>
          <cell r="C258" t="str">
            <v>A999999999</v>
          </cell>
        </row>
        <row r="259">
          <cell r="B259" t="str">
            <v>TORNILLO BLOQ. NAVIGATOR 4.0x48 TIT.</v>
          </cell>
          <cell r="C259">
            <v>2100000262</v>
          </cell>
        </row>
        <row r="260">
          <cell r="B260" t="str">
            <v>TORNILLO BLOQ. NAVIGATOR 4.0x48 TIT.</v>
          </cell>
          <cell r="C260" t="str">
            <v>A999999999</v>
          </cell>
        </row>
        <row r="261">
          <cell r="B261" t="str">
            <v>TORNILLO DE BLOQUEO 4.0 *48 MM PARA CLAVO TIBIA NAVIGATOR ™ TITANIO IRE</v>
          </cell>
          <cell r="C261">
            <v>2000101534</v>
          </cell>
        </row>
        <row r="262">
          <cell r="B262" t="str">
            <v>TORNILLO DE BLOQUEO 4.0 *48 MM PARA CLAVO TIBIA NAVIGATOR ™ TITANIO IRE</v>
          </cell>
          <cell r="C262">
            <v>2000101534</v>
          </cell>
        </row>
        <row r="263">
          <cell r="B263" t="str">
            <v>TORNILLO DE BLOQUEO 4.0 *48 MM PARA CLAVO TIBIA NAVIGATOR ™ TITANIO IRE</v>
          </cell>
          <cell r="C263" t="str">
            <v>2100024219</v>
          </cell>
        </row>
        <row r="264">
          <cell r="B264" t="str">
            <v>TORNILLO BLOQ. NAVIGATOR 4.0x50 TIT.</v>
          </cell>
          <cell r="C264">
            <v>2100000263</v>
          </cell>
        </row>
        <row r="265">
          <cell r="B265" t="str">
            <v>TORNILLO BLOQ. NAVIGATOR 4.0x50 TIT.</v>
          </cell>
          <cell r="C265" t="str">
            <v>A999999999</v>
          </cell>
        </row>
        <row r="266">
          <cell r="B266" t="str">
            <v>TORNILLO BLOQ. NAVIGATOR 4.0x55 TIT.</v>
          </cell>
          <cell r="C266">
            <v>2100000264</v>
          </cell>
        </row>
        <row r="267">
          <cell r="B267" t="str">
            <v>TORNILLO BLOQ. NAVIGATOR 4.0X55TIT.</v>
          </cell>
          <cell r="C267">
            <v>1900107187</v>
          </cell>
        </row>
        <row r="268">
          <cell r="B268" t="str">
            <v>TORNILLO BLOQ. NAVIGATOR 4.0X55TIT.</v>
          </cell>
          <cell r="C268">
            <v>1900107187</v>
          </cell>
        </row>
        <row r="269">
          <cell r="B269" t="str">
            <v>TORNILLO BLOQ. NAVIGATOR 4.0x60 TIT.</v>
          </cell>
          <cell r="C269">
            <v>2100038727</v>
          </cell>
        </row>
        <row r="270">
          <cell r="B270" t="str">
            <v>TORNILLO DE BLOQUEO 4.0 *60 MM PARA CLAVO TIBIA NAVIGATOR ™ TITANIO IRE</v>
          </cell>
          <cell r="C270">
            <v>2100027758</v>
          </cell>
        </row>
        <row r="271">
          <cell r="B271" t="str">
            <v>TORNILLO DE BLOQUEO 4.0 *60 MM PARA CLAVO TIBIA NAVIGATOR ™ TITANIO IRE</v>
          </cell>
          <cell r="C271">
            <v>2100027758</v>
          </cell>
        </row>
        <row r="272">
          <cell r="B272" t="str">
            <v>TORNILLO BLOQ. NAVIGATOR 4.0x65 TIT.</v>
          </cell>
          <cell r="C272">
            <v>2100038807</v>
          </cell>
        </row>
        <row r="273">
          <cell r="B273" t="str">
            <v>TORNILLO DE BLOQUEO 4.0 *65 MM PARA CLAVO TIBIA NAVIGATOR ™ TITANIO IRE</v>
          </cell>
          <cell r="C273">
            <v>2100027759</v>
          </cell>
        </row>
        <row r="274">
          <cell r="B274" t="str">
            <v>TORNILLO BLOQ. NAVIGATOR 4.0x70 TIT.</v>
          </cell>
          <cell r="C274">
            <v>2100028368</v>
          </cell>
        </row>
        <row r="275">
          <cell r="B275" t="str">
            <v>TORNILLO DE BLOQUEO 4.0 *70 MM PARA CLAVO TIBIA NAVIGATOR ™ TITANIO IRE</v>
          </cell>
          <cell r="C275">
            <v>1900047462</v>
          </cell>
        </row>
        <row r="276">
          <cell r="B276" t="str">
            <v>TORNILLO BLOQ. NAVIGATOR 4.0x75 TIT.</v>
          </cell>
          <cell r="C276">
            <v>2100004807</v>
          </cell>
        </row>
        <row r="277">
          <cell r="B277" t="str">
            <v>TORNILLO DE BLOQUEO 4.0 *75 MM PARA CLAVO TIBIA NAVIGATOR ™ TITANIO IRE</v>
          </cell>
          <cell r="C277">
            <v>1900047727</v>
          </cell>
        </row>
        <row r="278">
          <cell r="B278" t="str">
            <v>TORNILLO BLOQ. NAVIGATOR 5.0x25 TIT.</v>
          </cell>
          <cell r="C278">
            <v>2100028715</v>
          </cell>
        </row>
        <row r="279">
          <cell r="B279" t="str">
            <v>TORNILLO BLOQ. NAVIGATOR 5.0x25 TIT.</v>
          </cell>
          <cell r="C279">
            <v>2100028715</v>
          </cell>
        </row>
        <row r="280">
          <cell r="B280" t="str">
            <v>TORNILLO BLOQ. NAVIGATOR 5.0x30 TIT.</v>
          </cell>
          <cell r="C280">
            <v>2100033330</v>
          </cell>
        </row>
        <row r="281">
          <cell r="B281" t="str">
            <v>TORNILLO BLOQ. NAVIGATOR 5.0x30 TIT.</v>
          </cell>
          <cell r="C281">
            <v>2100033330</v>
          </cell>
        </row>
        <row r="282">
          <cell r="B282" t="str">
            <v>TORNILLO BLOQ. NAVIGATOR 5.0x35 TIT.</v>
          </cell>
          <cell r="C282">
            <v>2100028922</v>
          </cell>
        </row>
        <row r="283">
          <cell r="B283" t="str">
            <v>TORNILLO BLOQ. NAVIGATOR 5.0x35 TIT.</v>
          </cell>
          <cell r="C283">
            <v>2100028922</v>
          </cell>
        </row>
        <row r="284">
          <cell r="B284" t="str">
            <v>TORNILLO BLOQ. NAVIGATOR 5.0x35 TIT.</v>
          </cell>
          <cell r="C284" t="str">
            <v>A999999999</v>
          </cell>
        </row>
        <row r="285">
          <cell r="B285" t="str">
            <v>TORNILLO BLOQ. NAVIGATOR 5.0x40 TIT.</v>
          </cell>
          <cell r="C285">
            <v>2100033331</v>
          </cell>
        </row>
        <row r="286">
          <cell r="B286" t="str">
            <v>TORNILLO BLOQ. NAVIGATOR 5.0x40 TIT.</v>
          </cell>
          <cell r="C286">
            <v>2100033331</v>
          </cell>
        </row>
        <row r="287">
          <cell r="B287" t="str">
            <v>TORNILLO BLOQ. NAVIGATOR 5.0x40 TIT.</v>
          </cell>
          <cell r="C287" t="str">
            <v>A999999999</v>
          </cell>
        </row>
        <row r="288">
          <cell r="B288" t="str">
            <v>TORNILLO BLOQ. NAVIGATOR 5.0x45 TIT.</v>
          </cell>
          <cell r="C288">
            <v>2100027222</v>
          </cell>
        </row>
        <row r="289">
          <cell r="B289" t="str">
            <v>TORNILLO BLOQ. NAVIGATOR 5.0x45 TIT.</v>
          </cell>
          <cell r="C289">
            <v>2100027222</v>
          </cell>
        </row>
        <row r="290">
          <cell r="B290" t="str">
            <v>TORNILLO BLOQ. NAVIGATOR 5.0x45 TIT.</v>
          </cell>
          <cell r="C290" t="str">
            <v>A999999999</v>
          </cell>
        </row>
        <row r="291">
          <cell r="B291" t="str">
            <v>TORNILLO BLOQ. NAVIGATOR 5.0*50 TIT.</v>
          </cell>
          <cell r="C291">
            <v>2100028923</v>
          </cell>
        </row>
        <row r="292">
          <cell r="B292" t="str">
            <v>TORNILLO BLOQ. NAVIGATOR 5.0*50 TIT.</v>
          </cell>
          <cell r="C292">
            <v>2100028923</v>
          </cell>
        </row>
        <row r="293">
          <cell r="B293" t="str">
            <v>TORNILLO BLOQ. NAVIGATOR 5.0X55 TIT.</v>
          </cell>
          <cell r="C293">
            <v>2100033400</v>
          </cell>
        </row>
        <row r="294">
          <cell r="B294" t="str">
            <v>TORNILLO BLOQ. NAVIGATOR 5.0X55 TIT.</v>
          </cell>
          <cell r="C294">
            <v>2100033400</v>
          </cell>
        </row>
        <row r="295">
          <cell r="B295" t="str">
            <v>TORNILLO BLOQ. NAVIGATOR 5.0X60 TIT.</v>
          </cell>
          <cell r="C295">
            <v>2100021109</v>
          </cell>
        </row>
        <row r="296">
          <cell r="B296" t="str">
            <v>TORNILLO BLOQ. NAVIGATOR 5.0X60 TIT.</v>
          </cell>
          <cell r="C296">
            <v>2100021109</v>
          </cell>
        </row>
        <row r="297">
          <cell r="B297" t="str">
            <v>TORNILLO BLOQ. NAVIGATOR 5.0X65 TIT.</v>
          </cell>
          <cell r="C297">
            <v>2100025518</v>
          </cell>
        </row>
        <row r="298">
          <cell r="B298" t="str">
            <v>TORNILLO BLOQ. NAVIGATOR 5.0X65 TIT.</v>
          </cell>
          <cell r="C298">
            <v>2100025518</v>
          </cell>
        </row>
        <row r="299">
          <cell r="B299" t="str">
            <v>TORNILLO BLOQ. NAVIGATOR 5.0X70 TIT.</v>
          </cell>
          <cell r="C299">
            <v>2100021645</v>
          </cell>
        </row>
        <row r="300">
          <cell r="B300" t="str">
            <v>TORNILLO BLOQ. NAVIGATOR 5.0X70 TIT.</v>
          </cell>
          <cell r="C300">
            <v>2100021645</v>
          </cell>
        </row>
        <row r="301">
          <cell r="B301" t="str">
            <v>TORNILLO BLOQ. NAVIGATOR 5.0X75 TIT.</v>
          </cell>
          <cell r="C301">
            <v>2100026255</v>
          </cell>
        </row>
        <row r="302">
          <cell r="B302" t="str">
            <v>TORNILLO BLOQ. NAVIGATOR 5.0X80 TIT.</v>
          </cell>
          <cell r="C302">
            <v>2000103047</v>
          </cell>
        </row>
        <row r="303">
          <cell r="B303" t="str">
            <v>TORNILLO BLOQ. NAVIGATOR 5.0X80 TIT.</v>
          </cell>
          <cell r="C303">
            <v>2000103047</v>
          </cell>
        </row>
        <row r="304">
          <cell r="B304" t="str">
            <v>TORNILLO BLOQ. NAVIGATOR 5.0X85 TIT.</v>
          </cell>
          <cell r="C304">
            <v>2100025915</v>
          </cell>
        </row>
        <row r="305">
          <cell r="B305" t="str">
            <v>TORNILLO BLOQ. NAVIGATOR 5.0X85 TIT.</v>
          </cell>
          <cell r="C305">
            <v>2100025915</v>
          </cell>
        </row>
        <row r="306">
          <cell r="B306" t="str">
            <v>TORNILLO BLOQ. NAVIGATOR 5.0X90 TIT.</v>
          </cell>
          <cell r="C306">
            <v>2000102080</v>
          </cell>
        </row>
        <row r="307">
          <cell r="B307" t="str">
            <v>TORNILLO BLOQ. NAVIGATOR 5.0X90 TIT.</v>
          </cell>
          <cell r="C307">
            <v>2000102080</v>
          </cell>
        </row>
        <row r="308">
          <cell r="B308" t="str">
            <v>CLAVO NAVIGATOR EN TITANIO 8 X 345</v>
          </cell>
          <cell r="C308" t="str">
            <v>17A2544</v>
          </cell>
        </row>
        <row r="309">
          <cell r="B309" t="str">
            <v>CLAVO NAVIGATOR EN TITANIO 8 X 345</v>
          </cell>
          <cell r="C309" t="str">
            <v>17A4948</v>
          </cell>
        </row>
        <row r="310">
          <cell r="B310" t="str">
            <v>CLAVO NAVIGATOR EN TITANIO 8 X 345</v>
          </cell>
          <cell r="C310" t="str">
            <v>17A8167</v>
          </cell>
        </row>
        <row r="311">
          <cell r="B311" t="str">
            <v>CLAVO NAVIGATOR EN TITANIO 8 X 285</v>
          </cell>
          <cell r="C311" t="str">
            <v>17A2540</v>
          </cell>
        </row>
        <row r="312">
          <cell r="B312" t="str">
            <v>CLAVO NAVIGATOR EN TITANIO 8 X 285</v>
          </cell>
          <cell r="C312" t="str">
            <v>17A8163</v>
          </cell>
        </row>
        <row r="313">
          <cell r="B313" t="str">
            <v>CLAVO NAVIGATOR EN TITANIO 8 X 300</v>
          </cell>
          <cell r="C313" t="str">
            <v>17A2541</v>
          </cell>
        </row>
        <row r="314">
          <cell r="B314" t="str">
            <v>CLAVO NAVIGATOR EN TITANIO 8 X 300</v>
          </cell>
          <cell r="C314" t="str">
            <v>17A8164</v>
          </cell>
        </row>
        <row r="315">
          <cell r="B315" t="str">
            <v>CLAVO NAVIGATOR EN TITANIO 8 X 300</v>
          </cell>
          <cell r="C315" t="str">
            <v>19C6747</v>
          </cell>
        </row>
        <row r="316">
          <cell r="B316" t="str">
            <v>CLAVO NAVIGATOR EN TITANIO 8 X 315</v>
          </cell>
          <cell r="C316" t="str">
            <v>17A2542</v>
          </cell>
        </row>
        <row r="317">
          <cell r="B317" t="str">
            <v>CLAVO NAVIGATOR EN TITANIO 8 X 315</v>
          </cell>
          <cell r="C317" t="str">
            <v>17A8165</v>
          </cell>
        </row>
        <row r="318">
          <cell r="B318" t="str">
            <v>CLAVO NAVIGATOR EN TITANIO 8 X 330</v>
          </cell>
          <cell r="C318" t="str">
            <v>17A2543</v>
          </cell>
        </row>
        <row r="319">
          <cell r="B319" t="str">
            <v>CLAVO NAVIGATOR EN TITANIO 8 X 330</v>
          </cell>
          <cell r="C319" t="str">
            <v>19C6749</v>
          </cell>
        </row>
        <row r="320">
          <cell r="B320" t="str">
            <v>CLAVO NAVIGATOR EN TITANIO 8 X 360</v>
          </cell>
          <cell r="C320">
            <v>26472</v>
          </cell>
        </row>
        <row r="321">
          <cell r="B321" t="str">
            <v>CLAVO NAVIGATOR EN TITANIO 8 X 360</v>
          </cell>
          <cell r="C321" t="str">
            <v>17A8168</v>
          </cell>
        </row>
        <row r="322">
          <cell r="B322" t="str">
            <v>CLAVO NAVIGATOR EN TITANIO 8 X 375</v>
          </cell>
          <cell r="C322" t="str">
            <v>17A2546</v>
          </cell>
        </row>
        <row r="323">
          <cell r="B323" t="str">
            <v>CLAVO NAVIGATOR EN TITANIO 8 X 375</v>
          </cell>
          <cell r="C323" t="str">
            <v>17A4951</v>
          </cell>
        </row>
        <row r="324">
          <cell r="B324" t="str">
            <v>CLAVO NAVIGATOR EN TITANIO 9 X 270</v>
          </cell>
          <cell r="C324" t="str">
            <v>19C6753</v>
          </cell>
        </row>
        <row r="325">
          <cell r="B325" t="str">
            <v>CLAVO NAVIGATOR EN TITANIO 9 X 285</v>
          </cell>
          <cell r="C325" t="str">
            <v>17A2533</v>
          </cell>
        </row>
        <row r="326">
          <cell r="B326" t="str">
            <v>CLAVO NAVIGATOR EN TITANIO 9 X 285</v>
          </cell>
          <cell r="C326" t="str">
            <v>17A2540</v>
          </cell>
        </row>
        <row r="327">
          <cell r="B327" t="str">
            <v>CLAVO NAVIGATOR EN TITANIO 9 X 285</v>
          </cell>
          <cell r="C327" t="str">
            <v>17A8156</v>
          </cell>
        </row>
        <row r="328">
          <cell r="B328" t="str">
            <v>CLAVO NAVIGATOR EN TITANIO 9 X 300</v>
          </cell>
          <cell r="C328" t="str">
            <v>17A3900</v>
          </cell>
        </row>
        <row r="329">
          <cell r="B329" t="str">
            <v>CLAVO NAVIGATOR EN TITANIO 9 X 300</v>
          </cell>
          <cell r="C329" t="str">
            <v>17A8157</v>
          </cell>
        </row>
        <row r="330">
          <cell r="B330" t="str">
            <v>CLAVO NAVIGATOR EN TITANIO 9 X 300</v>
          </cell>
          <cell r="C330" t="str">
            <v>19C6755</v>
          </cell>
        </row>
        <row r="331">
          <cell r="B331" t="str">
            <v>CLAVO NAVIGATOR EN TITANIO 9 X 315</v>
          </cell>
          <cell r="C331" t="str">
            <v>19C6756</v>
          </cell>
        </row>
        <row r="332">
          <cell r="B332" t="str">
            <v>CLAVO NAVIGATOR EN TITANIO 9 X 330</v>
          </cell>
          <cell r="C332" t="str">
            <v>19C6757</v>
          </cell>
        </row>
        <row r="333">
          <cell r="B333" t="str">
            <v>CLAVO NAVIGATOR EN TITANIO 9 X 345</v>
          </cell>
          <cell r="C333" t="str">
            <v>17A8160</v>
          </cell>
        </row>
        <row r="334">
          <cell r="B334" t="str">
            <v>CLAVO NAVIGATOR EN TITANIO 9 X 360</v>
          </cell>
          <cell r="C334" t="str">
            <v>17A2538</v>
          </cell>
        </row>
        <row r="335">
          <cell r="B335" t="str">
            <v>CLAVO NAVIGATOR EN TITANIO 9 X 360</v>
          </cell>
          <cell r="C335" t="str">
            <v>17A8161</v>
          </cell>
        </row>
        <row r="336">
          <cell r="B336" t="str">
            <v>CLAVO NAVIGATOR EN TITANIO 9 X 360</v>
          </cell>
          <cell r="C336" t="str">
            <v>KA113756</v>
          </cell>
        </row>
        <row r="337">
          <cell r="B337" t="str">
            <v>CLAVO NAVIGATOR EN TITANIO 9 X 375</v>
          </cell>
          <cell r="C337" t="str">
            <v>17A8162</v>
          </cell>
        </row>
        <row r="338">
          <cell r="B338" t="str">
            <v>CLAVO NAVIGATOR EN TITANIO 10 X 270</v>
          </cell>
          <cell r="C338" t="str">
            <v>18A9990</v>
          </cell>
        </row>
        <row r="339">
          <cell r="B339" t="str">
            <v>CLAVO NAVIGATOR EN TITANIO 10 X 270</v>
          </cell>
          <cell r="C339" t="str">
            <v>19C6761</v>
          </cell>
        </row>
        <row r="340">
          <cell r="B340" t="str">
            <v>CLAVO NAVIGATOR EN TITANIO 10 X 285</v>
          </cell>
          <cell r="C340" t="str">
            <v>17A8149</v>
          </cell>
        </row>
        <row r="341">
          <cell r="B341" t="str">
            <v>CLAVO NAVIGATOR EN TITANIO 10 X 300</v>
          </cell>
          <cell r="C341" t="str">
            <v>19C6763</v>
          </cell>
        </row>
        <row r="342">
          <cell r="B342" t="str">
            <v>CLAVO NAVIGATOR EN TITANIO 10 X 300</v>
          </cell>
          <cell r="C342" t="str">
            <v>19C6764</v>
          </cell>
        </row>
        <row r="343">
          <cell r="B343" t="str">
            <v>CLAVO NAVIGATOR EN TITANIO 10 X 315</v>
          </cell>
          <cell r="C343" t="str">
            <v>19C6764</v>
          </cell>
        </row>
        <row r="344">
          <cell r="B344" t="str">
            <v>CLAVO NAVIGATOR EN TITANIO 10 X 345</v>
          </cell>
          <cell r="C344" t="str">
            <v>17A8153</v>
          </cell>
        </row>
        <row r="345">
          <cell r="B345" t="str">
            <v>CLAVO NAVIGATOR EN TITANIO 10 X 360</v>
          </cell>
          <cell r="C345" t="str">
            <v>17A2531</v>
          </cell>
        </row>
        <row r="346">
          <cell r="B346" t="str">
            <v>CLAVO NAVIGATOR EN TITANIO 11 X 285</v>
          </cell>
          <cell r="C346" t="str">
            <v>17A8142</v>
          </cell>
        </row>
        <row r="347">
          <cell r="B347" t="str">
            <v>CLAVO NAVIGATOR EN TITANIO 11 X 315</v>
          </cell>
          <cell r="C347" t="str">
            <v>19C6772</v>
          </cell>
        </row>
        <row r="348">
          <cell r="B348" t="str">
            <v>CLAVO NAVIGATOR EN TITANIO 11 X 300</v>
          </cell>
          <cell r="C348" t="str">
            <v>17A2520</v>
          </cell>
        </row>
        <row r="349">
          <cell r="B349" t="str">
            <v>CLAVO NAVIGATOR EN TITANIO 11 X 300</v>
          </cell>
          <cell r="C349" t="str">
            <v>17A8143</v>
          </cell>
        </row>
        <row r="350">
          <cell r="B350" t="str">
            <v>CLAVO NAVIGATOR EN TITANIO 11 X 330</v>
          </cell>
          <cell r="C350" t="str">
            <v>17A2522</v>
          </cell>
        </row>
        <row r="351">
          <cell r="B351" t="str">
            <v>CLAVO NAVIGATOR EN TITANIO 11 X 330</v>
          </cell>
          <cell r="C351" t="str">
            <v>17A8145</v>
          </cell>
        </row>
        <row r="352">
          <cell r="B352" t="str">
            <v>CLAVO NAVIGATOR EN TITANIO 11 X 330</v>
          </cell>
          <cell r="C352" t="str">
            <v>19C6773</v>
          </cell>
        </row>
        <row r="353">
          <cell r="B353" t="str">
            <v>CLAVO NAVIGATOR EN TITANIO 11 X 360</v>
          </cell>
          <cell r="C353" t="str">
            <v>17A2524</v>
          </cell>
        </row>
        <row r="354">
          <cell r="B354" t="str">
            <v>CLAVO NAVIGATOR EN TITANIO 10 X 375</v>
          </cell>
          <cell r="C354" t="str">
            <v>KA113757</v>
          </cell>
        </row>
        <row r="355">
          <cell r="B355" t="str">
            <v>CLAVO NAVIGATOR EN TITANIO 11 X 375</v>
          </cell>
          <cell r="C355" t="str">
            <v>KAI13758</v>
          </cell>
        </row>
        <row r="356">
          <cell r="B356" t="str">
            <v>CLAVO NAVIGATOR EN TITANIO 11 X 360</v>
          </cell>
          <cell r="C356">
            <v>1900110140</v>
          </cell>
        </row>
        <row r="357">
          <cell r="B357" t="str">
            <v>CLAVO NAVIGATOR EN TITANIO 11 X 360</v>
          </cell>
          <cell r="C357">
            <v>2000110770</v>
          </cell>
        </row>
        <row r="358">
          <cell r="B358" t="str">
            <v>CLAVO NAVIGATOR EN TITANIO 8 X 270</v>
          </cell>
          <cell r="C358">
            <v>2000013409</v>
          </cell>
        </row>
        <row r="359">
          <cell r="B359" t="str">
            <v>CLAVO NAVIGATOR EN TITANIO 8 X 330</v>
          </cell>
          <cell r="C359">
            <v>1506240340</v>
          </cell>
        </row>
        <row r="360">
          <cell r="B360" t="str">
            <v>CLAVO NAVIGATOR EN TITANIO 8 X 330</v>
          </cell>
          <cell r="C360">
            <v>1512040040</v>
          </cell>
        </row>
        <row r="361">
          <cell r="B361" t="str">
            <v>CLAVO NAVIGATOR EN TITANIO 8 X 330</v>
          </cell>
          <cell r="C361">
            <v>1512300245</v>
          </cell>
        </row>
        <row r="362">
          <cell r="B362" t="str">
            <v>CLAVO NAVIGATOR EN TITANIO 8 X 330</v>
          </cell>
          <cell r="C362">
            <v>1800081652</v>
          </cell>
        </row>
        <row r="363">
          <cell r="B363" t="str">
            <v>CLAVO NAVIGATOR EN TITANIO 8 X 330</v>
          </cell>
          <cell r="C363">
            <v>1900013972</v>
          </cell>
        </row>
        <row r="364">
          <cell r="B364" t="str">
            <v>CLAVO NAVIGATOR EN TITANIO 8 X 330</v>
          </cell>
          <cell r="C364">
            <v>1900066166</v>
          </cell>
        </row>
        <row r="365">
          <cell r="B365" t="str">
            <v>CLAVO NAVIGATOR EN TITANIO 8 X 330</v>
          </cell>
          <cell r="C365">
            <v>2000069385</v>
          </cell>
        </row>
        <row r="366">
          <cell r="B366" t="str">
            <v>CLAVO NAVIGATOR EN TITANIO 8 X 345</v>
          </cell>
          <cell r="C366">
            <v>1900066167</v>
          </cell>
        </row>
        <row r="367">
          <cell r="B367" t="str">
            <v>CLAVO NAVIGATOR EN TITANIO 8 X 345</v>
          </cell>
          <cell r="C367">
            <v>2000013412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C3E18-8EE6-4896-8119-E393F149E1D2}">
  <sheetPr>
    <pageSetUpPr fitToPage="1"/>
  </sheetPr>
  <dimension ref="A1:O249"/>
  <sheetViews>
    <sheetView showGridLines="0" view="pageBreakPreview" zoomScale="60" zoomScaleNormal="91" workbookViewId="0">
      <selection activeCell="A24" sqref="A24:C74"/>
    </sheetView>
  </sheetViews>
  <sheetFormatPr baseColWidth="10" defaultColWidth="8.42578125" defaultRowHeight="15" x14ac:dyDescent="0.2"/>
  <cols>
    <col min="1" max="1" width="24.85546875" style="1" customWidth="1"/>
    <col min="2" max="2" width="31.5703125" style="1" customWidth="1"/>
    <col min="3" max="3" width="60.28515625" style="1" customWidth="1"/>
    <col min="4" max="4" width="23.7109375" style="43" customWidth="1"/>
    <col min="5" max="5" width="25.42578125" style="43" customWidth="1"/>
    <col min="6" max="6" width="14.7109375" style="1" customWidth="1"/>
    <col min="7" max="7" width="13.7109375" style="1" customWidth="1"/>
    <col min="8" max="16384" width="8.42578125" style="1"/>
  </cols>
  <sheetData>
    <row r="1" spans="1:15" x14ac:dyDescent="0.2">
      <c r="D1" s="1"/>
      <c r="E1" s="1"/>
    </row>
    <row r="2" spans="1:15" ht="18" x14ac:dyDescent="0.25">
      <c r="A2" s="71" t="s">
        <v>0</v>
      </c>
      <c r="B2" s="71"/>
      <c r="C2" s="71"/>
      <c r="D2" s="71"/>
      <c r="E2" s="71"/>
      <c r="F2" s="71"/>
      <c r="G2" s="71"/>
    </row>
    <row r="3" spans="1:15" ht="18" x14ac:dyDescent="0.25">
      <c r="A3" s="71" t="s">
        <v>1</v>
      </c>
      <c r="B3" s="71"/>
      <c r="C3" s="71"/>
      <c r="D3" s="71"/>
      <c r="E3" s="71"/>
      <c r="F3" s="2"/>
      <c r="G3" s="2"/>
    </row>
    <row r="4" spans="1:15" ht="18" x14ac:dyDescent="0.25">
      <c r="A4" s="71" t="s">
        <v>2</v>
      </c>
      <c r="B4" s="71"/>
      <c r="C4" s="71"/>
      <c r="D4" s="71"/>
      <c r="E4" s="71"/>
      <c r="F4" s="2"/>
      <c r="G4" s="2"/>
    </row>
    <row r="5" spans="1:15" x14ac:dyDescent="0.2">
      <c r="D5" s="1"/>
      <c r="E5" s="1"/>
    </row>
    <row r="6" spans="1:15" x14ac:dyDescent="0.2">
      <c r="D6" s="1"/>
      <c r="E6" s="1"/>
    </row>
    <row r="7" spans="1:15" s="8" customFormat="1" ht="15.75" x14ac:dyDescent="0.2">
      <c r="A7" s="3" t="s">
        <v>3</v>
      </c>
      <c r="B7" s="3"/>
      <c r="C7" s="4">
        <f ca="1">NOW()</f>
        <v>44799.38665925926</v>
      </c>
      <c r="D7" s="3" t="s">
        <v>4</v>
      </c>
      <c r="E7" s="5" t="s">
        <v>31</v>
      </c>
      <c r="F7" s="6"/>
      <c r="G7" s="7"/>
      <c r="N7" s="9"/>
      <c r="O7" s="9"/>
    </row>
    <row r="8" spans="1:15" s="8" customFormat="1" ht="16.5" thickBot="1" x14ac:dyDescent="0.3">
      <c r="A8" s="10"/>
      <c r="B8" s="10"/>
      <c r="C8" s="10"/>
      <c r="D8" s="10"/>
      <c r="E8" s="10"/>
      <c r="F8" s="10"/>
      <c r="G8" s="1"/>
      <c r="N8" s="9"/>
      <c r="O8" s="9"/>
    </row>
    <row r="9" spans="1:15" s="8" customFormat="1" ht="16.5" thickBot="1" x14ac:dyDescent="0.25">
      <c r="A9" s="3" t="s">
        <v>5</v>
      </c>
      <c r="B9" s="3"/>
      <c r="C9" s="11" t="s">
        <v>32</v>
      </c>
      <c r="D9" s="12" t="s">
        <v>6</v>
      </c>
      <c r="E9" s="13" t="s">
        <v>33</v>
      </c>
      <c r="F9" s="14"/>
      <c r="G9" s="15"/>
      <c r="N9" s="9"/>
      <c r="O9" s="9"/>
    </row>
    <row r="10" spans="1:15" s="8" customFormat="1" ht="15.75" x14ac:dyDescent="0.25">
      <c r="A10" s="10"/>
      <c r="B10" s="10"/>
      <c r="C10" s="10"/>
      <c r="D10" s="10"/>
      <c r="E10" s="10"/>
      <c r="F10" s="10"/>
      <c r="G10" s="1"/>
      <c r="N10" s="9"/>
      <c r="O10" s="9"/>
    </row>
    <row r="11" spans="1:15" s="8" customFormat="1" ht="15.75" x14ac:dyDescent="0.2">
      <c r="A11" s="3" t="s">
        <v>7</v>
      </c>
      <c r="B11" s="3"/>
      <c r="C11" s="16" t="s">
        <v>34</v>
      </c>
      <c r="D11" s="12" t="s">
        <v>8</v>
      </c>
      <c r="E11" s="17" t="s">
        <v>9</v>
      </c>
      <c r="F11" s="18"/>
      <c r="G11" s="19"/>
      <c r="N11" s="9"/>
      <c r="O11" s="9"/>
    </row>
    <row r="12" spans="1:15" s="8" customFormat="1" ht="16.5" thickBot="1" x14ac:dyDescent="0.3">
      <c r="A12" s="10"/>
      <c r="B12" s="10"/>
      <c r="C12" s="10"/>
      <c r="D12" s="10"/>
      <c r="E12" s="10"/>
      <c r="F12" s="10"/>
      <c r="G12" s="1"/>
      <c r="N12" s="20"/>
      <c r="O12" s="20"/>
    </row>
    <row r="13" spans="1:15" s="8" customFormat="1" ht="16.5" thickBot="1" x14ac:dyDescent="0.25">
      <c r="A13" s="3" t="s">
        <v>10</v>
      </c>
      <c r="B13" s="3"/>
      <c r="C13" s="21">
        <v>44799</v>
      </c>
      <c r="D13" s="12" t="s">
        <v>11</v>
      </c>
      <c r="E13" s="22">
        <v>0.33333333333333331</v>
      </c>
      <c r="F13" s="23"/>
      <c r="G13" s="24"/>
      <c r="N13" s="20"/>
      <c r="O13" s="20"/>
    </row>
    <row r="14" spans="1:15" s="8" customFormat="1" ht="15.75" x14ac:dyDescent="0.25">
      <c r="A14" s="10"/>
      <c r="B14" s="10"/>
      <c r="C14" s="10"/>
      <c r="D14" s="10"/>
      <c r="E14" s="10"/>
      <c r="F14" s="10"/>
      <c r="G14" s="25"/>
      <c r="N14" s="26"/>
      <c r="O14" s="26"/>
    </row>
    <row r="15" spans="1:15" s="8" customFormat="1" ht="15.75" x14ac:dyDescent="0.2">
      <c r="A15" s="3" t="s">
        <v>12</v>
      </c>
      <c r="B15" s="3"/>
      <c r="C15" s="27" t="s">
        <v>35</v>
      </c>
      <c r="D15" s="19"/>
      <c r="E15" s="18"/>
      <c r="F15" s="18"/>
      <c r="G15" s="19"/>
      <c r="N15" s="26"/>
      <c r="O15" s="26"/>
    </row>
    <row r="16" spans="1:15" s="8" customFormat="1" ht="15.75" x14ac:dyDescent="0.25">
      <c r="A16" s="10"/>
      <c r="B16" s="10"/>
      <c r="C16" s="10"/>
      <c r="D16" s="10"/>
      <c r="E16" s="10"/>
      <c r="F16" s="10"/>
      <c r="G16" s="25"/>
      <c r="N16" s="26"/>
      <c r="O16" s="26"/>
    </row>
    <row r="17" spans="1:15" s="8" customFormat="1" ht="15.75" x14ac:dyDescent="0.2">
      <c r="A17" s="3" t="s">
        <v>13</v>
      </c>
      <c r="B17" s="3"/>
      <c r="C17" s="27" t="s">
        <v>36</v>
      </c>
      <c r="D17" s="12" t="s">
        <v>14</v>
      </c>
      <c r="E17" s="17"/>
      <c r="F17" s="18"/>
      <c r="G17" s="19"/>
      <c r="N17" s="26"/>
      <c r="O17" s="26"/>
    </row>
    <row r="18" spans="1:15" s="8" customFormat="1" ht="15.75" x14ac:dyDescent="0.25">
      <c r="A18" s="10"/>
      <c r="B18" s="10"/>
      <c r="C18" s="10"/>
      <c r="D18" s="10"/>
      <c r="E18" s="10"/>
      <c r="F18" s="10"/>
      <c r="G18" s="25"/>
      <c r="N18" s="28"/>
      <c r="O18" s="28"/>
    </row>
    <row r="19" spans="1:15" s="8" customFormat="1" ht="15.75" x14ac:dyDescent="0.2">
      <c r="A19" s="3" t="s">
        <v>15</v>
      </c>
      <c r="B19" s="3"/>
      <c r="C19" s="29"/>
      <c r="D19" s="7"/>
      <c r="E19" s="30"/>
      <c r="F19" s="30"/>
      <c r="G19" s="31"/>
      <c r="N19" s="28"/>
      <c r="O19" s="28"/>
    </row>
    <row r="20" spans="1:15" s="8" customFormat="1" x14ac:dyDescent="0.2">
      <c r="A20" s="32"/>
      <c r="B20" s="32"/>
      <c r="C20" s="1"/>
      <c r="D20" s="1"/>
      <c r="E20" s="1"/>
      <c r="F20" s="1"/>
      <c r="G20" s="1"/>
      <c r="N20" s="28"/>
      <c r="O20" s="28"/>
    </row>
    <row r="21" spans="1:15" s="8" customFormat="1" x14ac:dyDescent="0.2">
      <c r="A21" s="33"/>
      <c r="B21" s="33"/>
      <c r="C21" s="33"/>
      <c r="D21" s="33"/>
      <c r="E21" s="33"/>
      <c r="F21" s="33"/>
      <c r="G21" s="33"/>
      <c r="N21" s="28"/>
      <c r="O21" s="28"/>
    </row>
    <row r="22" spans="1:15" s="8" customFormat="1" ht="31.5" x14ac:dyDescent="0.2">
      <c r="A22" s="34" t="s">
        <v>16</v>
      </c>
      <c r="B22" s="34" t="s">
        <v>17</v>
      </c>
      <c r="C22" s="34" t="s">
        <v>18</v>
      </c>
      <c r="D22" s="34" t="s">
        <v>19</v>
      </c>
      <c r="E22" s="34" t="s">
        <v>20</v>
      </c>
      <c r="F22" s="35" t="s">
        <v>21</v>
      </c>
      <c r="G22" s="35" t="s">
        <v>22</v>
      </c>
      <c r="N22" s="28"/>
      <c r="O22" s="28"/>
    </row>
    <row r="23" spans="1:15" ht="15.75" x14ac:dyDescent="0.25">
      <c r="A23" s="36" t="s">
        <v>258</v>
      </c>
      <c r="B23" s="37">
        <f>VLOOKUP(C23,'[1]Saldo Inventario'!$B$120:$C$8793,2,0)</f>
        <v>2020030017</v>
      </c>
      <c r="C23" s="38" t="s">
        <v>37</v>
      </c>
      <c r="D23" s="39">
        <v>1</v>
      </c>
      <c r="E23" s="40"/>
      <c r="F23" s="53">
        <v>840</v>
      </c>
      <c r="G23" s="54">
        <f t="shared" ref="G23:G86" si="0">+D23*F23</f>
        <v>840</v>
      </c>
    </row>
    <row r="24" spans="1:15" ht="15.75" x14ac:dyDescent="0.25">
      <c r="A24" s="36" t="s">
        <v>259</v>
      </c>
      <c r="B24" s="37">
        <f>VLOOKUP(C24,'[1]Saldo Inventario'!$B$120:$C$8793,2,0)</f>
        <v>2020030022</v>
      </c>
      <c r="C24" s="38" t="s">
        <v>38</v>
      </c>
      <c r="D24" s="39">
        <v>1</v>
      </c>
      <c r="E24" s="40"/>
      <c r="F24" s="53">
        <v>840</v>
      </c>
      <c r="G24" s="54">
        <f t="shared" si="0"/>
        <v>840</v>
      </c>
    </row>
    <row r="25" spans="1:15" ht="15.75" x14ac:dyDescent="0.25">
      <c r="A25" s="36" t="s">
        <v>260</v>
      </c>
      <c r="B25" s="37">
        <f>VLOOKUP(C25,'[1]Saldo Inventario'!$B$120:$C$8793,2,0)</f>
        <v>2020030026</v>
      </c>
      <c r="C25" s="38" t="s">
        <v>39</v>
      </c>
      <c r="D25" s="39">
        <v>1</v>
      </c>
      <c r="E25" s="40"/>
      <c r="F25" s="53">
        <v>840</v>
      </c>
      <c r="G25" s="54">
        <f t="shared" si="0"/>
        <v>840</v>
      </c>
    </row>
    <row r="26" spans="1:15" ht="15.75" x14ac:dyDescent="0.25">
      <c r="A26" s="36" t="s">
        <v>261</v>
      </c>
      <c r="B26" s="37">
        <f>VLOOKUP(C26,'[1]Saldo Inventario'!$B$120:$C$8793,2,0)</f>
        <v>1907294550</v>
      </c>
      <c r="C26" s="38" t="s">
        <v>40</v>
      </c>
      <c r="D26" s="39">
        <v>1</v>
      </c>
      <c r="E26" s="40"/>
      <c r="F26" s="53">
        <v>840</v>
      </c>
      <c r="G26" s="54">
        <f t="shared" si="0"/>
        <v>840</v>
      </c>
    </row>
    <row r="27" spans="1:15" ht="15.75" x14ac:dyDescent="0.25">
      <c r="A27" s="36" t="s">
        <v>262</v>
      </c>
      <c r="B27" s="37">
        <f>VLOOKUP(C27,'[1]Saldo Inventario'!$B$120:$C$8793,2,0)</f>
        <v>1907294570</v>
      </c>
      <c r="C27" s="38" t="s">
        <v>41</v>
      </c>
      <c r="D27" s="39">
        <v>1</v>
      </c>
      <c r="E27" s="40"/>
      <c r="F27" s="53">
        <v>840</v>
      </c>
      <c r="G27" s="54">
        <f t="shared" si="0"/>
        <v>840</v>
      </c>
    </row>
    <row r="28" spans="1:15" ht="15.75" x14ac:dyDescent="0.25">
      <c r="A28" s="36" t="s">
        <v>263</v>
      </c>
      <c r="B28" s="37">
        <f>VLOOKUP(C28,'[1]Saldo Inventario'!$B$120:$C$8793,2,0)</f>
        <v>1907294570</v>
      </c>
      <c r="C28" s="38" t="s">
        <v>42</v>
      </c>
      <c r="D28" s="39">
        <v>1</v>
      </c>
      <c r="E28" s="40"/>
      <c r="F28" s="53">
        <v>840</v>
      </c>
      <c r="G28" s="54">
        <f t="shared" si="0"/>
        <v>840</v>
      </c>
    </row>
    <row r="29" spans="1:15" ht="15.75" x14ac:dyDescent="0.25">
      <c r="A29" s="36" t="s">
        <v>264</v>
      </c>
      <c r="B29" s="37">
        <f>VLOOKUP(C29,'[1]Saldo Inventario'!$B$120:$C$8793,2,0)</f>
        <v>2100024215</v>
      </c>
      <c r="C29" s="38" t="s">
        <v>43</v>
      </c>
      <c r="D29" s="39">
        <v>1</v>
      </c>
      <c r="E29" s="40"/>
      <c r="F29" s="53">
        <v>840</v>
      </c>
      <c r="G29" s="54">
        <f t="shared" si="0"/>
        <v>840</v>
      </c>
    </row>
    <row r="30" spans="1:15" ht="15.75" x14ac:dyDescent="0.25">
      <c r="A30" s="36" t="s">
        <v>265</v>
      </c>
      <c r="B30" s="37">
        <f>VLOOKUP(C30,'[1]Saldo Inventario'!$B$120:$C$8793,2,0)</f>
        <v>2100024215</v>
      </c>
      <c r="C30" s="38" t="s">
        <v>44</v>
      </c>
      <c r="D30" s="39">
        <v>1</v>
      </c>
      <c r="E30" s="40"/>
      <c r="F30" s="53">
        <v>840</v>
      </c>
      <c r="G30" s="54">
        <f t="shared" si="0"/>
        <v>840</v>
      </c>
    </row>
    <row r="31" spans="1:15" ht="15.75" x14ac:dyDescent="0.25">
      <c r="A31" s="36" t="s">
        <v>266</v>
      </c>
      <c r="B31" s="37">
        <f>VLOOKUP(C31,'[1]Saldo Inventario'!$B$120:$C$8793,2,0)</f>
        <v>2100024216</v>
      </c>
      <c r="C31" s="38" t="s">
        <v>45</v>
      </c>
      <c r="D31" s="39">
        <v>1</v>
      </c>
      <c r="E31" s="40"/>
      <c r="F31" s="53">
        <v>840</v>
      </c>
      <c r="G31" s="54">
        <f t="shared" si="0"/>
        <v>840</v>
      </c>
    </row>
    <row r="32" spans="1:15" ht="15.75" x14ac:dyDescent="0.25">
      <c r="A32" s="36" t="s">
        <v>267</v>
      </c>
      <c r="B32" s="37">
        <f>VLOOKUP(C32,'[1]Saldo Inventario'!$B$120:$C$8793,2,0)</f>
        <v>2100024217</v>
      </c>
      <c r="C32" s="38" t="s">
        <v>46</v>
      </c>
      <c r="D32" s="39">
        <v>1</v>
      </c>
      <c r="E32" s="40"/>
      <c r="F32" s="53">
        <v>840</v>
      </c>
      <c r="G32" s="54">
        <f t="shared" si="0"/>
        <v>840</v>
      </c>
    </row>
    <row r="33" spans="1:7" ht="15.75" x14ac:dyDescent="0.25">
      <c r="A33" s="36" t="s">
        <v>268</v>
      </c>
      <c r="B33" s="37">
        <f>VLOOKUP(C33,'[1]Saldo Inventario'!$B$120:$C$8793,2,0)</f>
        <v>2100024218</v>
      </c>
      <c r="C33" s="38" t="s">
        <v>47</v>
      </c>
      <c r="D33" s="39">
        <v>1</v>
      </c>
      <c r="E33" s="40"/>
      <c r="F33" s="53">
        <v>840</v>
      </c>
      <c r="G33" s="54">
        <f t="shared" si="0"/>
        <v>840</v>
      </c>
    </row>
    <row r="34" spans="1:7" ht="15.75" x14ac:dyDescent="0.25">
      <c r="A34" s="36" t="s">
        <v>269</v>
      </c>
      <c r="B34" s="37">
        <f>VLOOKUP(C34,'[1]Saldo Inventario'!$B$120:$C$8793,2,0)</f>
        <v>2100033655</v>
      </c>
      <c r="C34" s="38" t="s">
        <v>48</v>
      </c>
      <c r="D34" s="39">
        <v>1</v>
      </c>
      <c r="E34" s="40"/>
      <c r="F34" s="53">
        <v>840</v>
      </c>
      <c r="G34" s="54">
        <f t="shared" si="0"/>
        <v>840</v>
      </c>
    </row>
    <row r="35" spans="1:7" ht="15.75" x14ac:dyDescent="0.25">
      <c r="A35" s="36" t="s">
        <v>270</v>
      </c>
      <c r="B35" s="37">
        <f>VLOOKUP(C35,'[1]Saldo Inventario'!$B$120:$C$8793,2,0)</f>
        <v>2100024219</v>
      </c>
      <c r="C35" s="38" t="s">
        <v>49</v>
      </c>
      <c r="D35" s="39">
        <v>1</v>
      </c>
      <c r="E35" s="40"/>
      <c r="F35" s="53">
        <v>840</v>
      </c>
      <c r="G35" s="54">
        <f t="shared" si="0"/>
        <v>840</v>
      </c>
    </row>
    <row r="36" spans="1:7" ht="15.75" x14ac:dyDescent="0.25">
      <c r="A36" s="36" t="s">
        <v>271</v>
      </c>
      <c r="B36" s="37">
        <f>VLOOKUP(C36,'[1]Saldo Inventario'!$B$120:$C$8793,2,0)</f>
        <v>2100024299</v>
      </c>
      <c r="C36" s="38" t="s">
        <v>50</v>
      </c>
      <c r="D36" s="39">
        <v>1</v>
      </c>
      <c r="E36" s="40"/>
      <c r="F36" s="53">
        <v>840</v>
      </c>
      <c r="G36" s="54">
        <f t="shared" si="0"/>
        <v>840</v>
      </c>
    </row>
    <row r="37" spans="1:7" ht="15.75" x14ac:dyDescent="0.25">
      <c r="A37" s="36" t="s">
        <v>272</v>
      </c>
      <c r="B37" s="37">
        <f>VLOOKUP(C37,'[1]Saldo Inventario'!$B$120:$C$8793,2,0)</f>
        <v>2100024220</v>
      </c>
      <c r="C37" s="38" t="s">
        <v>51</v>
      </c>
      <c r="D37" s="39">
        <v>1</v>
      </c>
      <c r="E37" s="40"/>
      <c r="F37" s="53">
        <v>840</v>
      </c>
      <c r="G37" s="54">
        <f t="shared" si="0"/>
        <v>840</v>
      </c>
    </row>
    <row r="38" spans="1:7" ht="15.75" x14ac:dyDescent="0.25">
      <c r="A38" s="36" t="s">
        <v>273</v>
      </c>
      <c r="B38" s="37">
        <f>VLOOKUP(C38,'[1]Saldo Inventario'!$B$120:$C$8793,2,0)</f>
        <v>2100038727</v>
      </c>
      <c r="C38" s="38" t="s">
        <v>52</v>
      </c>
      <c r="D38" s="39">
        <v>1</v>
      </c>
      <c r="E38" s="40"/>
      <c r="F38" s="53">
        <v>840</v>
      </c>
      <c r="G38" s="54">
        <f t="shared" si="0"/>
        <v>840</v>
      </c>
    </row>
    <row r="39" spans="1:7" ht="15.75" x14ac:dyDescent="0.25">
      <c r="A39" s="36" t="s">
        <v>247</v>
      </c>
      <c r="B39" s="37">
        <v>2100022417</v>
      </c>
      <c r="C39" s="38" t="s">
        <v>53</v>
      </c>
      <c r="D39" s="39">
        <v>1</v>
      </c>
      <c r="E39" s="40"/>
      <c r="F39" s="53">
        <v>840</v>
      </c>
      <c r="G39" s="54">
        <f t="shared" si="0"/>
        <v>840</v>
      </c>
    </row>
    <row r="40" spans="1:7" ht="15.75" x14ac:dyDescent="0.25">
      <c r="A40" s="36" t="s">
        <v>240</v>
      </c>
      <c r="B40" s="37">
        <v>2100038807</v>
      </c>
      <c r="C40" s="38" t="s">
        <v>54</v>
      </c>
      <c r="D40" s="39">
        <v>1</v>
      </c>
      <c r="E40" s="40"/>
      <c r="F40" s="53">
        <v>840</v>
      </c>
      <c r="G40" s="54">
        <f t="shared" si="0"/>
        <v>840</v>
      </c>
    </row>
    <row r="41" spans="1:7" ht="15.75" x14ac:dyDescent="0.25">
      <c r="A41" s="36" t="s">
        <v>241</v>
      </c>
      <c r="B41" s="37">
        <v>2100028368</v>
      </c>
      <c r="C41" s="38" t="s">
        <v>55</v>
      </c>
      <c r="D41" s="39">
        <v>1</v>
      </c>
      <c r="E41" s="40"/>
      <c r="F41" s="53">
        <v>840</v>
      </c>
      <c r="G41" s="54">
        <f t="shared" si="0"/>
        <v>840</v>
      </c>
    </row>
    <row r="42" spans="1:7" ht="15.75" x14ac:dyDescent="0.25">
      <c r="A42" s="36" t="s">
        <v>242</v>
      </c>
      <c r="B42" s="37">
        <v>2100004807</v>
      </c>
      <c r="C42" s="38" t="s">
        <v>56</v>
      </c>
      <c r="D42" s="39">
        <v>1</v>
      </c>
      <c r="E42" s="40"/>
      <c r="F42" s="53">
        <v>840</v>
      </c>
      <c r="G42" s="54">
        <f t="shared" si="0"/>
        <v>840</v>
      </c>
    </row>
    <row r="43" spans="1:7" ht="15.75" x14ac:dyDescent="0.25">
      <c r="A43" s="36" t="s">
        <v>243</v>
      </c>
      <c r="B43" s="37">
        <v>2100010641</v>
      </c>
      <c r="C43" s="38" t="s">
        <v>57</v>
      </c>
      <c r="D43" s="39">
        <v>1</v>
      </c>
      <c r="E43" s="40"/>
      <c r="F43" s="53">
        <v>840</v>
      </c>
      <c r="G43" s="54">
        <f t="shared" si="0"/>
        <v>840</v>
      </c>
    </row>
    <row r="44" spans="1:7" ht="15.75" x14ac:dyDescent="0.25">
      <c r="A44" s="36" t="s">
        <v>244</v>
      </c>
      <c r="B44" s="37">
        <v>2100017399</v>
      </c>
      <c r="C44" s="38" t="s">
        <v>58</v>
      </c>
      <c r="D44" s="39">
        <v>1</v>
      </c>
      <c r="E44" s="40"/>
      <c r="F44" s="53">
        <v>840</v>
      </c>
      <c r="G44" s="54">
        <f t="shared" si="0"/>
        <v>840</v>
      </c>
    </row>
    <row r="45" spans="1:7" ht="15.75" x14ac:dyDescent="0.25">
      <c r="A45" s="36" t="s">
        <v>245</v>
      </c>
      <c r="B45" s="37">
        <v>2000031477</v>
      </c>
      <c r="C45" s="38" t="s">
        <v>59</v>
      </c>
      <c r="D45" s="39">
        <v>1</v>
      </c>
      <c r="E45" s="40"/>
      <c r="F45" s="53">
        <v>840</v>
      </c>
      <c r="G45" s="54">
        <f t="shared" si="0"/>
        <v>840</v>
      </c>
    </row>
    <row r="46" spans="1:7" ht="15.75" x14ac:dyDescent="0.25">
      <c r="A46" s="36" t="s">
        <v>246</v>
      </c>
      <c r="B46" s="37">
        <v>2100017484</v>
      </c>
      <c r="C46" s="38" t="s">
        <v>60</v>
      </c>
      <c r="D46" s="39">
        <v>1</v>
      </c>
      <c r="E46" s="40"/>
      <c r="F46" s="53">
        <v>840</v>
      </c>
      <c r="G46" s="54">
        <f t="shared" si="0"/>
        <v>840</v>
      </c>
    </row>
    <row r="47" spans="1:7" ht="15.75" x14ac:dyDescent="0.25">
      <c r="A47" s="36" t="s">
        <v>247</v>
      </c>
      <c r="B47" s="37">
        <v>2000040289</v>
      </c>
      <c r="C47" s="38" t="s">
        <v>61</v>
      </c>
      <c r="D47" s="39">
        <v>1</v>
      </c>
      <c r="E47" s="40"/>
      <c r="F47" s="53">
        <v>840</v>
      </c>
      <c r="G47" s="54">
        <f t="shared" si="0"/>
        <v>840</v>
      </c>
    </row>
    <row r="48" spans="1:7" ht="15.75" x14ac:dyDescent="0.25">
      <c r="A48" s="36" t="s">
        <v>248</v>
      </c>
      <c r="B48" s="37">
        <v>2100022417</v>
      </c>
      <c r="C48" s="38" t="s">
        <v>62</v>
      </c>
      <c r="D48" s="39">
        <v>1</v>
      </c>
      <c r="E48" s="40"/>
      <c r="F48" s="53">
        <v>840</v>
      </c>
      <c r="G48" s="54">
        <f t="shared" si="0"/>
        <v>840</v>
      </c>
    </row>
    <row r="49" spans="1:7" ht="15.75" x14ac:dyDescent="0.25">
      <c r="A49" s="36" t="s">
        <v>249</v>
      </c>
      <c r="B49" s="37">
        <f>VLOOKUP(C49,'[1]Saldo Inventario'!$B$120:$C$8793,2,0)</f>
        <v>2100022697</v>
      </c>
      <c r="C49" s="38" t="s">
        <v>63</v>
      </c>
      <c r="D49" s="39">
        <v>1</v>
      </c>
      <c r="E49" s="40"/>
      <c r="F49" s="53">
        <v>840</v>
      </c>
      <c r="G49" s="54">
        <f t="shared" si="0"/>
        <v>840</v>
      </c>
    </row>
    <row r="50" spans="1:7" ht="15.75" x14ac:dyDescent="0.25">
      <c r="A50" s="36" t="s">
        <v>250</v>
      </c>
      <c r="B50" s="37">
        <f>VLOOKUP(C50,'[1]Saldo Inventario'!$B$120:$C$8793,2,0)</f>
        <v>2100022698</v>
      </c>
      <c r="C50" s="38" t="s">
        <v>64</v>
      </c>
      <c r="D50" s="39">
        <v>1</v>
      </c>
      <c r="E50" s="40"/>
      <c r="F50" s="53">
        <v>840</v>
      </c>
      <c r="G50" s="54">
        <f t="shared" si="0"/>
        <v>840</v>
      </c>
    </row>
    <row r="51" spans="1:7" ht="15.75" x14ac:dyDescent="0.25">
      <c r="A51" s="36" t="s">
        <v>251</v>
      </c>
      <c r="B51" s="37">
        <f>VLOOKUP(C51,'[1]Saldo Inventario'!$B$120:$C$8793,2,0)</f>
        <v>2100028611</v>
      </c>
      <c r="C51" s="38" t="s">
        <v>65</v>
      </c>
      <c r="D51" s="39">
        <v>1</v>
      </c>
      <c r="E51" s="40"/>
      <c r="F51" s="53">
        <v>840</v>
      </c>
      <c r="G51" s="54">
        <f t="shared" si="0"/>
        <v>840</v>
      </c>
    </row>
    <row r="52" spans="1:7" ht="15.75" x14ac:dyDescent="0.25">
      <c r="A52" s="36" t="s">
        <v>252</v>
      </c>
      <c r="B52" s="37">
        <f>VLOOKUP(C52,'[1]Saldo Inventario'!$B$120:$C$8793,2,0)</f>
        <v>2100010645</v>
      </c>
      <c r="C52" s="38" t="s">
        <v>66</v>
      </c>
      <c r="D52" s="39">
        <v>1</v>
      </c>
      <c r="E52" s="40"/>
      <c r="F52" s="53">
        <v>840</v>
      </c>
      <c r="G52" s="54">
        <f t="shared" si="0"/>
        <v>840</v>
      </c>
    </row>
    <row r="53" spans="1:7" ht="15.75" x14ac:dyDescent="0.25">
      <c r="A53" s="36" t="s">
        <v>253</v>
      </c>
      <c r="B53" s="37">
        <f>VLOOKUP(C53,'[1]Saldo Inventario'!$B$120:$C$8793,2,0)</f>
        <v>2100007516</v>
      </c>
      <c r="C53" s="38" t="s">
        <v>67</v>
      </c>
      <c r="D53" s="39">
        <v>1</v>
      </c>
      <c r="E53" s="40"/>
      <c r="F53" s="53">
        <v>840</v>
      </c>
      <c r="G53" s="54">
        <f t="shared" si="0"/>
        <v>840</v>
      </c>
    </row>
    <row r="54" spans="1:7" ht="15.75" x14ac:dyDescent="0.25">
      <c r="A54" s="36" t="s">
        <v>254</v>
      </c>
      <c r="B54" s="37">
        <f>VLOOKUP(C54,'[1]Saldo Inventario'!$B$120:$C$8793,2,0)</f>
        <v>2100010711</v>
      </c>
      <c r="C54" s="38" t="s">
        <v>68</v>
      </c>
      <c r="D54" s="39">
        <v>1</v>
      </c>
      <c r="E54" s="40"/>
      <c r="F54" s="53">
        <v>840</v>
      </c>
      <c r="G54" s="54">
        <f t="shared" si="0"/>
        <v>840</v>
      </c>
    </row>
    <row r="55" spans="1:7" ht="15.75" x14ac:dyDescent="0.25">
      <c r="A55" s="36" t="s">
        <v>255</v>
      </c>
      <c r="B55" s="37">
        <f>VLOOKUP(C55,'[1]Saldo Inventario'!$B$120:$C$8793,2,0)</f>
        <v>2100010641</v>
      </c>
      <c r="C55" s="38" t="s">
        <v>69</v>
      </c>
      <c r="D55" s="39">
        <v>1</v>
      </c>
      <c r="E55" s="40"/>
      <c r="F55" s="53">
        <v>840</v>
      </c>
      <c r="G55" s="54">
        <f t="shared" si="0"/>
        <v>840</v>
      </c>
    </row>
    <row r="56" spans="1:7" ht="15.75" x14ac:dyDescent="0.25">
      <c r="A56" s="36" t="s">
        <v>256</v>
      </c>
      <c r="B56" s="37">
        <f>VLOOKUP(C56,'[1]Saldo Inventario'!$B$120:$C$8793,2,0)</f>
        <v>2100017399</v>
      </c>
      <c r="C56" s="38" t="s">
        <v>70</v>
      </c>
      <c r="D56" s="39">
        <v>1</v>
      </c>
      <c r="E56" s="40"/>
      <c r="F56" s="53">
        <v>840</v>
      </c>
      <c r="G56" s="54">
        <f t="shared" si="0"/>
        <v>840</v>
      </c>
    </row>
    <row r="57" spans="1:7" ht="15.75" x14ac:dyDescent="0.25">
      <c r="A57" s="36" t="s">
        <v>257</v>
      </c>
      <c r="B57" s="37">
        <f>VLOOKUP(C57,'[1]Saldo Inventario'!$B$120:$C$8793,2,0)</f>
        <v>2100007744</v>
      </c>
      <c r="C57" s="38" t="s">
        <v>71</v>
      </c>
      <c r="D57" s="39">
        <v>1</v>
      </c>
      <c r="E57" s="40"/>
      <c r="F57" s="53">
        <v>840</v>
      </c>
      <c r="G57" s="54">
        <f t="shared" si="0"/>
        <v>840</v>
      </c>
    </row>
    <row r="58" spans="1:7" ht="15.75" x14ac:dyDescent="0.25">
      <c r="A58" s="36" t="s">
        <v>102</v>
      </c>
      <c r="B58" s="37">
        <f>VLOOKUP(C58,'[1]Saldo Inventario'!$B$120:$C$8793,2,0)</f>
        <v>2100010389</v>
      </c>
      <c r="C58" s="38" t="s">
        <v>72</v>
      </c>
      <c r="D58" s="39">
        <v>2</v>
      </c>
      <c r="E58" s="40"/>
      <c r="F58" s="53">
        <v>60</v>
      </c>
      <c r="G58" s="54">
        <f t="shared" si="0"/>
        <v>120</v>
      </c>
    </row>
    <row r="59" spans="1:7" ht="15.75" x14ac:dyDescent="0.25">
      <c r="A59" s="36" t="s">
        <v>103</v>
      </c>
      <c r="B59" s="37">
        <f>VLOOKUP(C59,'[1]Saldo Inventario'!$B$120:$C$8793,2,0)</f>
        <v>2100004817</v>
      </c>
      <c r="C59" s="38" t="s">
        <v>73</v>
      </c>
      <c r="D59" s="39">
        <v>2</v>
      </c>
      <c r="E59" s="40"/>
      <c r="F59" s="53">
        <v>60</v>
      </c>
      <c r="G59" s="54">
        <f t="shared" si="0"/>
        <v>120</v>
      </c>
    </row>
    <row r="60" spans="1:7" ht="15.75" x14ac:dyDescent="0.25">
      <c r="A60" s="36" t="s">
        <v>104</v>
      </c>
      <c r="B60" s="37">
        <f>VLOOKUP(C60,'[1]Saldo Inventario'!$B$120:$C$8793,2,0)</f>
        <v>2100010980</v>
      </c>
      <c r="C60" s="38" t="s">
        <v>74</v>
      </c>
      <c r="D60" s="39">
        <v>2</v>
      </c>
      <c r="E60" s="40"/>
      <c r="F60" s="53">
        <v>60</v>
      </c>
      <c r="G60" s="54">
        <f t="shared" si="0"/>
        <v>120</v>
      </c>
    </row>
    <row r="61" spans="1:7" ht="15.75" x14ac:dyDescent="0.25">
      <c r="A61" s="36" t="s">
        <v>105</v>
      </c>
      <c r="B61" s="37">
        <f>VLOOKUP(C61,'[1]Saldo Inventario'!$B$120:$C$8793,2,0)</f>
        <v>2000110404</v>
      </c>
      <c r="C61" s="38" t="s">
        <v>75</v>
      </c>
      <c r="D61" s="39">
        <v>2</v>
      </c>
      <c r="E61" s="40"/>
      <c r="F61" s="53">
        <v>60</v>
      </c>
      <c r="G61" s="54">
        <f t="shared" si="0"/>
        <v>120</v>
      </c>
    </row>
    <row r="62" spans="1:7" ht="15.75" x14ac:dyDescent="0.25">
      <c r="A62" s="36" t="s">
        <v>106</v>
      </c>
      <c r="B62" s="37">
        <f>VLOOKUP(C62,'[1]Saldo Inventario'!$B$120:$C$8793,2,0)</f>
        <v>2100010646</v>
      </c>
      <c r="C62" s="38" t="s">
        <v>76</v>
      </c>
      <c r="D62" s="39">
        <v>2</v>
      </c>
      <c r="E62" s="40"/>
      <c r="F62" s="53">
        <v>60</v>
      </c>
      <c r="G62" s="54">
        <f t="shared" si="0"/>
        <v>120</v>
      </c>
    </row>
    <row r="63" spans="1:7" ht="15.75" x14ac:dyDescent="0.25">
      <c r="A63" s="36" t="s">
        <v>107</v>
      </c>
      <c r="B63" s="37">
        <f>VLOOKUP(C63,'[1]Saldo Inventario'!$B$120:$C$8793,2,0)</f>
        <v>2000112135</v>
      </c>
      <c r="C63" s="38" t="s">
        <v>77</v>
      </c>
      <c r="D63" s="39">
        <v>2</v>
      </c>
      <c r="E63" s="40"/>
      <c r="F63" s="53">
        <v>60</v>
      </c>
      <c r="G63" s="54">
        <f t="shared" si="0"/>
        <v>120</v>
      </c>
    </row>
    <row r="64" spans="1:7" ht="15.75" x14ac:dyDescent="0.25">
      <c r="A64" s="36" t="s">
        <v>108</v>
      </c>
      <c r="B64" s="37">
        <f>VLOOKUP(C64,'[1]Saldo Inventario'!$B$120:$C$8793,2,0)</f>
        <v>2100024931</v>
      </c>
      <c r="C64" s="38" t="s">
        <v>78</v>
      </c>
      <c r="D64" s="39">
        <v>2</v>
      </c>
      <c r="E64" s="40"/>
      <c r="F64" s="53">
        <v>60</v>
      </c>
      <c r="G64" s="54">
        <f t="shared" si="0"/>
        <v>120</v>
      </c>
    </row>
    <row r="65" spans="1:7" ht="15.75" x14ac:dyDescent="0.25">
      <c r="A65" s="36" t="s">
        <v>109</v>
      </c>
      <c r="B65" s="37">
        <f>VLOOKUP(C65,'[1]Saldo Inventario'!$B$120:$C$8793,2,0)</f>
        <v>2100002629</v>
      </c>
      <c r="C65" s="38" t="s">
        <v>79</v>
      </c>
      <c r="D65" s="39">
        <v>2</v>
      </c>
      <c r="E65" s="40"/>
      <c r="F65" s="53">
        <v>60</v>
      </c>
      <c r="G65" s="54">
        <f t="shared" si="0"/>
        <v>120</v>
      </c>
    </row>
    <row r="66" spans="1:7" ht="15.75" x14ac:dyDescent="0.25">
      <c r="A66" s="36" t="s">
        <v>110</v>
      </c>
      <c r="B66" s="37">
        <f>VLOOKUP(C66,'[1]Saldo Inventario'!$B$120:$C$8793,2,0)</f>
        <v>2100006287</v>
      </c>
      <c r="C66" s="38" t="s">
        <v>80</v>
      </c>
      <c r="D66" s="39">
        <v>2</v>
      </c>
      <c r="E66" s="40"/>
      <c r="F66" s="53">
        <v>60</v>
      </c>
      <c r="G66" s="54">
        <f t="shared" si="0"/>
        <v>120</v>
      </c>
    </row>
    <row r="67" spans="1:7" ht="15.75" x14ac:dyDescent="0.25">
      <c r="A67" s="36" t="s">
        <v>111</v>
      </c>
      <c r="B67" s="37" t="s">
        <v>274</v>
      </c>
      <c r="C67" s="38" t="s">
        <v>81</v>
      </c>
      <c r="D67" s="39">
        <v>2</v>
      </c>
      <c r="E67" s="40"/>
      <c r="F67" s="53">
        <v>60</v>
      </c>
      <c r="G67" s="54">
        <f t="shared" si="0"/>
        <v>120</v>
      </c>
    </row>
    <row r="68" spans="1:7" ht="15.75" x14ac:dyDescent="0.25">
      <c r="A68" s="36" t="s">
        <v>112</v>
      </c>
      <c r="B68" s="37">
        <f>VLOOKUP(C68,'[1]Saldo Inventario'!$B$120:$C$8793,2,0)</f>
        <v>2100004174</v>
      </c>
      <c r="C68" s="38" t="s">
        <v>82</v>
      </c>
      <c r="D68" s="39">
        <v>2</v>
      </c>
      <c r="E68" s="40"/>
      <c r="F68" s="53">
        <v>60</v>
      </c>
      <c r="G68" s="54">
        <f t="shared" si="0"/>
        <v>120</v>
      </c>
    </row>
    <row r="69" spans="1:7" ht="15.75" x14ac:dyDescent="0.25">
      <c r="A69" s="36" t="s">
        <v>113</v>
      </c>
      <c r="B69" s="37">
        <v>2100000260</v>
      </c>
      <c r="C69" s="38" t="s">
        <v>83</v>
      </c>
      <c r="D69" s="39">
        <v>2</v>
      </c>
      <c r="E69" s="40"/>
      <c r="F69" s="53">
        <v>60</v>
      </c>
      <c r="G69" s="54">
        <f t="shared" si="0"/>
        <v>120</v>
      </c>
    </row>
    <row r="70" spans="1:7" ht="15.75" x14ac:dyDescent="0.25">
      <c r="A70" s="36" t="s">
        <v>114</v>
      </c>
      <c r="B70" s="37">
        <f>VLOOKUP(C70,'[1]Saldo Inventario'!$B$120:$C$8793,2,0)</f>
        <v>2000101534</v>
      </c>
      <c r="C70" s="38" t="s">
        <v>84</v>
      </c>
      <c r="D70" s="39">
        <v>2</v>
      </c>
      <c r="E70" s="40"/>
      <c r="F70" s="53">
        <v>60</v>
      </c>
      <c r="G70" s="54">
        <f t="shared" si="0"/>
        <v>120</v>
      </c>
    </row>
    <row r="71" spans="1:7" ht="15.75" x14ac:dyDescent="0.25">
      <c r="A71" s="36" t="s">
        <v>115</v>
      </c>
      <c r="B71" s="37">
        <v>2100000263</v>
      </c>
      <c r="C71" s="38" t="s">
        <v>85</v>
      </c>
      <c r="D71" s="39">
        <v>2</v>
      </c>
      <c r="E71" s="40"/>
      <c r="F71" s="53">
        <v>60</v>
      </c>
      <c r="G71" s="54">
        <f t="shared" si="0"/>
        <v>120</v>
      </c>
    </row>
    <row r="72" spans="1:7" ht="15.75" x14ac:dyDescent="0.25">
      <c r="A72" s="36" t="s">
        <v>116</v>
      </c>
      <c r="B72" s="37">
        <f>VLOOKUP(C72,'[1]Saldo Inventario'!$B$120:$C$8793,2,0)</f>
        <v>1900107187</v>
      </c>
      <c r="C72" s="38" t="s">
        <v>86</v>
      </c>
      <c r="D72" s="39">
        <v>1</v>
      </c>
      <c r="E72" s="40"/>
      <c r="F72" s="53">
        <v>60</v>
      </c>
      <c r="G72" s="54">
        <f t="shared" si="0"/>
        <v>60</v>
      </c>
    </row>
    <row r="73" spans="1:7" ht="15.75" x14ac:dyDescent="0.25">
      <c r="A73" s="36" t="s">
        <v>117</v>
      </c>
      <c r="B73" s="37">
        <f>VLOOKUP(C73,'[1]Saldo Inventario'!$B$120:$C$8793,2,0)</f>
        <v>2100027758</v>
      </c>
      <c r="C73" s="38" t="s">
        <v>87</v>
      </c>
      <c r="D73" s="39">
        <v>2</v>
      </c>
      <c r="E73" s="40"/>
      <c r="F73" s="53">
        <v>60</v>
      </c>
      <c r="G73" s="54">
        <f t="shared" si="0"/>
        <v>120</v>
      </c>
    </row>
    <row r="74" spans="1:7" ht="15.75" x14ac:dyDescent="0.25">
      <c r="A74" s="36" t="s">
        <v>118</v>
      </c>
      <c r="B74" s="37">
        <f>VLOOKUP(C74,'[1]Saldo Inventario'!$B$120:$C$8793,2,0)</f>
        <v>2100028715</v>
      </c>
      <c r="C74" s="38" t="s">
        <v>88</v>
      </c>
      <c r="D74" s="39">
        <v>2</v>
      </c>
      <c r="E74" s="40"/>
      <c r="F74" s="53">
        <v>60</v>
      </c>
      <c r="G74" s="54">
        <f t="shared" si="0"/>
        <v>120</v>
      </c>
    </row>
    <row r="75" spans="1:7" ht="15.75" x14ac:dyDescent="0.25">
      <c r="A75" s="36" t="s">
        <v>119</v>
      </c>
      <c r="B75" s="37">
        <f>VLOOKUP(C75,'[1]Saldo Inventario'!$B$120:$C$8793,2,0)</f>
        <v>2100033330</v>
      </c>
      <c r="C75" s="38" t="s">
        <v>89</v>
      </c>
      <c r="D75" s="39">
        <v>2</v>
      </c>
      <c r="E75" s="40"/>
      <c r="F75" s="53">
        <v>60</v>
      </c>
      <c r="G75" s="54">
        <f t="shared" si="0"/>
        <v>120</v>
      </c>
    </row>
    <row r="76" spans="1:7" ht="15.75" x14ac:dyDescent="0.25">
      <c r="A76" s="36" t="s">
        <v>120</v>
      </c>
      <c r="B76" s="37">
        <f>VLOOKUP(C76,'[1]Saldo Inventario'!$B$120:$C$8793,2,0)</f>
        <v>2100028922</v>
      </c>
      <c r="C76" s="38" t="s">
        <v>90</v>
      </c>
      <c r="D76" s="39">
        <v>2</v>
      </c>
      <c r="E76" s="40"/>
      <c r="F76" s="53">
        <v>60</v>
      </c>
      <c r="G76" s="54">
        <f t="shared" si="0"/>
        <v>120</v>
      </c>
    </row>
    <row r="77" spans="1:7" ht="15.75" x14ac:dyDescent="0.25">
      <c r="A77" s="36" t="s">
        <v>121</v>
      </c>
      <c r="B77" s="37">
        <f>VLOOKUP(C77,'[1]Saldo Inventario'!$B$120:$C$8793,2,0)</f>
        <v>2100033331</v>
      </c>
      <c r="C77" s="38" t="s">
        <v>91</v>
      </c>
      <c r="D77" s="39">
        <v>2</v>
      </c>
      <c r="E77" s="40"/>
      <c r="F77" s="53">
        <v>60</v>
      </c>
      <c r="G77" s="54">
        <f t="shared" si="0"/>
        <v>120</v>
      </c>
    </row>
    <row r="78" spans="1:7" ht="15.75" x14ac:dyDescent="0.25">
      <c r="A78" s="36" t="s">
        <v>122</v>
      </c>
      <c r="B78" s="37">
        <f>VLOOKUP(C78,'[1]Saldo Inventario'!$B$120:$C$8793,2,0)</f>
        <v>2100027222</v>
      </c>
      <c r="C78" s="38" t="s">
        <v>92</v>
      </c>
      <c r="D78" s="39">
        <v>2</v>
      </c>
      <c r="E78" s="40"/>
      <c r="F78" s="53">
        <v>60</v>
      </c>
      <c r="G78" s="54">
        <f t="shared" si="0"/>
        <v>120</v>
      </c>
    </row>
    <row r="79" spans="1:7" ht="15.75" x14ac:dyDescent="0.25">
      <c r="A79" s="36" t="s">
        <v>123</v>
      </c>
      <c r="B79" s="37">
        <f>VLOOKUP(C79,'[1]Saldo Inventario'!$B$120:$C$8793,2,0)</f>
        <v>2100028923</v>
      </c>
      <c r="C79" s="38" t="s">
        <v>93</v>
      </c>
      <c r="D79" s="39">
        <v>2</v>
      </c>
      <c r="E79" s="40"/>
      <c r="F79" s="53">
        <v>60</v>
      </c>
      <c r="G79" s="54">
        <f t="shared" si="0"/>
        <v>120</v>
      </c>
    </row>
    <row r="80" spans="1:7" ht="15.75" x14ac:dyDescent="0.25">
      <c r="A80" s="36" t="s">
        <v>124</v>
      </c>
      <c r="B80" s="37">
        <f>VLOOKUP(C80,'[1]Saldo Inventario'!$B$120:$C$8793,2,0)</f>
        <v>2100033400</v>
      </c>
      <c r="C80" s="38" t="s">
        <v>94</v>
      </c>
      <c r="D80" s="39">
        <v>1</v>
      </c>
      <c r="E80" s="40"/>
      <c r="F80" s="53">
        <v>60</v>
      </c>
      <c r="G80" s="54">
        <f t="shared" si="0"/>
        <v>60</v>
      </c>
    </row>
    <row r="81" spans="1:7" ht="15.75" x14ac:dyDescent="0.25">
      <c r="A81" s="36" t="s">
        <v>125</v>
      </c>
      <c r="B81" s="37">
        <f>VLOOKUP(C81,'[1]Saldo Inventario'!$B$120:$C$8793,2,0)</f>
        <v>2100021109</v>
      </c>
      <c r="C81" s="38" t="s">
        <v>95</v>
      </c>
      <c r="D81" s="39">
        <v>2</v>
      </c>
      <c r="E81" s="40"/>
      <c r="F81" s="53">
        <v>60</v>
      </c>
      <c r="G81" s="54">
        <f t="shared" si="0"/>
        <v>120</v>
      </c>
    </row>
    <row r="82" spans="1:7" ht="15.75" x14ac:dyDescent="0.25">
      <c r="A82" s="36" t="s">
        <v>126</v>
      </c>
      <c r="B82" s="37">
        <f>VLOOKUP(C82,'[1]Saldo Inventario'!$B$120:$C$8793,2,0)</f>
        <v>2100025518</v>
      </c>
      <c r="C82" s="38" t="s">
        <v>96</v>
      </c>
      <c r="D82" s="39">
        <v>2</v>
      </c>
      <c r="E82" s="40"/>
      <c r="F82" s="53">
        <v>60</v>
      </c>
      <c r="G82" s="54">
        <f t="shared" si="0"/>
        <v>120</v>
      </c>
    </row>
    <row r="83" spans="1:7" ht="15.75" x14ac:dyDescent="0.25">
      <c r="A83" s="36" t="s">
        <v>127</v>
      </c>
      <c r="B83" s="37">
        <f>VLOOKUP(C83,'[1]Saldo Inventario'!$B$120:$C$8793,2,0)</f>
        <v>2100021645</v>
      </c>
      <c r="C83" s="38" t="s">
        <v>97</v>
      </c>
      <c r="D83" s="39">
        <v>2</v>
      </c>
      <c r="E83" s="40"/>
      <c r="F83" s="53">
        <v>60</v>
      </c>
      <c r="G83" s="54">
        <f t="shared" si="0"/>
        <v>120</v>
      </c>
    </row>
    <row r="84" spans="1:7" ht="15.75" x14ac:dyDescent="0.25">
      <c r="A84" s="36" t="s">
        <v>128</v>
      </c>
      <c r="B84" s="37">
        <f>VLOOKUP(C84,'[1]Saldo Inventario'!$B$120:$C$8793,2,0)</f>
        <v>2000103047</v>
      </c>
      <c r="C84" s="38" t="s">
        <v>98</v>
      </c>
      <c r="D84" s="39">
        <v>2</v>
      </c>
      <c r="E84" s="40"/>
      <c r="F84" s="53">
        <v>60</v>
      </c>
      <c r="G84" s="54">
        <f t="shared" si="0"/>
        <v>120</v>
      </c>
    </row>
    <row r="85" spans="1:7" ht="15.75" x14ac:dyDescent="0.25">
      <c r="A85" s="36" t="s">
        <v>129</v>
      </c>
      <c r="B85" s="37">
        <f>VLOOKUP(C85,'[1]Saldo Inventario'!$B$120:$C$8793,2,0)</f>
        <v>2100025915</v>
      </c>
      <c r="C85" s="38" t="s">
        <v>99</v>
      </c>
      <c r="D85" s="39">
        <v>2</v>
      </c>
      <c r="E85" s="40"/>
      <c r="F85" s="53">
        <v>60</v>
      </c>
      <c r="G85" s="54">
        <f t="shared" si="0"/>
        <v>120</v>
      </c>
    </row>
    <row r="86" spans="1:7" ht="15.75" x14ac:dyDescent="0.25">
      <c r="A86" s="36" t="s">
        <v>130</v>
      </c>
      <c r="B86" s="37">
        <f>VLOOKUP(C86,'[1]Saldo Inventario'!$B$120:$C$8793,2,0)</f>
        <v>2000102080</v>
      </c>
      <c r="C86" s="38" t="s">
        <v>100</v>
      </c>
      <c r="D86" s="39">
        <v>2</v>
      </c>
      <c r="E86" s="40"/>
      <c r="F86" s="53">
        <v>60</v>
      </c>
      <c r="G86" s="54">
        <f t="shared" si="0"/>
        <v>120</v>
      </c>
    </row>
    <row r="87" spans="1:7" ht="15.75" x14ac:dyDescent="0.25">
      <c r="A87" s="36" t="s">
        <v>131</v>
      </c>
      <c r="B87" s="37">
        <f>VLOOKUP(C87,'[1]Saldo Inventario'!$B$120:$C$8793,2,0)</f>
        <v>2100026466</v>
      </c>
      <c r="C87" s="38" t="s">
        <v>101</v>
      </c>
      <c r="D87" s="39">
        <v>26</v>
      </c>
      <c r="E87" s="40"/>
      <c r="F87" s="53">
        <v>60</v>
      </c>
      <c r="G87" s="54">
        <f t="shared" ref="G87" si="1">+D87*F87</f>
        <v>1560</v>
      </c>
    </row>
    <row r="88" spans="1:7" ht="15.75" x14ac:dyDescent="0.25">
      <c r="D88" s="55"/>
      <c r="E88" s="56"/>
      <c r="F88" s="52" t="s">
        <v>28</v>
      </c>
      <c r="G88" s="54">
        <f>SUM(G23:G87)</f>
        <v>34320</v>
      </c>
    </row>
    <row r="89" spans="1:7" ht="15.75" x14ac:dyDescent="0.25">
      <c r="D89" s="55"/>
      <c r="E89" s="56"/>
      <c r="F89" s="52" t="s">
        <v>29</v>
      </c>
      <c r="G89" s="54">
        <f>+G88*12%</f>
        <v>4118.3999999999996</v>
      </c>
    </row>
    <row r="90" spans="1:7" ht="15.75" x14ac:dyDescent="0.25">
      <c r="E90" s="1"/>
      <c r="F90" s="50" t="s">
        <v>30</v>
      </c>
      <c r="G90" s="51">
        <f>+G88+G89</f>
        <v>38438.400000000001</v>
      </c>
    </row>
    <row r="91" spans="1:7" ht="15.75" x14ac:dyDescent="0.25">
      <c r="E91" s="1"/>
      <c r="F91" s="41"/>
      <c r="G91" s="42"/>
    </row>
    <row r="92" spans="1:7" ht="15.75" x14ac:dyDescent="0.25">
      <c r="B92" s="72" t="s">
        <v>27</v>
      </c>
      <c r="C92" s="72"/>
      <c r="D92" s="72"/>
      <c r="E92" s="1"/>
      <c r="F92" s="41"/>
      <c r="G92" s="42"/>
    </row>
    <row r="93" spans="1:7" ht="15.75" x14ac:dyDescent="0.25">
      <c r="B93" s="68" t="s">
        <v>157</v>
      </c>
      <c r="C93" s="68"/>
      <c r="D93" s="68"/>
      <c r="E93" s="1"/>
      <c r="F93" s="41"/>
      <c r="G93" s="42"/>
    </row>
    <row r="94" spans="1:7" ht="15.75" x14ac:dyDescent="0.25">
      <c r="B94" s="40" t="s">
        <v>145</v>
      </c>
      <c r="C94" s="40" t="s">
        <v>132</v>
      </c>
      <c r="D94" s="49">
        <v>1</v>
      </c>
      <c r="E94" s="1"/>
      <c r="F94" s="41"/>
      <c r="G94" s="42"/>
    </row>
    <row r="95" spans="1:7" ht="15.75" x14ac:dyDescent="0.25">
      <c r="B95" s="40" t="s">
        <v>146</v>
      </c>
      <c r="C95" s="40" t="s">
        <v>133</v>
      </c>
      <c r="D95" s="49">
        <v>2</v>
      </c>
      <c r="E95" s="1"/>
      <c r="F95" s="41"/>
      <c r="G95" s="42"/>
    </row>
    <row r="96" spans="1:7" ht="15.75" x14ac:dyDescent="0.25">
      <c r="B96" s="40" t="s">
        <v>147</v>
      </c>
      <c r="C96" s="40" t="s">
        <v>134</v>
      </c>
      <c r="D96" s="49">
        <v>1</v>
      </c>
      <c r="E96" s="1"/>
      <c r="F96" s="41"/>
      <c r="G96" s="42"/>
    </row>
    <row r="97" spans="2:7" ht="15.75" x14ac:dyDescent="0.25">
      <c r="B97" s="40" t="s">
        <v>148</v>
      </c>
      <c r="C97" s="40" t="s">
        <v>135</v>
      </c>
      <c r="D97" s="49">
        <v>1</v>
      </c>
      <c r="E97" s="1"/>
      <c r="F97" s="41"/>
      <c r="G97" s="42"/>
    </row>
    <row r="98" spans="2:7" ht="15.75" x14ac:dyDescent="0.25">
      <c r="B98" s="40" t="s">
        <v>149</v>
      </c>
      <c r="C98" s="40" t="s">
        <v>136</v>
      </c>
      <c r="D98" s="49">
        <v>1</v>
      </c>
      <c r="E98" s="1"/>
      <c r="F98" s="41"/>
      <c r="G98" s="42"/>
    </row>
    <row r="99" spans="2:7" ht="15.75" x14ac:dyDescent="0.25">
      <c r="B99" s="40" t="s">
        <v>150</v>
      </c>
      <c r="C99" s="40" t="s">
        <v>137</v>
      </c>
      <c r="D99" s="49">
        <v>1</v>
      </c>
      <c r="E99" s="1"/>
      <c r="F99" s="41"/>
      <c r="G99" s="42"/>
    </row>
    <row r="100" spans="2:7" ht="15.75" x14ac:dyDescent="0.25">
      <c r="B100" s="40" t="s">
        <v>151</v>
      </c>
      <c r="C100" s="40" t="s">
        <v>138</v>
      </c>
      <c r="D100" s="49">
        <v>1</v>
      </c>
      <c r="E100" s="1"/>
      <c r="F100" s="41"/>
      <c r="G100" s="42"/>
    </row>
    <row r="101" spans="2:7" ht="15.75" x14ac:dyDescent="0.25">
      <c r="B101" s="40" t="s">
        <v>152</v>
      </c>
      <c r="C101" s="40" t="s">
        <v>139</v>
      </c>
      <c r="D101" s="49">
        <v>1</v>
      </c>
      <c r="E101" s="1"/>
      <c r="F101" s="41"/>
      <c r="G101" s="42"/>
    </row>
    <row r="102" spans="2:7" ht="15.75" x14ac:dyDescent="0.25">
      <c r="B102" s="40" t="s">
        <v>153</v>
      </c>
      <c r="C102" s="40" t="s">
        <v>140</v>
      </c>
      <c r="D102" s="49">
        <v>1</v>
      </c>
      <c r="E102" s="1"/>
      <c r="F102" s="41"/>
      <c r="G102" s="42"/>
    </row>
    <row r="103" spans="2:7" ht="15.75" x14ac:dyDescent="0.25">
      <c r="B103" s="40" t="s">
        <v>154</v>
      </c>
      <c r="C103" s="40" t="s">
        <v>141</v>
      </c>
      <c r="D103" s="49">
        <v>2</v>
      </c>
      <c r="E103" s="1"/>
      <c r="F103" s="41"/>
      <c r="G103" s="42"/>
    </row>
    <row r="104" spans="2:7" ht="15.75" x14ac:dyDescent="0.25">
      <c r="B104" s="40" t="s">
        <v>155</v>
      </c>
      <c r="C104" s="40" t="s">
        <v>142</v>
      </c>
      <c r="D104" s="49">
        <v>2</v>
      </c>
      <c r="E104" s="1"/>
      <c r="F104" s="41"/>
      <c r="G104" s="42"/>
    </row>
    <row r="105" spans="2:7" ht="15.75" x14ac:dyDescent="0.25">
      <c r="B105" s="40" t="s">
        <v>156</v>
      </c>
      <c r="C105" s="40" t="s">
        <v>143</v>
      </c>
      <c r="D105" s="49">
        <v>2</v>
      </c>
      <c r="E105" s="1"/>
      <c r="F105" s="41"/>
      <c r="G105" s="42"/>
    </row>
    <row r="106" spans="2:7" ht="15.75" x14ac:dyDescent="0.25">
      <c r="B106" s="40"/>
      <c r="C106" s="40" t="s">
        <v>144</v>
      </c>
      <c r="D106" s="49">
        <v>0</v>
      </c>
      <c r="E106" s="1"/>
      <c r="F106" s="41"/>
      <c r="G106" s="42"/>
    </row>
    <row r="107" spans="2:7" ht="15.75" x14ac:dyDescent="0.25">
      <c r="B107" s="40"/>
      <c r="C107" s="40" t="s">
        <v>159</v>
      </c>
      <c r="D107" s="49">
        <v>0</v>
      </c>
      <c r="E107" s="1"/>
      <c r="F107" s="41"/>
      <c r="G107" s="42"/>
    </row>
    <row r="108" spans="2:7" ht="15.75" x14ac:dyDescent="0.25">
      <c r="B108" s="69" t="s">
        <v>158</v>
      </c>
      <c r="C108" s="70"/>
      <c r="D108" s="57">
        <f>SUM(D94:D107)</f>
        <v>16</v>
      </c>
      <c r="E108" s="1"/>
      <c r="F108" s="41"/>
      <c r="G108" s="42"/>
    </row>
    <row r="109" spans="2:7" ht="15.75" x14ac:dyDescent="0.25">
      <c r="B109" s="68" t="s">
        <v>160</v>
      </c>
      <c r="C109" s="68"/>
      <c r="D109" s="68"/>
      <c r="E109" s="1"/>
      <c r="F109" s="41"/>
      <c r="G109" s="42"/>
    </row>
    <row r="110" spans="2:7" ht="15.75" x14ac:dyDescent="0.25">
      <c r="B110" s="40" t="s">
        <v>174</v>
      </c>
      <c r="C110" s="40" t="s">
        <v>161</v>
      </c>
      <c r="D110" s="59">
        <v>1</v>
      </c>
      <c r="E110" s="1"/>
      <c r="F110" s="41"/>
      <c r="G110" s="42"/>
    </row>
    <row r="111" spans="2:7" ht="15.75" x14ac:dyDescent="0.25">
      <c r="B111" s="40" t="s">
        <v>175</v>
      </c>
      <c r="C111" s="40" t="s">
        <v>162</v>
      </c>
      <c r="D111" s="59">
        <v>1</v>
      </c>
      <c r="E111" s="1"/>
      <c r="F111" s="41"/>
      <c r="G111" s="42"/>
    </row>
    <row r="112" spans="2:7" ht="15.75" x14ac:dyDescent="0.25">
      <c r="B112" s="40" t="s">
        <v>176</v>
      </c>
      <c r="C112" s="40" t="s">
        <v>163</v>
      </c>
      <c r="D112" s="59">
        <v>1</v>
      </c>
      <c r="E112" s="1"/>
      <c r="F112" s="41"/>
      <c r="G112" s="42"/>
    </row>
    <row r="113" spans="2:7" ht="15.75" x14ac:dyDescent="0.25">
      <c r="B113" s="40" t="s">
        <v>177</v>
      </c>
      <c r="C113" s="40" t="s">
        <v>164</v>
      </c>
      <c r="D113" s="59">
        <v>1</v>
      </c>
      <c r="E113" s="1"/>
      <c r="F113" s="41"/>
      <c r="G113" s="42"/>
    </row>
    <row r="114" spans="2:7" ht="15.75" x14ac:dyDescent="0.25">
      <c r="B114" s="40" t="s">
        <v>178</v>
      </c>
      <c r="C114" s="40" t="s">
        <v>165</v>
      </c>
      <c r="D114" s="59">
        <v>1</v>
      </c>
      <c r="E114" s="1"/>
      <c r="F114" s="41"/>
      <c r="G114" s="42"/>
    </row>
    <row r="115" spans="2:7" ht="15.75" x14ac:dyDescent="0.25">
      <c r="B115" s="40" t="s">
        <v>179</v>
      </c>
      <c r="C115" s="40" t="s">
        <v>166</v>
      </c>
      <c r="D115" s="59">
        <v>1</v>
      </c>
      <c r="E115" s="1"/>
      <c r="F115" s="41"/>
      <c r="G115" s="42"/>
    </row>
    <row r="116" spans="2:7" ht="15.75" x14ac:dyDescent="0.25">
      <c r="B116" s="40" t="s">
        <v>180</v>
      </c>
      <c r="C116" s="40" t="s">
        <v>167</v>
      </c>
      <c r="D116" s="59">
        <v>1</v>
      </c>
      <c r="E116" s="1"/>
      <c r="F116" s="41"/>
      <c r="G116" s="42"/>
    </row>
    <row r="117" spans="2:7" ht="15.75" x14ac:dyDescent="0.25">
      <c r="B117" s="40" t="s">
        <v>181</v>
      </c>
      <c r="C117" s="40" t="s">
        <v>168</v>
      </c>
      <c r="D117" s="59">
        <v>1</v>
      </c>
      <c r="E117" s="1"/>
      <c r="F117" s="41"/>
      <c r="G117" s="42"/>
    </row>
    <row r="118" spans="2:7" ht="15.75" x14ac:dyDescent="0.25">
      <c r="B118" s="40" t="s">
        <v>182</v>
      </c>
      <c r="C118" s="40" t="s">
        <v>169</v>
      </c>
      <c r="D118" s="59">
        <v>1</v>
      </c>
      <c r="E118" s="1"/>
      <c r="F118" s="41"/>
      <c r="G118" s="42"/>
    </row>
    <row r="119" spans="2:7" ht="15.75" x14ac:dyDescent="0.25">
      <c r="B119" s="40" t="s">
        <v>183</v>
      </c>
      <c r="C119" s="40" t="s">
        <v>170</v>
      </c>
      <c r="D119" s="59">
        <v>1</v>
      </c>
      <c r="E119" s="1"/>
      <c r="F119" s="41"/>
      <c r="G119" s="42"/>
    </row>
    <row r="120" spans="2:7" ht="15.75" x14ac:dyDescent="0.25">
      <c r="B120" s="40" t="s">
        <v>184</v>
      </c>
      <c r="C120" s="40" t="s">
        <v>171</v>
      </c>
      <c r="D120" s="59">
        <v>3</v>
      </c>
      <c r="E120" s="1"/>
      <c r="F120" s="41"/>
      <c r="G120" s="42"/>
    </row>
    <row r="121" spans="2:7" ht="15.75" x14ac:dyDescent="0.25">
      <c r="B121" s="40" t="s">
        <v>185</v>
      </c>
      <c r="C121" s="40" t="s">
        <v>172</v>
      </c>
      <c r="D121" s="59">
        <v>1</v>
      </c>
      <c r="E121" s="1"/>
      <c r="F121" s="41"/>
      <c r="G121" s="42"/>
    </row>
    <row r="122" spans="2:7" ht="15.75" x14ac:dyDescent="0.25">
      <c r="B122" s="40" t="s">
        <v>186</v>
      </c>
      <c r="C122" s="40" t="s">
        <v>173</v>
      </c>
      <c r="D122" s="59">
        <v>1</v>
      </c>
      <c r="E122" s="1"/>
      <c r="F122" s="41"/>
      <c r="G122" s="42"/>
    </row>
    <row r="123" spans="2:7" ht="15.75" x14ac:dyDescent="0.25">
      <c r="B123" s="67" t="s">
        <v>187</v>
      </c>
      <c r="C123" s="67"/>
      <c r="D123" s="60">
        <f>SUM(D110:D122)</f>
        <v>15</v>
      </c>
      <c r="E123" s="1"/>
      <c r="F123" s="41"/>
      <c r="G123" s="42"/>
    </row>
    <row r="124" spans="2:7" ht="15.75" x14ac:dyDescent="0.25">
      <c r="B124" s="68" t="s">
        <v>160</v>
      </c>
      <c r="C124" s="68"/>
      <c r="D124" s="68"/>
      <c r="E124" s="1"/>
      <c r="F124" s="41"/>
      <c r="G124" s="42"/>
    </row>
    <row r="125" spans="2:7" ht="15.75" x14ac:dyDescent="0.25">
      <c r="B125" s="40" t="s">
        <v>215</v>
      </c>
      <c r="C125" s="62" t="s">
        <v>188</v>
      </c>
      <c r="D125" s="59">
        <v>1</v>
      </c>
      <c r="E125" s="1"/>
      <c r="F125" s="41"/>
      <c r="G125" s="42"/>
    </row>
    <row r="126" spans="2:7" ht="15.75" x14ac:dyDescent="0.25">
      <c r="B126" s="40" t="s">
        <v>216</v>
      </c>
      <c r="C126" s="62" t="s">
        <v>189</v>
      </c>
      <c r="D126" s="59">
        <v>1</v>
      </c>
      <c r="E126" s="1"/>
      <c r="F126" s="41"/>
      <c r="G126" s="42"/>
    </row>
    <row r="127" spans="2:7" ht="15.75" x14ac:dyDescent="0.25">
      <c r="B127" s="40" t="s">
        <v>217</v>
      </c>
      <c r="C127" s="62" t="s">
        <v>190</v>
      </c>
      <c r="D127" s="59">
        <v>1</v>
      </c>
      <c r="E127" s="1"/>
      <c r="F127" s="41"/>
      <c r="G127" s="42"/>
    </row>
    <row r="128" spans="2:7" ht="15.75" x14ac:dyDescent="0.25">
      <c r="B128" s="40" t="s">
        <v>218</v>
      </c>
      <c r="C128" s="62" t="s">
        <v>191</v>
      </c>
      <c r="D128" s="59">
        <v>1</v>
      </c>
      <c r="E128" s="1"/>
      <c r="F128" s="41"/>
      <c r="G128" s="42"/>
    </row>
    <row r="129" spans="2:7" ht="15.75" x14ac:dyDescent="0.25">
      <c r="B129" s="40" t="s">
        <v>219</v>
      </c>
      <c r="C129" s="62" t="s">
        <v>192</v>
      </c>
      <c r="D129" s="59">
        <v>1</v>
      </c>
      <c r="E129" s="1"/>
      <c r="F129" s="41"/>
      <c r="G129" s="42"/>
    </row>
    <row r="130" spans="2:7" ht="15.75" x14ac:dyDescent="0.25">
      <c r="B130" s="40" t="s">
        <v>220</v>
      </c>
      <c r="C130" s="62" t="s">
        <v>193</v>
      </c>
      <c r="D130" s="59">
        <v>1</v>
      </c>
      <c r="E130" s="1"/>
      <c r="F130" s="41"/>
      <c r="G130" s="42"/>
    </row>
    <row r="131" spans="2:7" ht="15.75" x14ac:dyDescent="0.25">
      <c r="B131" s="40" t="s">
        <v>221</v>
      </c>
      <c r="C131" s="62" t="s">
        <v>194</v>
      </c>
      <c r="D131" s="59">
        <v>2</v>
      </c>
      <c r="E131" s="1"/>
      <c r="F131" s="41"/>
      <c r="G131" s="42"/>
    </row>
    <row r="132" spans="2:7" ht="15.75" x14ac:dyDescent="0.25">
      <c r="B132" s="40" t="s">
        <v>222</v>
      </c>
      <c r="C132" s="62" t="s">
        <v>195</v>
      </c>
      <c r="D132" s="59">
        <v>1</v>
      </c>
      <c r="E132" s="1"/>
      <c r="F132" s="41"/>
      <c r="G132" s="42"/>
    </row>
    <row r="133" spans="2:7" ht="15.75" x14ac:dyDescent="0.25">
      <c r="B133" s="40" t="s">
        <v>223</v>
      </c>
      <c r="C133" s="62" t="s">
        <v>196</v>
      </c>
      <c r="D133" s="59">
        <v>0</v>
      </c>
      <c r="E133" s="1"/>
      <c r="F133" s="41"/>
      <c r="G133" s="42"/>
    </row>
    <row r="134" spans="2:7" ht="15.75" x14ac:dyDescent="0.25">
      <c r="B134" s="40" t="s">
        <v>224</v>
      </c>
      <c r="C134" s="62" t="s">
        <v>197</v>
      </c>
      <c r="D134" s="59">
        <v>1</v>
      </c>
      <c r="E134" s="1"/>
      <c r="F134" s="41"/>
      <c r="G134" s="42"/>
    </row>
    <row r="135" spans="2:7" ht="15.75" x14ac:dyDescent="0.25">
      <c r="B135" s="40" t="s">
        <v>225</v>
      </c>
      <c r="C135" s="62" t="s">
        <v>198</v>
      </c>
      <c r="D135" s="59">
        <v>0</v>
      </c>
      <c r="E135" s="1"/>
      <c r="F135" s="41"/>
      <c r="G135" s="42"/>
    </row>
    <row r="136" spans="2:7" ht="15.75" x14ac:dyDescent="0.25">
      <c r="B136" s="40" t="s">
        <v>226</v>
      </c>
      <c r="C136" s="62" t="s">
        <v>199</v>
      </c>
      <c r="D136" s="59">
        <v>1</v>
      </c>
      <c r="E136" s="1"/>
      <c r="F136" s="41"/>
      <c r="G136" s="42"/>
    </row>
    <row r="137" spans="2:7" ht="15.75" x14ac:dyDescent="0.25">
      <c r="B137" s="40" t="s">
        <v>227</v>
      </c>
      <c r="C137" s="62" t="s">
        <v>200</v>
      </c>
      <c r="D137" s="59">
        <v>1</v>
      </c>
      <c r="E137" s="1"/>
      <c r="F137" s="41"/>
      <c r="G137" s="42"/>
    </row>
    <row r="138" spans="2:7" ht="15.75" x14ac:dyDescent="0.25">
      <c r="B138" s="40" t="s">
        <v>228</v>
      </c>
      <c r="C138" s="62" t="s">
        <v>201</v>
      </c>
      <c r="D138" s="59">
        <v>1</v>
      </c>
      <c r="E138" s="1"/>
      <c r="F138" s="41"/>
      <c r="G138" s="42"/>
    </row>
    <row r="139" spans="2:7" ht="15.75" x14ac:dyDescent="0.25">
      <c r="B139" s="40" t="s">
        <v>229</v>
      </c>
      <c r="C139" s="62" t="s">
        <v>202</v>
      </c>
      <c r="D139" s="59">
        <v>0</v>
      </c>
      <c r="E139" s="1"/>
      <c r="F139" s="41"/>
      <c r="G139" s="42"/>
    </row>
    <row r="140" spans="2:7" ht="15.75" x14ac:dyDescent="0.25">
      <c r="B140" s="40" t="s">
        <v>230</v>
      </c>
      <c r="C140" s="62" t="s">
        <v>203</v>
      </c>
      <c r="D140" s="59">
        <v>1</v>
      </c>
      <c r="E140" s="1"/>
      <c r="F140" s="41"/>
      <c r="G140" s="42"/>
    </row>
    <row r="141" spans="2:7" ht="15.75" x14ac:dyDescent="0.25">
      <c r="B141" s="40" t="s">
        <v>231</v>
      </c>
      <c r="C141" s="62" t="s">
        <v>204</v>
      </c>
      <c r="D141" s="59">
        <v>1</v>
      </c>
      <c r="E141" s="1"/>
      <c r="F141" s="41"/>
      <c r="G141" s="42"/>
    </row>
    <row r="142" spans="2:7" ht="15.75" x14ac:dyDescent="0.25">
      <c r="B142" s="40" t="s">
        <v>232</v>
      </c>
      <c r="C142" s="62" t="s">
        <v>205</v>
      </c>
      <c r="D142" s="59">
        <v>1</v>
      </c>
      <c r="E142" s="1"/>
      <c r="F142" s="41"/>
      <c r="G142" s="42"/>
    </row>
    <row r="143" spans="2:7" ht="15.75" x14ac:dyDescent="0.25">
      <c r="B143" s="40" t="s">
        <v>233</v>
      </c>
      <c r="C143" s="62" t="s">
        <v>206</v>
      </c>
      <c r="D143" s="59">
        <v>2</v>
      </c>
      <c r="E143" s="1"/>
      <c r="F143" s="41"/>
      <c r="G143" s="42"/>
    </row>
    <row r="144" spans="2:7" ht="15.75" x14ac:dyDescent="0.25">
      <c r="B144" s="40" t="s">
        <v>234</v>
      </c>
      <c r="C144" s="62" t="s">
        <v>207</v>
      </c>
      <c r="D144" s="59">
        <v>2</v>
      </c>
      <c r="E144" s="1"/>
      <c r="F144" s="41"/>
      <c r="G144" s="42"/>
    </row>
    <row r="145" spans="2:7" ht="15.75" x14ac:dyDescent="0.25">
      <c r="B145" s="40"/>
      <c r="C145" s="62" t="s">
        <v>208</v>
      </c>
      <c r="D145" s="59">
        <v>3</v>
      </c>
      <c r="E145" s="1"/>
      <c r="F145" s="41"/>
      <c r="G145" s="42"/>
    </row>
    <row r="146" spans="2:7" ht="15.75" x14ac:dyDescent="0.25">
      <c r="B146" s="40"/>
      <c r="C146" s="61" t="s">
        <v>209</v>
      </c>
      <c r="D146" s="59">
        <v>1</v>
      </c>
      <c r="E146" s="1"/>
      <c r="F146" s="41"/>
      <c r="G146" s="42"/>
    </row>
    <row r="147" spans="2:7" ht="15.75" x14ac:dyDescent="0.25">
      <c r="B147" s="40"/>
      <c r="C147" s="62" t="s">
        <v>210</v>
      </c>
      <c r="D147" s="59">
        <v>4</v>
      </c>
      <c r="E147" s="1"/>
      <c r="F147" s="41"/>
      <c r="G147" s="42"/>
    </row>
    <row r="148" spans="2:7" ht="15.75" x14ac:dyDescent="0.25">
      <c r="B148" s="40"/>
      <c r="C148" s="61" t="s">
        <v>211</v>
      </c>
      <c r="D148" s="59">
        <v>1</v>
      </c>
      <c r="E148" s="1"/>
      <c r="F148" s="41"/>
      <c r="G148" s="42"/>
    </row>
    <row r="149" spans="2:7" ht="15.75" x14ac:dyDescent="0.25">
      <c r="B149" s="40"/>
      <c r="C149" s="61" t="s">
        <v>212</v>
      </c>
      <c r="D149" s="59">
        <v>1</v>
      </c>
      <c r="E149" s="1"/>
      <c r="F149" s="41"/>
      <c r="G149" s="42"/>
    </row>
    <row r="150" spans="2:7" ht="15.75" x14ac:dyDescent="0.25">
      <c r="B150" s="40"/>
      <c r="C150" s="62" t="s">
        <v>213</v>
      </c>
      <c r="D150" s="59">
        <v>2</v>
      </c>
      <c r="E150" s="1"/>
      <c r="F150" s="41"/>
      <c r="G150" s="42"/>
    </row>
    <row r="151" spans="2:7" ht="15.75" x14ac:dyDescent="0.25">
      <c r="B151" s="40"/>
      <c r="C151" s="62" t="s">
        <v>214</v>
      </c>
      <c r="D151" s="59">
        <v>1</v>
      </c>
      <c r="E151" s="1"/>
      <c r="F151" s="41"/>
      <c r="G151" s="42"/>
    </row>
    <row r="152" spans="2:7" ht="15.75" x14ac:dyDescent="0.25">
      <c r="B152" s="67" t="s">
        <v>187</v>
      </c>
      <c r="C152" s="67"/>
      <c r="D152" s="60">
        <f>SUM(D125:D144)</f>
        <v>20</v>
      </c>
      <c r="E152" s="1"/>
      <c r="F152" s="41"/>
      <c r="G152" s="42"/>
    </row>
    <row r="153" spans="2:7" ht="15.75" x14ac:dyDescent="0.25">
      <c r="B153" s="63"/>
      <c r="C153" s="63"/>
      <c r="D153" s="64"/>
      <c r="E153" s="1"/>
      <c r="F153" s="41"/>
      <c r="G153" s="42"/>
    </row>
    <row r="154" spans="2:7" ht="15.75" x14ac:dyDescent="0.25">
      <c r="B154" s="65" t="s">
        <v>235</v>
      </c>
      <c r="C154" s="66" t="s">
        <v>236</v>
      </c>
      <c r="D154" s="64"/>
      <c r="E154" s="1"/>
      <c r="F154" s="41"/>
      <c r="G154" s="42"/>
    </row>
    <row r="155" spans="2:7" ht="15.75" x14ac:dyDescent="0.25">
      <c r="B155" s="65"/>
      <c r="C155" s="66" t="s">
        <v>237</v>
      </c>
      <c r="D155" s="64"/>
      <c r="E155" s="1"/>
      <c r="F155" s="41"/>
      <c r="G155" s="42"/>
    </row>
    <row r="156" spans="2:7" ht="15.75" x14ac:dyDescent="0.25">
      <c r="B156" s="65"/>
      <c r="C156" s="66" t="s">
        <v>238</v>
      </c>
      <c r="D156" s="64"/>
      <c r="E156" s="1"/>
      <c r="F156" s="41"/>
      <c r="G156" s="42"/>
    </row>
    <row r="157" spans="2:7" ht="15.75" x14ac:dyDescent="0.25">
      <c r="B157" s="65"/>
      <c r="C157" s="66" t="s">
        <v>239</v>
      </c>
      <c r="D157" s="64"/>
      <c r="E157" s="1"/>
      <c r="F157" s="41"/>
      <c r="G157" s="42"/>
    </row>
    <row r="158" spans="2:7" ht="15.75" x14ac:dyDescent="0.25">
      <c r="B158" s="63"/>
      <c r="C158" s="63"/>
      <c r="D158" s="64"/>
      <c r="E158" s="1"/>
      <c r="F158" s="41"/>
      <c r="G158" s="42"/>
    </row>
    <row r="159" spans="2:7" ht="15.75" x14ac:dyDescent="0.25">
      <c r="E159" s="1"/>
      <c r="F159" s="41"/>
      <c r="G159" s="42"/>
    </row>
    <row r="161" spans="1:7" ht="16.5" thickBot="1" x14ac:dyDescent="0.3">
      <c r="A161" s="44" t="s">
        <v>23</v>
      </c>
      <c r="B161" s="44"/>
      <c r="C161" s="45"/>
      <c r="D161" s="44"/>
      <c r="E161" s="44"/>
      <c r="F161" s="44"/>
      <c r="G161" s="44"/>
    </row>
    <row r="162" spans="1:7" ht="15.75" x14ac:dyDescent="0.25">
      <c r="A162" s="44"/>
      <c r="B162" s="44"/>
      <c r="C162" s="44"/>
      <c r="D162" s="44"/>
      <c r="E162" s="44"/>
      <c r="F162" s="44"/>
      <c r="G162" s="44"/>
    </row>
    <row r="163" spans="1:7" ht="15.75" x14ac:dyDescent="0.25">
      <c r="A163" s="44"/>
      <c r="B163" s="44"/>
      <c r="C163" s="44"/>
      <c r="D163" s="44"/>
      <c r="E163" s="44"/>
      <c r="F163" s="44"/>
      <c r="G163" s="44"/>
    </row>
    <row r="164" spans="1:7" ht="16.5" thickBot="1" x14ac:dyDescent="0.3">
      <c r="A164" s="44" t="s">
        <v>24</v>
      </c>
      <c r="B164" s="44"/>
      <c r="C164" s="45"/>
      <c r="D164" s="44"/>
      <c r="E164" s="44"/>
      <c r="F164" s="44"/>
      <c r="G164" s="44"/>
    </row>
    <row r="165" spans="1:7" ht="15.75" x14ac:dyDescent="0.25">
      <c r="A165" s="44"/>
      <c r="B165" s="44"/>
      <c r="C165" s="44"/>
      <c r="D165" s="44"/>
      <c r="E165" s="44"/>
      <c r="F165" s="44"/>
      <c r="G165" s="44"/>
    </row>
    <row r="166" spans="1:7" ht="15.75" x14ac:dyDescent="0.25">
      <c r="A166"/>
      <c r="B166"/>
      <c r="C166"/>
      <c r="D166"/>
      <c r="E166"/>
      <c r="F166"/>
      <c r="G166"/>
    </row>
    <row r="167" spans="1:7" ht="16.5" thickBot="1" x14ac:dyDescent="0.3">
      <c r="A167" s="44" t="s">
        <v>25</v>
      </c>
      <c r="B167" s="44"/>
      <c r="C167" s="45"/>
      <c r="D167" s="44"/>
      <c r="E167" s="44"/>
      <c r="F167" s="44"/>
      <c r="G167" s="44"/>
    </row>
    <row r="168" spans="1:7" ht="15.75" x14ac:dyDescent="0.25">
      <c r="A168" s="44"/>
      <c r="B168" s="44"/>
      <c r="C168" s="44"/>
      <c r="D168" s="44"/>
      <c r="E168" s="44"/>
      <c r="F168" s="44"/>
      <c r="G168" s="44"/>
    </row>
    <row r="169" spans="1:7" x14ac:dyDescent="0.2">
      <c r="A169" s="46"/>
      <c r="B169" s="46"/>
      <c r="C169" s="47"/>
      <c r="D169" s="48"/>
      <c r="E169" s="48"/>
      <c r="F169" s="48"/>
      <c r="G169" s="48"/>
    </row>
    <row r="170" spans="1:7" ht="16.5" thickBot="1" x14ac:dyDescent="0.3">
      <c r="A170" s="44" t="s">
        <v>26</v>
      </c>
      <c r="B170" s="44"/>
      <c r="C170" s="45"/>
      <c r="D170" s="48"/>
      <c r="E170" s="48"/>
      <c r="F170" s="48"/>
      <c r="G170" s="48"/>
    </row>
    <row r="240" spans="1:7" s="44" customFormat="1" ht="15.75" x14ac:dyDescent="0.25">
      <c r="A240" s="1"/>
      <c r="B240" s="1"/>
      <c r="C240" s="1"/>
      <c r="D240" s="43"/>
      <c r="E240" s="43"/>
      <c r="F240" s="1"/>
      <c r="G240" s="1"/>
    </row>
    <row r="241" spans="1:7" s="44" customFormat="1" ht="15.75" x14ac:dyDescent="0.25">
      <c r="A241" s="1"/>
      <c r="B241" s="1"/>
      <c r="C241" s="1"/>
      <c r="D241" s="43"/>
      <c r="E241" s="43"/>
      <c r="F241" s="1"/>
      <c r="G241" s="1"/>
    </row>
    <row r="242" spans="1:7" s="44" customFormat="1" ht="15.75" x14ac:dyDescent="0.25">
      <c r="A242" s="1"/>
      <c r="B242" s="1"/>
      <c r="C242" s="1"/>
      <c r="D242" s="43"/>
      <c r="E242" s="43"/>
      <c r="F242" s="1"/>
      <c r="G242" s="1"/>
    </row>
    <row r="243" spans="1:7" s="44" customFormat="1" ht="15.75" x14ac:dyDescent="0.25">
      <c r="A243" s="1"/>
      <c r="B243" s="1"/>
      <c r="C243" s="1"/>
      <c r="D243" s="43"/>
      <c r="E243" s="43"/>
      <c r="F243" s="1"/>
      <c r="G243" s="1"/>
    </row>
    <row r="244" spans="1:7" s="44" customFormat="1" ht="15.75" x14ac:dyDescent="0.25">
      <c r="A244" s="1"/>
      <c r="B244" s="1"/>
      <c r="C244" s="1"/>
      <c r="D244" s="43"/>
      <c r="E244" s="43"/>
      <c r="F244" s="1"/>
      <c r="G244" s="1"/>
    </row>
    <row r="245" spans="1:7" customFormat="1" ht="15.75" x14ac:dyDescent="0.25">
      <c r="A245" s="1"/>
      <c r="B245" s="1"/>
      <c r="C245" s="1"/>
      <c r="D245" s="43"/>
      <c r="E245" s="43"/>
      <c r="F245" s="1"/>
      <c r="G245" s="1"/>
    </row>
    <row r="246" spans="1:7" s="44" customFormat="1" ht="15.75" x14ac:dyDescent="0.25">
      <c r="A246" s="1"/>
      <c r="B246" s="1"/>
      <c r="C246" s="1"/>
      <c r="D246" s="43"/>
      <c r="E246" s="43"/>
      <c r="F246" s="1"/>
      <c r="G246" s="1"/>
    </row>
    <row r="247" spans="1:7" s="44" customFormat="1" ht="15.75" x14ac:dyDescent="0.25">
      <c r="A247" s="1"/>
      <c r="B247" s="1"/>
      <c r="C247" s="1"/>
      <c r="D247" s="43"/>
      <c r="E247" s="43"/>
      <c r="F247" s="1"/>
      <c r="G247" s="1"/>
    </row>
    <row r="248" spans="1:7" s="48" customFormat="1" x14ac:dyDescent="0.2">
      <c r="A248" s="1"/>
      <c r="B248" s="1"/>
      <c r="C248" s="1"/>
      <c r="D248" s="43"/>
      <c r="E248" s="43"/>
      <c r="F248" s="1"/>
      <c r="G248" s="1"/>
    </row>
    <row r="249" spans="1:7" s="48" customFormat="1" x14ac:dyDescent="0.2">
      <c r="A249" s="1"/>
      <c r="B249" s="1"/>
      <c r="C249" s="1"/>
      <c r="D249" s="43"/>
      <c r="E249" s="43"/>
      <c r="F249" s="1"/>
      <c r="G249" s="1"/>
    </row>
  </sheetData>
  <mergeCells count="10">
    <mergeCell ref="A2:G2"/>
    <mergeCell ref="A3:E3"/>
    <mergeCell ref="A4:E4"/>
    <mergeCell ref="B92:D92"/>
    <mergeCell ref="B123:C123"/>
    <mergeCell ref="B124:D124"/>
    <mergeCell ref="B152:C152"/>
    <mergeCell ref="B93:D93"/>
    <mergeCell ref="B108:C108"/>
    <mergeCell ref="B109:D109"/>
  </mergeCells>
  <pageMargins left="0.7" right="0.7" top="0.75" bottom="0.75" header="0.3" footer="0.3"/>
  <pageSetup paperSize="9" scale="45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DC153-2047-4634-9E65-52749449C18C}">
  <dimension ref="A2:E154"/>
  <sheetViews>
    <sheetView tabSelected="1" workbookViewId="0">
      <selection sqref="A1:XFD1048576"/>
    </sheetView>
  </sheetViews>
  <sheetFormatPr baseColWidth="10" defaultRowHeight="20.100000000000001" customHeight="1" x14ac:dyDescent="0.2"/>
  <cols>
    <col min="1" max="1" width="15.140625" style="1" customWidth="1"/>
    <col min="2" max="2" width="27.7109375" style="1" customWidth="1"/>
    <col min="3" max="3" width="103.140625" style="1" customWidth="1"/>
    <col min="4" max="4" width="13.5703125" style="1" customWidth="1"/>
    <col min="5" max="5" width="16.5703125" style="1" customWidth="1"/>
    <col min="6" max="16384" width="11.42578125" style="1"/>
  </cols>
  <sheetData>
    <row r="2" spans="1:3" ht="20.100000000000001" customHeight="1" x14ac:dyDescent="0.25">
      <c r="A2" s="73" t="s">
        <v>275</v>
      </c>
      <c r="B2" s="73"/>
      <c r="C2" s="73"/>
    </row>
    <row r="3" spans="1:3" ht="20.100000000000001" customHeight="1" x14ac:dyDescent="0.2">
      <c r="A3" s="74" t="s">
        <v>276</v>
      </c>
      <c r="B3" s="74"/>
      <c r="C3" s="74"/>
    </row>
    <row r="4" spans="1:3" ht="20.100000000000001" customHeight="1" x14ac:dyDescent="0.25">
      <c r="A4" s="75" t="s">
        <v>277</v>
      </c>
      <c r="B4" s="75"/>
      <c r="C4" s="75"/>
    </row>
    <row r="7" spans="1:3" ht="20.100000000000001" customHeight="1" thickBot="1" x14ac:dyDescent="0.25">
      <c r="B7" s="76" t="s">
        <v>278</v>
      </c>
      <c r="C7" s="77">
        <v>44798</v>
      </c>
    </row>
    <row r="8" spans="1:3" ht="20.100000000000001" customHeight="1" thickBot="1" x14ac:dyDescent="0.25">
      <c r="B8" s="76" t="s">
        <v>279</v>
      </c>
      <c r="C8" s="78" t="s">
        <v>32</v>
      </c>
    </row>
    <row r="9" spans="1:3" ht="20.100000000000001" customHeight="1" thickBot="1" x14ac:dyDescent="0.25">
      <c r="B9" s="76" t="s">
        <v>280</v>
      </c>
      <c r="C9" s="78" t="s">
        <v>33</v>
      </c>
    </row>
    <row r="10" spans="1:3" ht="20.100000000000001" customHeight="1" thickBot="1" x14ac:dyDescent="0.25">
      <c r="A10" s="79"/>
      <c r="B10" s="76" t="s">
        <v>281</v>
      </c>
      <c r="C10" s="78" t="s">
        <v>34</v>
      </c>
    </row>
    <row r="11" spans="1:3" ht="20.100000000000001" customHeight="1" thickBot="1" x14ac:dyDescent="0.25">
      <c r="B11" s="76" t="s">
        <v>282</v>
      </c>
      <c r="C11" s="78" t="s">
        <v>283</v>
      </c>
    </row>
    <row r="12" spans="1:3" ht="20.100000000000001" customHeight="1" thickBot="1" x14ac:dyDescent="0.25">
      <c r="B12" s="76" t="s">
        <v>284</v>
      </c>
      <c r="C12" s="78" t="s">
        <v>285</v>
      </c>
    </row>
    <row r="13" spans="1:3" ht="20.100000000000001" customHeight="1" thickBot="1" x14ac:dyDescent="0.25">
      <c r="B13" s="76" t="s">
        <v>286</v>
      </c>
      <c r="C13" s="80" t="s">
        <v>35</v>
      </c>
    </row>
    <row r="14" spans="1:3" ht="20.100000000000001" customHeight="1" thickBot="1" x14ac:dyDescent="0.3">
      <c r="A14" s="81"/>
      <c r="B14" s="76" t="s">
        <v>287</v>
      </c>
      <c r="C14" s="82" t="s">
        <v>36</v>
      </c>
    </row>
    <row r="15" spans="1:3" ht="20.100000000000001" customHeight="1" thickBot="1" x14ac:dyDescent="0.3">
      <c r="A15" s="81"/>
      <c r="B15" s="76" t="s">
        <v>288</v>
      </c>
      <c r="C15" s="82"/>
    </row>
    <row r="16" spans="1:3" ht="20.100000000000001" customHeight="1" thickBot="1" x14ac:dyDescent="0.3">
      <c r="A16" s="81"/>
      <c r="B16" s="76" t="s">
        <v>289</v>
      </c>
      <c r="C16" s="77">
        <v>44799</v>
      </c>
    </row>
    <row r="17" spans="1:5" ht="20.100000000000001" customHeight="1" thickBot="1" x14ac:dyDescent="0.3">
      <c r="A17" s="81"/>
      <c r="B17" s="76" t="s">
        <v>290</v>
      </c>
      <c r="C17" s="83"/>
    </row>
    <row r="18" spans="1:5" ht="20.100000000000001" customHeight="1" x14ac:dyDescent="0.2">
      <c r="A18" s="84"/>
      <c r="B18" s="85"/>
      <c r="C18" s="86"/>
    </row>
    <row r="19" spans="1:5" ht="38.25" customHeight="1" x14ac:dyDescent="0.2">
      <c r="A19" s="58" t="s">
        <v>291</v>
      </c>
      <c r="B19" s="58" t="s">
        <v>16</v>
      </c>
      <c r="C19" s="58" t="s">
        <v>18</v>
      </c>
      <c r="D19" s="87" t="s">
        <v>21</v>
      </c>
      <c r="E19" s="87" t="s">
        <v>22</v>
      </c>
    </row>
    <row r="20" spans="1:5" ht="20.100000000000001" customHeight="1" x14ac:dyDescent="0.2">
      <c r="A20" s="88">
        <v>1</v>
      </c>
      <c r="B20" s="89" t="s">
        <v>292</v>
      </c>
      <c r="C20" s="90" t="s">
        <v>37</v>
      </c>
      <c r="D20" s="91">
        <v>840</v>
      </c>
      <c r="E20" s="91">
        <f t="shared" ref="E20:E83" si="0">(A20*D20)</f>
        <v>840</v>
      </c>
    </row>
    <row r="21" spans="1:5" ht="20.100000000000001" customHeight="1" x14ac:dyDescent="0.2">
      <c r="A21" s="88">
        <v>1</v>
      </c>
      <c r="B21" s="89" t="s">
        <v>293</v>
      </c>
      <c r="C21" s="90" t="s">
        <v>38</v>
      </c>
      <c r="D21" s="91">
        <v>840</v>
      </c>
      <c r="E21" s="91">
        <f t="shared" si="0"/>
        <v>840</v>
      </c>
    </row>
    <row r="22" spans="1:5" ht="20.100000000000001" customHeight="1" x14ac:dyDescent="0.2">
      <c r="A22" s="88">
        <v>1</v>
      </c>
      <c r="B22" s="89" t="s">
        <v>294</v>
      </c>
      <c r="C22" s="90" t="s">
        <v>39</v>
      </c>
      <c r="D22" s="91">
        <v>840</v>
      </c>
      <c r="E22" s="91">
        <f t="shared" si="0"/>
        <v>840</v>
      </c>
    </row>
    <row r="23" spans="1:5" ht="20.100000000000001" customHeight="1" x14ac:dyDescent="0.2">
      <c r="A23" s="88">
        <v>1</v>
      </c>
      <c r="B23" s="89" t="s">
        <v>295</v>
      </c>
      <c r="C23" s="90" t="s">
        <v>40</v>
      </c>
      <c r="D23" s="91">
        <v>840</v>
      </c>
      <c r="E23" s="91">
        <f t="shared" si="0"/>
        <v>840</v>
      </c>
    </row>
    <row r="24" spans="1:5" ht="20.100000000000001" customHeight="1" x14ac:dyDescent="0.2">
      <c r="A24" s="88">
        <v>1</v>
      </c>
      <c r="B24" s="89" t="s">
        <v>296</v>
      </c>
      <c r="C24" s="90" t="s">
        <v>41</v>
      </c>
      <c r="D24" s="91">
        <v>840</v>
      </c>
      <c r="E24" s="91">
        <f t="shared" si="0"/>
        <v>840</v>
      </c>
    </row>
    <row r="25" spans="1:5" ht="20.100000000000001" customHeight="1" x14ac:dyDescent="0.2">
      <c r="A25" s="88">
        <v>1</v>
      </c>
      <c r="B25" s="89" t="s">
        <v>297</v>
      </c>
      <c r="C25" s="90" t="s">
        <v>42</v>
      </c>
      <c r="D25" s="91">
        <v>840</v>
      </c>
      <c r="E25" s="91">
        <f t="shared" si="0"/>
        <v>840</v>
      </c>
    </row>
    <row r="26" spans="1:5" ht="20.100000000000001" customHeight="1" x14ac:dyDescent="0.2">
      <c r="A26" s="88">
        <v>1</v>
      </c>
      <c r="B26" s="89" t="s">
        <v>298</v>
      </c>
      <c r="C26" s="90" t="s">
        <v>43</v>
      </c>
      <c r="D26" s="91">
        <v>840</v>
      </c>
      <c r="E26" s="91">
        <f t="shared" si="0"/>
        <v>840</v>
      </c>
    </row>
    <row r="27" spans="1:5" ht="20.100000000000001" customHeight="1" x14ac:dyDescent="0.2">
      <c r="A27" s="88">
        <v>1</v>
      </c>
      <c r="B27" s="89" t="s">
        <v>298</v>
      </c>
      <c r="C27" s="90" t="s">
        <v>44</v>
      </c>
      <c r="D27" s="91">
        <v>840</v>
      </c>
      <c r="E27" s="91">
        <f t="shared" si="0"/>
        <v>840</v>
      </c>
    </row>
    <row r="28" spans="1:5" ht="20.100000000000001" customHeight="1" x14ac:dyDescent="0.2">
      <c r="A28" s="88">
        <v>1</v>
      </c>
      <c r="B28" s="89" t="s">
        <v>299</v>
      </c>
      <c r="C28" s="90" t="s">
        <v>45</v>
      </c>
      <c r="D28" s="91">
        <v>840</v>
      </c>
      <c r="E28" s="91">
        <f t="shared" si="0"/>
        <v>840</v>
      </c>
    </row>
    <row r="29" spans="1:5" ht="20.100000000000001" customHeight="1" x14ac:dyDescent="0.2">
      <c r="A29" s="88">
        <v>1</v>
      </c>
      <c r="B29" s="89" t="s">
        <v>300</v>
      </c>
      <c r="C29" s="90" t="s">
        <v>46</v>
      </c>
      <c r="D29" s="91">
        <v>840</v>
      </c>
      <c r="E29" s="91">
        <f t="shared" si="0"/>
        <v>840</v>
      </c>
    </row>
    <row r="30" spans="1:5" ht="20.100000000000001" customHeight="1" x14ac:dyDescent="0.2">
      <c r="A30" s="88">
        <v>1</v>
      </c>
      <c r="B30" s="89" t="s">
        <v>301</v>
      </c>
      <c r="C30" s="90" t="s">
        <v>47</v>
      </c>
      <c r="D30" s="91">
        <v>840</v>
      </c>
      <c r="E30" s="91">
        <f t="shared" si="0"/>
        <v>840</v>
      </c>
    </row>
    <row r="31" spans="1:5" ht="20.100000000000001" customHeight="1" x14ac:dyDescent="0.2">
      <c r="A31" s="88">
        <v>1</v>
      </c>
      <c r="B31" s="89" t="s">
        <v>302</v>
      </c>
      <c r="C31" s="90" t="s">
        <v>48</v>
      </c>
      <c r="D31" s="91">
        <v>840</v>
      </c>
      <c r="E31" s="91">
        <f t="shared" si="0"/>
        <v>840</v>
      </c>
    </row>
    <row r="32" spans="1:5" ht="20.100000000000001" customHeight="1" x14ac:dyDescent="0.2">
      <c r="A32" s="88">
        <v>1</v>
      </c>
      <c r="B32" s="89" t="s">
        <v>303</v>
      </c>
      <c r="C32" s="90" t="s">
        <v>49</v>
      </c>
      <c r="D32" s="91">
        <v>840</v>
      </c>
      <c r="E32" s="91">
        <f t="shared" si="0"/>
        <v>840</v>
      </c>
    </row>
    <row r="33" spans="1:5" ht="20.100000000000001" customHeight="1" x14ac:dyDescent="0.2">
      <c r="A33" s="88">
        <v>1</v>
      </c>
      <c r="B33" s="89" t="s">
        <v>304</v>
      </c>
      <c r="C33" s="90" t="s">
        <v>50</v>
      </c>
      <c r="D33" s="91">
        <v>840</v>
      </c>
      <c r="E33" s="91">
        <f t="shared" si="0"/>
        <v>840</v>
      </c>
    </row>
    <row r="34" spans="1:5" ht="20.100000000000001" customHeight="1" x14ac:dyDescent="0.2">
      <c r="A34" s="88">
        <v>1</v>
      </c>
      <c r="B34" s="89" t="s">
        <v>305</v>
      </c>
      <c r="C34" s="90" t="s">
        <v>51</v>
      </c>
      <c r="D34" s="91">
        <v>840</v>
      </c>
      <c r="E34" s="91">
        <f t="shared" si="0"/>
        <v>840</v>
      </c>
    </row>
    <row r="35" spans="1:5" ht="20.100000000000001" customHeight="1" x14ac:dyDescent="0.2">
      <c r="A35" s="88">
        <v>1</v>
      </c>
      <c r="B35" s="89" t="s">
        <v>305</v>
      </c>
      <c r="C35" s="90" t="s">
        <v>52</v>
      </c>
      <c r="D35" s="91">
        <v>840</v>
      </c>
      <c r="E35" s="91">
        <f t="shared" si="0"/>
        <v>840</v>
      </c>
    </row>
    <row r="36" spans="1:5" ht="20.100000000000001" customHeight="1" x14ac:dyDescent="0.2">
      <c r="A36" s="88">
        <v>1</v>
      </c>
      <c r="B36" s="89"/>
      <c r="C36" s="90" t="s">
        <v>53</v>
      </c>
      <c r="D36" s="91">
        <v>840</v>
      </c>
      <c r="E36" s="91">
        <f t="shared" si="0"/>
        <v>840</v>
      </c>
    </row>
    <row r="37" spans="1:5" ht="20.100000000000001" customHeight="1" x14ac:dyDescent="0.2">
      <c r="A37" s="88">
        <v>1</v>
      </c>
      <c r="B37" s="89" t="s">
        <v>306</v>
      </c>
      <c r="C37" s="90" t="s">
        <v>54</v>
      </c>
      <c r="D37" s="91">
        <v>840</v>
      </c>
      <c r="E37" s="91">
        <f t="shared" si="0"/>
        <v>840</v>
      </c>
    </row>
    <row r="38" spans="1:5" ht="20.100000000000001" customHeight="1" x14ac:dyDescent="0.2">
      <c r="A38" s="88">
        <v>1</v>
      </c>
      <c r="B38" s="89" t="s">
        <v>307</v>
      </c>
      <c r="C38" s="90" t="s">
        <v>55</v>
      </c>
      <c r="D38" s="91">
        <v>840</v>
      </c>
      <c r="E38" s="91">
        <f t="shared" si="0"/>
        <v>840</v>
      </c>
    </row>
    <row r="39" spans="1:5" ht="20.100000000000001" customHeight="1" x14ac:dyDescent="0.2">
      <c r="A39" s="88">
        <v>1</v>
      </c>
      <c r="B39" s="89" t="s">
        <v>308</v>
      </c>
      <c r="C39" s="90" t="s">
        <v>56</v>
      </c>
      <c r="D39" s="91">
        <v>840</v>
      </c>
      <c r="E39" s="91">
        <f t="shared" si="0"/>
        <v>840</v>
      </c>
    </row>
    <row r="40" spans="1:5" ht="20.100000000000001" customHeight="1" x14ac:dyDescent="0.2">
      <c r="A40" s="88">
        <v>1</v>
      </c>
      <c r="B40" s="89" t="s">
        <v>309</v>
      </c>
      <c r="C40" s="90" t="s">
        <v>57</v>
      </c>
      <c r="D40" s="91">
        <v>840</v>
      </c>
      <c r="E40" s="91">
        <f t="shared" si="0"/>
        <v>840</v>
      </c>
    </row>
    <row r="41" spans="1:5" ht="20.100000000000001" customHeight="1" x14ac:dyDescent="0.2">
      <c r="A41" s="88">
        <v>1</v>
      </c>
      <c r="B41" s="89" t="s">
        <v>310</v>
      </c>
      <c r="C41" s="90" t="s">
        <v>58</v>
      </c>
      <c r="D41" s="91">
        <v>840</v>
      </c>
      <c r="E41" s="91">
        <f t="shared" si="0"/>
        <v>840</v>
      </c>
    </row>
    <row r="42" spans="1:5" ht="20.100000000000001" customHeight="1" x14ac:dyDescent="0.2">
      <c r="A42" s="88">
        <v>1</v>
      </c>
      <c r="B42" s="89" t="s">
        <v>311</v>
      </c>
      <c r="C42" s="90" t="s">
        <v>59</v>
      </c>
      <c r="D42" s="91">
        <v>840</v>
      </c>
      <c r="E42" s="91">
        <f t="shared" si="0"/>
        <v>840</v>
      </c>
    </row>
    <row r="43" spans="1:5" ht="20.100000000000001" customHeight="1" x14ac:dyDescent="0.2">
      <c r="A43" s="88">
        <v>1</v>
      </c>
      <c r="B43" s="89" t="s">
        <v>312</v>
      </c>
      <c r="C43" s="90" t="s">
        <v>60</v>
      </c>
      <c r="D43" s="91">
        <v>840</v>
      </c>
      <c r="E43" s="91">
        <f t="shared" si="0"/>
        <v>840</v>
      </c>
    </row>
    <row r="44" spans="1:5" ht="20.100000000000001" customHeight="1" x14ac:dyDescent="0.2">
      <c r="A44" s="88">
        <v>1</v>
      </c>
      <c r="B44" s="89" t="s">
        <v>312</v>
      </c>
      <c r="C44" s="90" t="s">
        <v>61</v>
      </c>
      <c r="D44" s="91">
        <v>840</v>
      </c>
      <c r="E44" s="91">
        <f t="shared" si="0"/>
        <v>840</v>
      </c>
    </row>
    <row r="45" spans="1:5" ht="20.100000000000001" customHeight="1" x14ac:dyDescent="0.2">
      <c r="A45" s="88">
        <v>1</v>
      </c>
      <c r="B45" s="89"/>
      <c r="C45" s="90" t="s">
        <v>62</v>
      </c>
      <c r="D45" s="91">
        <v>840</v>
      </c>
      <c r="E45" s="91">
        <f t="shared" si="0"/>
        <v>840</v>
      </c>
    </row>
    <row r="46" spans="1:5" ht="20.100000000000001" customHeight="1" x14ac:dyDescent="0.2">
      <c r="A46" s="88">
        <v>1</v>
      </c>
      <c r="B46" s="89" t="s">
        <v>306</v>
      </c>
      <c r="C46" s="92" t="s">
        <v>63</v>
      </c>
      <c r="D46" s="91">
        <v>840</v>
      </c>
      <c r="E46" s="91">
        <f t="shared" si="0"/>
        <v>840</v>
      </c>
    </row>
    <row r="47" spans="1:5" ht="20.100000000000001" customHeight="1" x14ac:dyDescent="0.2">
      <c r="A47" s="88">
        <v>1</v>
      </c>
      <c r="B47" s="89" t="s">
        <v>313</v>
      </c>
      <c r="C47" s="92" t="s">
        <v>64</v>
      </c>
      <c r="D47" s="91">
        <v>840</v>
      </c>
      <c r="E47" s="91">
        <f t="shared" si="0"/>
        <v>840</v>
      </c>
    </row>
    <row r="48" spans="1:5" ht="20.100000000000001" customHeight="1" x14ac:dyDescent="0.2">
      <c r="A48" s="88">
        <v>1</v>
      </c>
      <c r="B48" s="89" t="s">
        <v>314</v>
      </c>
      <c r="C48" s="92" t="s">
        <v>65</v>
      </c>
      <c r="D48" s="91">
        <v>840</v>
      </c>
      <c r="E48" s="91">
        <f t="shared" si="0"/>
        <v>840</v>
      </c>
    </row>
    <row r="49" spans="1:5" ht="20.100000000000001" customHeight="1" x14ac:dyDescent="0.2">
      <c r="A49" s="88">
        <v>1</v>
      </c>
      <c r="B49" s="89" t="s">
        <v>315</v>
      </c>
      <c r="C49" s="92" t="s">
        <v>66</v>
      </c>
      <c r="D49" s="91">
        <v>840</v>
      </c>
      <c r="E49" s="91">
        <f t="shared" si="0"/>
        <v>840</v>
      </c>
    </row>
    <row r="50" spans="1:5" ht="20.100000000000001" customHeight="1" x14ac:dyDescent="0.2">
      <c r="A50" s="88">
        <v>1</v>
      </c>
      <c r="B50" s="89" t="s">
        <v>316</v>
      </c>
      <c r="C50" s="92" t="s">
        <v>67</v>
      </c>
      <c r="D50" s="91">
        <v>840</v>
      </c>
      <c r="E50" s="91">
        <f t="shared" si="0"/>
        <v>840</v>
      </c>
    </row>
    <row r="51" spans="1:5" ht="20.100000000000001" customHeight="1" x14ac:dyDescent="0.2">
      <c r="A51" s="88">
        <v>1</v>
      </c>
      <c r="B51" s="89" t="s">
        <v>317</v>
      </c>
      <c r="C51" s="92" t="s">
        <v>68</v>
      </c>
      <c r="D51" s="91">
        <v>840</v>
      </c>
      <c r="E51" s="91">
        <f t="shared" si="0"/>
        <v>840</v>
      </c>
    </row>
    <row r="52" spans="1:5" ht="20.100000000000001" customHeight="1" x14ac:dyDescent="0.2">
      <c r="A52" s="88">
        <v>1</v>
      </c>
      <c r="B52" s="89" t="s">
        <v>312</v>
      </c>
      <c r="C52" s="92" t="s">
        <v>69</v>
      </c>
      <c r="D52" s="91">
        <v>840</v>
      </c>
      <c r="E52" s="91">
        <f t="shared" si="0"/>
        <v>840</v>
      </c>
    </row>
    <row r="53" spans="1:5" ht="20.100000000000001" customHeight="1" x14ac:dyDescent="0.2">
      <c r="A53" s="88">
        <v>1</v>
      </c>
      <c r="B53" s="89" t="s">
        <v>312</v>
      </c>
      <c r="C53" s="92" t="s">
        <v>70</v>
      </c>
      <c r="D53" s="91">
        <v>840</v>
      </c>
      <c r="E53" s="91">
        <f t="shared" si="0"/>
        <v>840</v>
      </c>
    </row>
    <row r="54" spans="1:5" ht="20.100000000000001" customHeight="1" x14ac:dyDescent="0.2">
      <c r="A54" s="88">
        <v>1</v>
      </c>
      <c r="B54" s="89"/>
      <c r="C54" s="92" t="s">
        <v>71</v>
      </c>
      <c r="D54" s="91">
        <v>840</v>
      </c>
      <c r="E54" s="91">
        <f t="shared" si="0"/>
        <v>840</v>
      </c>
    </row>
    <row r="55" spans="1:5" ht="20.100000000000001" customHeight="1" x14ac:dyDescent="0.2">
      <c r="A55" s="88">
        <v>2</v>
      </c>
      <c r="B55" s="40" t="s">
        <v>102</v>
      </c>
      <c r="C55" s="40" t="s">
        <v>72</v>
      </c>
      <c r="D55" s="91">
        <v>60</v>
      </c>
      <c r="E55" s="91">
        <f t="shared" si="0"/>
        <v>120</v>
      </c>
    </row>
    <row r="56" spans="1:5" ht="20.100000000000001" customHeight="1" x14ac:dyDescent="0.2">
      <c r="A56" s="88">
        <v>2</v>
      </c>
      <c r="B56" s="40" t="s">
        <v>103</v>
      </c>
      <c r="C56" s="40" t="s">
        <v>73</v>
      </c>
      <c r="D56" s="91">
        <v>60</v>
      </c>
      <c r="E56" s="91">
        <f t="shared" si="0"/>
        <v>120</v>
      </c>
    </row>
    <row r="57" spans="1:5" ht="20.100000000000001" customHeight="1" x14ac:dyDescent="0.2">
      <c r="A57" s="88">
        <v>2</v>
      </c>
      <c r="B57" s="40" t="s">
        <v>104</v>
      </c>
      <c r="C57" s="40" t="s">
        <v>74</v>
      </c>
      <c r="D57" s="91">
        <v>60</v>
      </c>
      <c r="E57" s="91">
        <f t="shared" si="0"/>
        <v>120</v>
      </c>
    </row>
    <row r="58" spans="1:5" ht="20.100000000000001" customHeight="1" x14ac:dyDescent="0.2">
      <c r="A58" s="88">
        <v>2</v>
      </c>
      <c r="B58" s="40" t="s">
        <v>105</v>
      </c>
      <c r="C58" s="40" t="s">
        <v>75</v>
      </c>
      <c r="D58" s="91">
        <v>60</v>
      </c>
      <c r="E58" s="91">
        <f t="shared" si="0"/>
        <v>120</v>
      </c>
    </row>
    <row r="59" spans="1:5" ht="20.100000000000001" customHeight="1" x14ac:dyDescent="0.2">
      <c r="A59" s="88">
        <v>2</v>
      </c>
      <c r="B59" s="40" t="s">
        <v>106</v>
      </c>
      <c r="C59" s="40" t="s">
        <v>76</v>
      </c>
      <c r="D59" s="91">
        <v>60</v>
      </c>
      <c r="E59" s="91">
        <f t="shared" si="0"/>
        <v>120</v>
      </c>
    </row>
    <row r="60" spans="1:5" ht="20.100000000000001" customHeight="1" x14ac:dyDescent="0.2">
      <c r="A60" s="88">
        <v>2</v>
      </c>
      <c r="B60" s="40" t="s">
        <v>107</v>
      </c>
      <c r="C60" s="40" t="s">
        <v>77</v>
      </c>
      <c r="D60" s="91">
        <v>60</v>
      </c>
      <c r="E60" s="91">
        <f t="shared" si="0"/>
        <v>120</v>
      </c>
    </row>
    <row r="61" spans="1:5" ht="20.100000000000001" customHeight="1" x14ac:dyDescent="0.2">
      <c r="A61" s="88">
        <v>2</v>
      </c>
      <c r="B61" s="40" t="s">
        <v>108</v>
      </c>
      <c r="C61" s="40" t="s">
        <v>78</v>
      </c>
      <c r="D61" s="91">
        <v>60</v>
      </c>
      <c r="E61" s="91">
        <f t="shared" si="0"/>
        <v>120</v>
      </c>
    </row>
    <row r="62" spans="1:5" ht="20.100000000000001" customHeight="1" x14ac:dyDescent="0.2">
      <c r="A62" s="88">
        <v>2</v>
      </c>
      <c r="B62" s="40" t="s">
        <v>109</v>
      </c>
      <c r="C62" s="40" t="s">
        <v>79</v>
      </c>
      <c r="D62" s="91">
        <v>60</v>
      </c>
      <c r="E62" s="91">
        <f t="shared" si="0"/>
        <v>120</v>
      </c>
    </row>
    <row r="63" spans="1:5" ht="20.100000000000001" customHeight="1" x14ac:dyDescent="0.2">
      <c r="A63" s="88">
        <v>2</v>
      </c>
      <c r="B63" s="40" t="s">
        <v>110</v>
      </c>
      <c r="C63" s="40" t="s">
        <v>80</v>
      </c>
      <c r="D63" s="91">
        <v>60</v>
      </c>
      <c r="E63" s="91">
        <f t="shared" si="0"/>
        <v>120</v>
      </c>
    </row>
    <row r="64" spans="1:5" ht="20.100000000000001" customHeight="1" x14ac:dyDescent="0.2">
      <c r="A64" s="88">
        <v>2</v>
      </c>
      <c r="B64" s="40" t="s">
        <v>111</v>
      </c>
      <c r="C64" s="40" t="s">
        <v>81</v>
      </c>
      <c r="D64" s="91">
        <v>60</v>
      </c>
      <c r="E64" s="91">
        <f t="shared" si="0"/>
        <v>120</v>
      </c>
    </row>
    <row r="65" spans="1:5" ht="20.100000000000001" customHeight="1" x14ac:dyDescent="0.2">
      <c r="A65" s="88">
        <v>2</v>
      </c>
      <c r="B65" s="40" t="s">
        <v>112</v>
      </c>
      <c r="C65" s="40" t="s">
        <v>82</v>
      </c>
      <c r="D65" s="91">
        <v>60</v>
      </c>
      <c r="E65" s="91">
        <f t="shared" si="0"/>
        <v>120</v>
      </c>
    </row>
    <row r="66" spans="1:5" ht="20.100000000000001" customHeight="1" x14ac:dyDescent="0.2">
      <c r="A66" s="88">
        <v>2</v>
      </c>
      <c r="B66" s="40" t="s">
        <v>113</v>
      </c>
      <c r="C66" s="40" t="s">
        <v>83</v>
      </c>
      <c r="D66" s="91">
        <v>60</v>
      </c>
      <c r="E66" s="91">
        <f t="shared" si="0"/>
        <v>120</v>
      </c>
    </row>
    <row r="67" spans="1:5" ht="20.100000000000001" customHeight="1" x14ac:dyDescent="0.2">
      <c r="A67" s="88">
        <v>2</v>
      </c>
      <c r="B67" s="40" t="s">
        <v>114</v>
      </c>
      <c r="C67" s="40" t="s">
        <v>84</v>
      </c>
      <c r="D67" s="91">
        <v>60</v>
      </c>
      <c r="E67" s="91">
        <f t="shared" si="0"/>
        <v>120</v>
      </c>
    </row>
    <row r="68" spans="1:5" ht="20.100000000000001" customHeight="1" x14ac:dyDescent="0.2">
      <c r="A68" s="88">
        <v>2</v>
      </c>
      <c r="B68" s="40" t="s">
        <v>115</v>
      </c>
      <c r="C68" s="40" t="s">
        <v>85</v>
      </c>
      <c r="D68" s="91">
        <v>60</v>
      </c>
      <c r="E68" s="91">
        <f t="shared" si="0"/>
        <v>120</v>
      </c>
    </row>
    <row r="69" spans="1:5" ht="20.100000000000001" customHeight="1" x14ac:dyDescent="0.2">
      <c r="A69" s="88">
        <v>1</v>
      </c>
      <c r="B69" s="40" t="s">
        <v>116</v>
      </c>
      <c r="C69" s="40" t="s">
        <v>86</v>
      </c>
      <c r="D69" s="91">
        <v>60</v>
      </c>
      <c r="E69" s="91">
        <f t="shared" si="0"/>
        <v>60</v>
      </c>
    </row>
    <row r="70" spans="1:5" ht="20.100000000000001" customHeight="1" x14ac:dyDescent="0.2">
      <c r="A70" s="88">
        <v>2</v>
      </c>
      <c r="B70" s="40" t="s">
        <v>117</v>
      </c>
      <c r="C70" s="40" t="s">
        <v>87</v>
      </c>
      <c r="D70" s="91">
        <v>60</v>
      </c>
      <c r="E70" s="91">
        <f t="shared" si="0"/>
        <v>120</v>
      </c>
    </row>
    <row r="71" spans="1:5" ht="20.100000000000001" customHeight="1" x14ac:dyDescent="0.2">
      <c r="A71" s="88">
        <v>2</v>
      </c>
      <c r="B71" s="40" t="s">
        <v>118</v>
      </c>
      <c r="C71" s="40" t="s">
        <v>88</v>
      </c>
      <c r="D71" s="91">
        <v>60</v>
      </c>
      <c r="E71" s="91">
        <f t="shared" si="0"/>
        <v>120</v>
      </c>
    </row>
    <row r="72" spans="1:5" ht="20.100000000000001" customHeight="1" x14ac:dyDescent="0.2">
      <c r="A72" s="88">
        <v>2</v>
      </c>
      <c r="B72" s="40" t="s">
        <v>119</v>
      </c>
      <c r="C72" s="40" t="s">
        <v>89</v>
      </c>
      <c r="D72" s="91">
        <v>60</v>
      </c>
      <c r="E72" s="91">
        <f t="shared" si="0"/>
        <v>120</v>
      </c>
    </row>
    <row r="73" spans="1:5" ht="20.100000000000001" customHeight="1" x14ac:dyDescent="0.2">
      <c r="A73" s="88">
        <v>2</v>
      </c>
      <c r="B73" s="40" t="s">
        <v>120</v>
      </c>
      <c r="C73" s="40" t="s">
        <v>90</v>
      </c>
      <c r="D73" s="91">
        <v>60</v>
      </c>
      <c r="E73" s="91">
        <f t="shared" si="0"/>
        <v>120</v>
      </c>
    </row>
    <row r="74" spans="1:5" ht="20.100000000000001" customHeight="1" x14ac:dyDescent="0.2">
      <c r="A74" s="88">
        <v>2</v>
      </c>
      <c r="B74" s="40" t="s">
        <v>121</v>
      </c>
      <c r="C74" s="40" t="s">
        <v>91</v>
      </c>
      <c r="D74" s="91">
        <v>60</v>
      </c>
      <c r="E74" s="91">
        <f t="shared" si="0"/>
        <v>120</v>
      </c>
    </row>
    <row r="75" spans="1:5" ht="20.100000000000001" customHeight="1" x14ac:dyDescent="0.2">
      <c r="A75" s="88">
        <v>2</v>
      </c>
      <c r="B75" s="40" t="s">
        <v>122</v>
      </c>
      <c r="C75" s="40" t="s">
        <v>92</v>
      </c>
      <c r="D75" s="91">
        <v>60</v>
      </c>
      <c r="E75" s="91">
        <f t="shared" si="0"/>
        <v>120</v>
      </c>
    </row>
    <row r="76" spans="1:5" ht="20.100000000000001" customHeight="1" x14ac:dyDescent="0.2">
      <c r="A76" s="88">
        <v>2</v>
      </c>
      <c r="B76" s="40" t="s">
        <v>123</v>
      </c>
      <c r="C76" s="40" t="s">
        <v>93</v>
      </c>
      <c r="D76" s="91">
        <v>60</v>
      </c>
      <c r="E76" s="91">
        <f t="shared" si="0"/>
        <v>120</v>
      </c>
    </row>
    <row r="77" spans="1:5" ht="20.100000000000001" customHeight="1" x14ac:dyDescent="0.2">
      <c r="A77" s="88">
        <v>1</v>
      </c>
      <c r="B77" s="40" t="s">
        <v>124</v>
      </c>
      <c r="C77" s="40" t="s">
        <v>94</v>
      </c>
      <c r="D77" s="91">
        <v>60</v>
      </c>
      <c r="E77" s="91">
        <f t="shared" si="0"/>
        <v>60</v>
      </c>
    </row>
    <row r="78" spans="1:5" ht="20.100000000000001" customHeight="1" x14ac:dyDescent="0.2">
      <c r="A78" s="88">
        <v>2</v>
      </c>
      <c r="B78" s="40" t="s">
        <v>125</v>
      </c>
      <c r="C78" s="40" t="s">
        <v>95</v>
      </c>
      <c r="D78" s="91">
        <v>60</v>
      </c>
      <c r="E78" s="91">
        <f t="shared" si="0"/>
        <v>120</v>
      </c>
    </row>
    <row r="79" spans="1:5" ht="20.100000000000001" customHeight="1" x14ac:dyDescent="0.2">
      <c r="A79" s="88">
        <v>2</v>
      </c>
      <c r="B79" s="40" t="s">
        <v>126</v>
      </c>
      <c r="C79" s="40" t="s">
        <v>96</v>
      </c>
      <c r="D79" s="91">
        <v>60</v>
      </c>
      <c r="E79" s="91">
        <f t="shared" si="0"/>
        <v>120</v>
      </c>
    </row>
    <row r="80" spans="1:5" ht="20.100000000000001" customHeight="1" x14ac:dyDescent="0.2">
      <c r="A80" s="88">
        <v>2</v>
      </c>
      <c r="B80" s="40" t="s">
        <v>127</v>
      </c>
      <c r="C80" s="40" t="s">
        <v>97</v>
      </c>
      <c r="D80" s="91">
        <v>60</v>
      </c>
      <c r="E80" s="91">
        <f t="shared" si="0"/>
        <v>120</v>
      </c>
    </row>
    <row r="81" spans="1:5" ht="20.100000000000001" customHeight="1" x14ac:dyDescent="0.2">
      <c r="A81" s="88">
        <v>2</v>
      </c>
      <c r="B81" s="40" t="s">
        <v>128</v>
      </c>
      <c r="C81" s="40" t="s">
        <v>98</v>
      </c>
      <c r="D81" s="91">
        <v>60</v>
      </c>
      <c r="E81" s="91">
        <f t="shared" si="0"/>
        <v>120</v>
      </c>
    </row>
    <row r="82" spans="1:5" ht="20.100000000000001" customHeight="1" x14ac:dyDescent="0.2">
      <c r="A82" s="88">
        <v>2</v>
      </c>
      <c r="B82" s="40" t="s">
        <v>129</v>
      </c>
      <c r="C82" s="40" t="s">
        <v>99</v>
      </c>
      <c r="D82" s="91">
        <v>60</v>
      </c>
      <c r="E82" s="91">
        <f t="shared" si="0"/>
        <v>120</v>
      </c>
    </row>
    <row r="83" spans="1:5" ht="20.100000000000001" customHeight="1" x14ac:dyDescent="0.2">
      <c r="A83" s="88">
        <v>2</v>
      </c>
      <c r="B83" s="40" t="s">
        <v>130</v>
      </c>
      <c r="C83" s="40" t="s">
        <v>100</v>
      </c>
      <c r="D83" s="91">
        <v>60</v>
      </c>
      <c r="E83" s="91">
        <f t="shared" si="0"/>
        <v>120</v>
      </c>
    </row>
    <row r="84" spans="1:5" ht="20.100000000000001" customHeight="1" x14ac:dyDescent="0.2">
      <c r="A84" s="88">
        <v>26</v>
      </c>
      <c r="B84" s="40" t="s">
        <v>131</v>
      </c>
      <c r="C84" s="40" t="s">
        <v>101</v>
      </c>
      <c r="D84" s="91">
        <v>60</v>
      </c>
      <c r="E84" s="91">
        <f t="shared" ref="E84" si="1">(A84*D84)</f>
        <v>1560</v>
      </c>
    </row>
    <row r="85" spans="1:5" ht="20.100000000000001" customHeight="1" x14ac:dyDescent="0.25">
      <c r="A85" s="93" t="s">
        <v>28</v>
      </c>
      <c r="B85" s="94"/>
      <c r="C85" s="94"/>
      <c r="D85" s="95"/>
      <c r="E85" s="96">
        <f>SUM(E23:E84)</f>
        <v>31800</v>
      </c>
    </row>
    <row r="86" spans="1:5" ht="20.100000000000001" customHeight="1" x14ac:dyDescent="0.25">
      <c r="A86" s="97" t="s">
        <v>318</v>
      </c>
      <c r="B86" s="98"/>
      <c r="C86" s="99"/>
      <c r="D86" s="100">
        <v>0.12</v>
      </c>
      <c r="E86" s="96">
        <f>+E85*12%</f>
        <v>3816</v>
      </c>
    </row>
    <row r="87" spans="1:5" ht="20.100000000000001" customHeight="1" x14ac:dyDescent="0.25">
      <c r="A87" s="97" t="s">
        <v>30</v>
      </c>
      <c r="B87" s="98"/>
      <c r="C87" s="98"/>
      <c r="D87" s="99"/>
      <c r="E87" s="96">
        <f>SUM(E85:E86)</f>
        <v>35616</v>
      </c>
    </row>
    <row r="89" spans="1:5" ht="20.100000000000001" customHeight="1" x14ac:dyDescent="0.25">
      <c r="A89" s="101" t="s">
        <v>319</v>
      </c>
      <c r="B89" s="101"/>
      <c r="C89" s="101"/>
      <c r="D89" s="101"/>
    </row>
    <row r="90" spans="1:5" ht="20.100000000000001" customHeight="1" x14ac:dyDescent="0.25">
      <c r="A90" s="102" t="s">
        <v>19</v>
      </c>
      <c r="B90" s="102" t="s">
        <v>320</v>
      </c>
      <c r="C90" s="101" t="s">
        <v>321</v>
      </c>
      <c r="D90" s="101"/>
    </row>
    <row r="91" spans="1:5" ht="20.100000000000001" customHeight="1" x14ac:dyDescent="0.25">
      <c r="A91" s="103" t="s">
        <v>322</v>
      </c>
      <c r="B91" s="104"/>
      <c r="C91" s="104"/>
      <c r="D91" s="105"/>
    </row>
    <row r="92" spans="1:5" ht="20.100000000000001" customHeight="1" x14ac:dyDescent="0.2">
      <c r="A92" s="59">
        <v>1</v>
      </c>
      <c r="B92" s="106" t="s">
        <v>145</v>
      </c>
      <c r="C92" s="107" t="s">
        <v>132</v>
      </c>
      <c r="D92" s="107"/>
    </row>
    <row r="93" spans="1:5" ht="20.100000000000001" customHeight="1" x14ac:dyDescent="0.2">
      <c r="A93" s="59">
        <v>2</v>
      </c>
      <c r="B93" s="106" t="s">
        <v>146</v>
      </c>
      <c r="C93" s="107" t="s">
        <v>133</v>
      </c>
      <c r="D93" s="107"/>
    </row>
    <row r="94" spans="1:5" ht="20.100000000000001" customHeight="1" x14ac:dyDescent="0.2">
      <c r="A94" s="59">
        <v>1</v>
      </c>
      <c r="B94" s="106" t="s">
        <v>147</v>
      </c>
      <c r="C94" s="107" t="s">
        <v>134</v>
      </c>
      <c r="D94" s="107"/>
    </row>
    <row r="95" spans="1:5" ht="20.100000000000001" customHeight="1" x14ac:dyDescent="0.2">
      <c r="A95" s="59">
        <v>1</v>
      </c>
      <c r="B95" s="106" t="s">
        <v>148</v>
      </c>
      <c r="C95" s="107" t="s">
        <v>135</v>
      </c>
      <c r="D95" s="107"/>
    </row>
    <row r="96" spans="1:5" ht="20.100000000000001" customHeight="1" x14ac:dyDescent="0.2">
      <c r="A96" s="59">
        <v>1</v>
      </c>
      <c r="B96" s="106" t="s">
        <v>149</v>
      </c>
      <c r="C96" s="107" t="s">
        <v>136</v>
      </c>
      <c r="D96" s="107"/>
    </row>
    <row r="97" spans="1:4" ht="20.100000000000001" customHeight="1" x14ac:dyDescent="0.2">
      <c r="A97" s="59">
        <v>1</v>
      </c>
      <c r="B97" s="106" t="s">
        <v>150</v>
      </c>
      <c r="C97" s="107" t="s">
        <v>137</v>
      </c>
      <c r="D97" s="107"/>
    </row>
    <row r="98" spans="1:4" ht="20.100000000000001" customHeight="1" x14ac:dyDescent="0.2">
      <c r="A98" s="59">
        <v>1</v>
      </c>
      <c r="B98" s="106" t="s">
        <v>151</v>
      </c>
      <c r="C98" s="107" t="s">
        <v>138</v>
      </c>
      <c r="D98" s="107"/>
    </row>
    <row r="99" spans="1:4" ht="20.100000000000001" customHeight="1" x14ac:dyDescent="0.2">
      <c r="A99" s="59">
        <v>1</v>
      </c>
      <c r="B99" s="106" t="s">
        <v>152</v>
      </c>
      <c r="C99" s="107" t="s">
        <v>139</v>
      </c>
      <c r="D99" s="107"/>
    </row>
    <row r="100" spans="1:4" ht="20.100000000000001" customHeight="1" x14ac:dyDescent="0.2">
      <c r="A100" s="59">
        <v>1</v>
      </c>
      <c r="B100" s="106" t="s">
        <v>153</v>
      </c>
      <c r="C100" s="107" t="s">
        <v>140</v>
      </c>
      <c r="D100" s="107"/>
    </row>
    <row r="101" spans="1:4" ht="20.100000000000001" customHeight="1" x14ac:dyDescent="0.2">
      <c r="A101" s="59">
        <v>2</v>
      </c>
      <c r="B101" s="106" t="s">
        <v>154</v>
      </c>
      <c r="C101" s="107" t="s">
        <v>141</v>
      </c>
      <c r="D101" s="107"/>
    </row>
    <row r="102" spans="1:4" ht="20.100000000000001" customHeight="1" x14ac:dyDescent="0.2">
      <c r="A102" s="59">
        <v>2</v>
      </c>
      <c r="B102" s="106" t="s">
        <v>155</v>
      </c>
      <c r="C102" s="107" t="s">
        <v>142</v>
      </c>
      <c r="D102" s="107"/>
    </row>
    <row r="103" spans="1:4" ht="20.100000000000001" customHeight="1" x14ac:dyDescent="0.2">
      <c r="A103" s="59">
        <v>2</v>
      </c>
      <c r="B103" s="106" t="s">
        <v>156</v>
      </c>
      <c r="C103" s="107" t="s">
        <v>143</v>
      </c>
      <c r="D103" s="107"/>
    </row>
    <row r="104" spans="1:4" ht="20.100000000000001" customHeight="1" x14ac:dyDescent="0.2">
      <c r="A104" s="59">
        <v>0</v>
      </c>
      <c r="B104" s="106"/>
      <c r="C104" s="107" t="s">
        <v>144</v>
      </c>
      <c r="D104" s="107"/>
    </row>
    <row r="105" spans="1:4" ht="20.100000000000001" customHeight="1" x14ac:dyDescent="0.2">
      <c r="A105" s="59">
        <v>0</v>
      </c>
      <c r="B105" s="106"/>
      <c r="C105" s="107" t="s">
        <v>323</v>
      </c>
      <c r="D105" s="107"/>
    </row>
    <row r="106" spans="1:4" ht="20.100000000000001" customHeight="1" x14ac:dyDescent="0.25">
      <c r="A106" s="60">
        <f>SUM(A92:A105)</f>
        <v>16</v>
      </c>
      <c r="B106" s="108" t="s">
        <v>158</v>
      </c>
      <c r="C106" s="108"/>
      <c r="D106" s="108"/>
    </row>
    <row r="107" spans="1:4" ht="20.100000000000001" customHeight="1" x14ac:dyDescent="0.25">
      <c r="A107" s="103" t="s">
        <v>324</v>
      </c>
      <c r="B107" s="104"/>
      <c r="C107" s="104"/>
      <c r="D107" s="105"/>
    </row>
    <row r="108" spans="1:4" ht="20.100000000000001" customHeight="1" x14ac:dyDescent="0.2">
      <c r="A108" s="59">
        <v>1</v>
      </c>
      <c r="B108" s="106" t="s">
        <v>174</v>
      </c>
      <c r="C108" s="107" t="s">
        <v>161</v>
      </c>
      <c r="D108" s="107"/>
    </row>
    <row r="109" spans="1:4" ht="20.100000000000001" customHeight="1" x14ac:dyDescent="0.2">
      <c r="A109" s="59">
        <v>1</v>
      </c>
      <c r="B109" s="106" t="s">
        <v>175</v>
      </c>
      <c r="C109" s="107" t="s">
        <v>162</v>
      </c>
      <c r="D109" s="107"/>
    </row>
    <row r="110" spans="1:4" ht="20.100000000000001" customHeight="1" x14ac:dyDescent="0.2">
      <c r="A110" s="59">
        <v>1</v>
      </c>
      <c r="B110" s="106" t="s">
        <v>176</v>
      </c>
      <c r="C110" s="107" t="s">
        <v>163</v>
      </c>
      <c r="D110" s="107"/>
    </row>
    <row r="111" spans="1:4" ht="20.100000000000001" customHeight="1" x14ac:dyDescent="0.2">
      <c r="A111" s="59">
        <v>1</v>
      </c>
      <c r="B111" s="106" t="s">
        <v>177</v>
      </c>
      <c r="C111" s="107" t="s">
        <v>164</v>
      </c>
      <c r="D111" s="107"/>
    </row>
    <row r="112" spans="1:4" ht="20.100000000000001" customHeight="1" x14ac:dyDescent="0.2">
      <c r="A112" s="59">
        <v>1</v>
      </c>
      <c r="B112" s="106" t="s">
        <v>178</v>
      </c>
      <c r="C112" s="107" t="s">
        <v>165</v>
      </c>
      <c r="D112" s="107"/>
    </row>
    <row r="113" spans="1:4" ht="20.100000000000001" customHeight="1" x14ac:dyDescent="0.2">
      <c r="A113" s="59">
        <v>1</v>
      </c>
      <c r="B113" s="106" t="s">
        <v>179</v>
      </c>
      <c r="C113" s="107" t="s">
        <v>166</v>
      </c>
      <c r="D113" s="107"/>
    </row>
    <row r="114" spans="1:4" ht="20.100000000000001" customHeight="1" x14ac:dyDescent="0.2">
      <c r="A114" s="59">
        <v>1</v>
      </c>
      <c r="B114" s="106" t="s">
        <v>180</v>
      </c>
      <c r="C114" s="107" t="s">
        <v>167</v>
      </c>
      <c r="D114" s="107"/>
    </row>
    <row r="115" spans="1:4" ht="20.100000000000001" customHeight="1" x14ac:dyDescent="0.2">
      <c r="A115" s="59">
        <v>1</v>
      </c>
      <c r="B115" s="106" t="s">
        <v>181</v>
      </c>
      <c r="C115" s="107" t="s">
        <v>168</v>
      </c>
      <c r="D115" s="107"/>
    </row>
    <row r="116" spans="1:4" ht="20.100000000000001" customHeight="1" x14ac:dyDescent="0.2">
      <c r="A116" s="59">
        <v>1</v>
      </c>
      <c r="B116" s="106" t="s">
        <v>182</v>
      </c>
      <c r="C116" s="107" t="s">
        <v>169</v>
      </c>
      <c r="D116" s="107"/>
    </row>
    <row r="117" spans="1:4" ht="20.100000000000001" customHeight="1" x14ac:dyDescent="0.2">
      <c r="A117" s="59">
        <v>1</v>
      </c>
      <c r="B117" s="106" t="s">
        <v>183</v>
      </c>
      <c r="C117" s="107" t="s">
        <v>170</v>
      </c>
      <c r="D117" s="107"/>
    </row>
    <row r="118" spans="1:4" ht="20.100000000000001" customHeight="1" x14ac:dyDescent="0.2">
      <c r="A118" s="59">
        <v>3</v>
      </c>
      <c r="B118" s="106" t="s">
        <v>184</v>
      </c>
      <c r="C118" s="107" t="s">
        <v>171</v>
      </c>
      <c r="D118" s="107"/>
    </row>
    <row r="119" spans="1:4" ht="20.100000000000001" customHeight="1" x14ac:dyDescent="0.2">
      <c r="A119" s="59">
        <v>1</v>
      </c>
      <c r="B119" s="106" t="s">
        <v>185</v>
      </c>
      <c r="C119" s="107" t="s">
        <v>172</v>
      </c>
      <c r="D119" s="107"/>
    </row>
    <row r="120" spans="1:4" ht="20.100000000000001" customHeight="1" x14ac:dyDescent="0.2">
      <c r="A120" s="59">
        <v>1</v>
      </c>
      <c r="B120" s="106" t="s">
        <v>186</v>
      </c>
      <c r="C120" s="107" t="s">
        <v>173</v>
      </c>
      <c r="D120" s="107"/>
    </row>
    <row r="121" spans="1:4" ht="20.100000000000001" customHeight="1" x14ac:dyDescent="0.25">
      <c r="A121" s="60">
        <f>SUM(A108:A120)</f>
        <v>15</v>
      </c>
      <c r="B121" s="108" t="s">
        <v>187</v>
      </c>
      <c r="C121" s="108"/>
      <c r="D121" s="108"/>
    </row>
    <row r="122" spans="1:4" ht="20.100000000000001" customHeight="1" x14ac:dyDescent="0.25">
      <c r="A122" s="103" t="s">
        <v>325</v>
      </c>
      <c r="B122" s="104"/>
      <c r="C122" s="104"/>
      <c r="D122" s="105"/>
    </row>
    <row r="123" spans="1:4" ht="20.100000000000001" customHeight="1" x14ac:dyDescent="0.2">
      <c r="A123" s="59">
        <v>1</v>
      </c>
      <c r="B123" s="106" t="s">
        <v>215</v>
      </c>
      <c r="C123" s="107" t="s">
        <v>188</v>
      </c>
      <c r="D123" s="107"/>
    </row>
    <row r="124" spans="1:4" ht="20.100000000000001" customHeight="1" x14ac:dyDescent="0.2">
      <c r="A124" s="59">
        <v>1</v>
      </c>
      <c r="B124" s="106" t="s">
        <v>216</v>
      </c>
      <c r="C124" s="107" t="s">
        <v>189</v>
      </c>
      <c r="D124" s="107"/>
    </row>
    <row r="125" spans="1:4" ht="20.100000000000001" customHeight="1" x14ac:dyDescent="0.2">
      <c r="A125" s="59">
        <v>1</v>
      </c>
      <c r="B125" s="106" t="s">
        <v>217</v>
      </c>
      <c r="C125" s="107" t="s">
        <v>190</v>
      </c>
      <c r="D125" s="107"/>
    </row>
    <row r="126" spans="1:4" ht="20.100000000000001" customHeight="1" x14ac:dyDescent="0.2">
      <c r="A126" s="59">
        <v>1</v>
      </c>
      <c r="B126" s="106" t="s">
        <v>218</v>
      </c>
      <c r="C126" s="107" t="s">
        <v>191</v>
      </c>
      <c r="D126" s="107"/>
    </row>
    <row r="127" spans="1:4" ht="20.100000000000001" customHeight="1" x14ac:dyDescent="0.2">
      <c r="A127" s="59">
        <v>1</v>
      </c>
      <c r="B127" s="106" t="s">
        <v>219</v>
      </c>
      <c r="C127" s="107" t="s">
        <v>192</v>
      </c>
      <c r="D127" s="107"/>
    </row>
    <row r="128" spans="1:4" ht="20.100000000000001" customHeight="1" x14ac:dyDescent="0.2">
      <c r="A128" s="59">
        <v>1</v>
      </c>
      <c r="B128" s="106" t="s">
        <v>220</v>
      </c>
      <c r="C128" s="107" t="s">
        <v>193</v>
      </c>
      <c r="D128" s="107"/>
    </row>
    <row r="129" spans="1:4" ht="20.100000000000001" customHeight="1" x14ac:dyDescent="0.2">
      <c r="A129" s="59">
        <v>2</v>
      </c>
      <c r="B129" s="106" t="s">
        <v>221</v>
      </c>
      <c r="C129" s="107" t="s">
        <v>194</v>
      </c>
      <c r="D129" s="107"/>
    </row>
    <row r="130" spans="1:4" ht="20.100000000000001" customHeight="1" x14ac:dyDescent="0.2">
      <c r="A130" s="59">
        <v>1</v>
      </c>
      <c r="B130" s="106" t="s">
        <v>222</v>
      </c>
      <c r="C130" s="107" t="s">
        <v>195</v>
      </c>
      <c r="D130" s="107"/>
    </row>
    <row r="131" spans="1:4" ht="20.100000000000001" customHeight="1" x14ac:dyDescent="0.2">
      <c r="A131" s="59">
        <v>0</v>
      </c>
      <c r="B131" s="106" t="s">
        <v>223</v>
      </c>
      <c r="C131" s="107" t="s">
        <v>196</v>
      </c>
      <c r="D131" s="107"/>
    </row>
    <row r="132" spans="1:4" ht="20.100000000000001" customHeight="1" x14ac:dyDescent="0.2">
      <c r="A132" s="59">
        <v>1</v>
      </c>
      <c r="B132" s="106" t="s">
        <v>224</v>
      </c>
      <c r="C132" s="107" t="s">
        <v>197</v>
      </c>
      <c r="D132" s="107"/>
    </row>
    <row r="133" spans="1:4" ht="20.100000000000001" customHeight="1" x14ac:dyDescent="0.2">
      <c r="A133" s="59">
        <v>0</v>
      </c>
      <c r="B133" s="106" t="s">
        <v>225</v>
      </c>
      <c r="C133" s="107" t="s">
        <v>198</v>
      </c>
      <c r="D133" s="107"/>
    </row>
    <row r="134" spans="1:4" ht="20.100000000000001" customHeight="1" x14ac:dyDescent="0.2">
      <c r="A134" s="59">
        <v>1</v>
      </c>
      <c r="B134" s="106" t="s">
        <v>226</v>
      </c>
      <c r="C134" s="107" t="s">
        <v>199</v>
      </c>
      <c r="D134" s="107"/>
    </row>
    <row r="135" spans="1:4" ht="20.100000000000001" customHeight="1" x14ac:dyDescent="0.2">
      <c r="A135" s="59">
        <v>1</v>
      </c>
      <c r="B135" s="106" t="s">
        <v>227</v>
      </c>
      <c r="C135" s="107" t="s">
        <v>200</v>
      </c>
      <c r="D135" s="107"/>
    </row>
    <row r="136" spans="1:4" ht="20.100000000000001" customHeight="1" x14ac:dyDescent="0.2">
      <c r="A136" s="59">
        <v>1</v>
      </c>
      <c r="B136" s="106" t="s">
        <v>228</v>
      </c>
      <c r="C136" s="107" t="s">
        <v>201</v>
      </c>
      <c r="D136" s="107"/>
    </row>
    <row r="137" spans="1:4" ht="20.100000000000001" customHeight="1" x14ac:dyDescent="0.2">
      <c r="A137" s="59">
        <v>0</v>
      </c>
      <c r="B137" s="106" t="s">
        <v>229</v>
      </c>
      <c r="C137" s="107" t="s">
        <v>202</v>
      </c>
      <c r="D137" s="107"/>
    </row>
    <row r="138" spans="1:4" ht="20.100000000000001" customHeight="1" x14ac:dyDescent="0.2">
      <c r="A138" s="59">
        <v>1</v>
      </c>
      <c r="B138" s="106" t="s">
        <v>230</v>
      </c>
      <c r="C138" s="107" t="s">
        <v>203</v>
      </c>
      <c r="D138" s="107"/>
    </row>
    <row r="139" spans="1:4" ht="20.100000000000001" customHeight="1" x14ac:dyDescent="0.2">
      <c r="A139" s="59">
        <v>1</v>
      </c>
      <c r="B139" s="106" t="s">
        <v>231</v>
      </c>
      <c r="C139" s="107" t="s">
        <v>204</v>
      </c>
      <c r="D139" s="107"/>
    </row>
    <row r="140" spans="1:4" ht="20.100000000000001" customHeight="1" x14ac:dyDescent="0.2">
      <c r="A140" s="59">
        <v>1</v>
      </c>
      <c r="B140" s="106" t="s">
        <v>232</v>
      </c>
      <c r="C140" s="107" t="s">
        <v>205</v>
      </c>
      <c r="D140" s="107"/>
    </row>
    <row r="141" spans="1:4" ht="20.100000000000001" customHeight="1" x14ac:dyDescent="0.2">
      <c r="A141" s="59">
        <v>2</v>
      </c>
      <c r="B141" s="106" t="s">
        <v>233</v>
      </c>
      <c r="C141" s="107" t="s">
        <v>206</v>
      </c>
      <c r="D141" s="107"/>
    </row>
    <row r="142" spans="1:4" ht="20.100000000000001" customHeight="1" x14ac:dyDescent="0.2">
      <c r="A142" s="59">
        <v>2</v>
      </c>
      <c r="B142" s="106" t="s">
        <v>234</v>
      </c>
      <c r="C142" s="107" t="s">
        <v>207</v>
      </c>
      <c r="D142" s="107"/>
    </row>
    <row r="143" spans="1:4" ht="20.100000000000001" customHeight="1" x14ac:dyDescent="0.2">
      <c r="A143" s="59">
        <v>3</v>
      </c>
      <c r="B143" s="109"/>
      <c r="C143" s="107" t="s">
        <v>208</v>
      </c>
      <c r="D143" s="107"/>
    </row>
    <row r="144" spans="1:4" ht="20.100000000000001" customHeight="1" x14ac:dyDescent="0.2">
      <c r="A144" s="59">
        <v>1</v>
      </c>
      <c r="B144" s="106"/>
      <c r="C144" s="61" t="s">
        <v>209</v>
      </c>
      <c r="D144" s="61"/>
    </row>
    <row r="145" spans="1:4" ht="20.100000000000001" customHeight="1" x14ac:dyDescent="0.2">
      <c r="A145" s="59">
        <v>4</v>
      </c>
      <c r="B145" s="106"/>
      <c r="C145" s="107" t="s">
        <v>210</v>
      </c>
      <c r="D145" s="107"/>
    </row>
    <row r="146" spans="1:4" ht="20.100000000000001" customHeight="1" x14ac:dyDescent="0.2">
      <c r="A146" s="59">
        <v>1</v>
      </c>
      <c r="B146" s="106"/>
      <c r="C146" s="61" t="s">
        <v>211</v>
      </c>
      <c r="D146" s="61"/>
    </row>
    <row r="147" spans="1:4" ht="20.100000000000001" customHeight="1" x14ac:dyDescent="0.2">
      <c r="A147" s="59">
        <v>1</v>
      </c>
      <c r="B147" s="106"/>
      <c r="C147" s="61" t="s">
        <v>212</v>
      </c>
      <c r="D147" s="61"/>
    </row>
    <row r="148" spans="1:4" ht="20.100000000000001" customHeight="1" x14ac:dyDescent="0.2">
      <c r="A148" s="59">
        <v>2</v>
      </c>
      <c r="B148" s="109"/>
      <c r="C148" s="107" t="s">
        <v>213</v>
      </c>
      <c r="D148" s="107"/>
    </row>
    <row r="149" spans="1:4" ht="20.100000000000001" customHeight="1" x14ac:dyDescent="0.2">
      <c r="A149" s="59">
        <v>1</v>
      </c>
      <c r="B149" s="109"/>
      <c r="C149" s="107" t="s">
        <v>214</v>
      </c>
      <c r="D149" s="107"/>
    </row>
    <row r="150" spans="1:4" ht="20.100000000000001" customHeight="1" x14ac:dyDescent="0.25">
      <c r="A150" s="79"/>
      <c r="B150" s="65" t="s">
        <v>235</v>
      </c>
      <c r="C150" s="66" t="s">
        <v>236</v>
      </c>
      <c r="D150" s="8"/>
    </row>
    <row r="151" spans="1:4" ht="20.100000000000001" customHeight="1" x14ac:dyDescent="0.25">
      <c r="A151" s="79"/>
      <c r="B151" s="65"/>
      <c r="C151" s="66" t="s">
        <v>237</v>
      </c>
      <c r="D151" s="8"/>
    </row>
    <row r="152" spans="1:4" ht="20.100000000000001" customHeight="1" x14ac:dyDescent="0.25">
      <c r="A152" s="79"/>
      <c r="B152" s="65"/>
      <c r="C152" s="66" t="s">
        <v>238</v>
      </c>
      <c r="D152" s="8"/>
    </row>
    <row r="153" spans="1:4" ht="20.100000000000001" customHeight="1" x14ac:dyDescent="0.25">
      <c r="A153" s="79"/>
      <c r="B153" s="65"/>
      <c r="C153" s="66" t="s">
        <v>239</v>
      </c>
      <c r="D153" s="8"/>
    </row>
    <row r="154" spans="1:4" ht="20.100000000000001" customHeight="1" x14ac:dyDescent="0.25">
      <c r="A154" s="79"/>
      <c r="B154" s="65" t="s">
        <v>326</v>
      </c>
      <c r="C154" s="110"/>
      <c r="D154" s="8"/>
    </row>
  </sheetData>
  <mergeCells count="64">
    <mergeCell ref="C143:D143"/>
    <mergeCell ref="C145:D145"/>
    <mergeCell ref="C148:D148"/>
    <mergeCell ref="C149:D149"/>
    <mergeCell ref="C137:D137"/>
    <mergeCell ref="C138:D138"/>
    <mergeCell ref="C139:D139"/>
    <mergeCell ref="C140:D140"/>
    <mergeCell ref="C141:D141"/>
    <mergeCell ref="C142:D142"/>
    <mergeCell ref="C131:D131"/>
    <mergeCell ref="C132:D132"/>
    <mergeCell ref="C133:D133"/>
    <mergeCell ref="C134:D134"/>
    <mergeCell ref="C135:D135"/>
    <mergeCell ref="C136:D136"/>
    <mergeCell ref="C125:D125"/>
    <mergeCell ref="C126:D126"/>
    <mergeCell ref="C127:D127"/>
    <mergeCell ref="C128:D128"/>
    <mergeCell ref="C129:D129"/>
    <mergeCell ref="C130:D130"/>
    <mergeCell ref="C119:D119"/>
    <mergeCell ref="C120:D120"/>
    <mergeCell ref="B121:D121"/>
    <mergeCell ref="A122:D122"/>
    <mergeCell ref="C123:D123"/>
    <mergeCell ref="C124:D124"/>
    <mergeCell ref="C113:D113"/>
    <mergeCell ref="C114:D114"/>
    <mergeCell ref="C115:D115"/>
    <mergeCell ref="C116:D116"/>
    <mergeCell ref="C117:D117"/>
    <mergeCell ref="C118:D118"/>
    <mergeCell ref="A107:D107"/>
    <mergeCell ref="C108:D108"/>
    <mergeCell ref="C109:D109"/>
    <mergeCell ref="C110:D110"/>
    <mergeCell ref="C111:D111"/>
    <mergeCell ref="C112:D112"/>
    <mergeCell ref="C101:D101"/>
    <mergeCell ref="C102:D102"/>
    <mergeCell ref="C103:D103"/>
    <mergeCell ref="C104:D104"/>
    <mergeCell ref="C105:D105"/>
    <mergeCell ref="B106:D106"/>
    <mergeCell ref="C95:D95"/>
    <mergeCell ref="C96:D96"/>
    <mergeCell ref="C97:D97"/>
    <mergeCell ref="C98:D98"/>
    <mergeCell ref="C99:D99"/>
    <mergeCell ref="C100:D100"/>
    <mergeCell ref="A89:D89"/>
    <mergeCell ref="C90:D90"/>
    <mergeCell ref="A91:D91"/>
    <mergeCell ref="C92:D92"/>
    <mergeCell ref="C93:D93"/>
    <mergeCell ref="C94:D94"/>
    <mergeCell ref="A2:C2"/>
    <mergeCell ref="A3:C3"/>
    <mergeCell ref="A4:C4"/>
    <mergeCell ref="A85:D85"/>
    <mergeCell ref="A86:C86"/>
    <mergeCell ref="A87:D8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INQUIORT</vt:lpstr>
      <vt:lpstr>Hoja1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2022-08-26T02:04:41Z</cp:lastPrinted>
  <dcterms:created xsi:type="dcterms:W3CDTF">2022-08-16T20:02:59Z</dcterms:created>
  <dcterms:modified xsi:type="dcterms:W3CDTF">2022-08-26T14:16:50Z</dcterms:modified>
</cp:coreProperties>
</file>