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FBA6F3D8-6A67-4BFC-8135-144FAB28D61F}" xr6:coauthVersionLast="47" xr6:coauthVersionMax="47" xr10:uidLastSave="{00000000-0000-0000-0000-000000000000}"/>
  <bookViews>
    <workbookView xWindow="-120" yWindow="-120" windowWidth="29040" windowHeight="15840" xr2:uid="{FB6AC65F-EA8C-49AE-9420-045F1F80530E}"/>
  </bookViews>
  <sheets>
    <sheet name="EQUIPO TRES TITANIO " sheetId="1" r:id="rId1"/>
    <sheet name="remi. final" sheetId="2" r:id="rId2"/>
  </sheets>
  <definedNames>
    <definedName name="_xlnm._FilterDatabase" localSheetId="1" hidden="1">'remi. final'!$A$21:$C$30</definedName>
    <definedName name="_xlnm.Print_Area" localSheetId="0">'EQUIPO TRES TITANIO '!$A$1:$E$115</definedName>
    <definedName name="_xlnm.Print_Area" localSheetId="1">'remi. final'!$A$1:$E$59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31" i="2" l="1"/>
  <c r="E30" i="2"/>
  <c r="E29" i="2"/>
  <c r="E28" i="2"/>
  <c r="E27" i="2"/>
  <c r="E26" i="2"/>
  <c r="E25" i="2"/>
  <c r="E24" i="2"/>
  <c r="E23" i="2"/>
  <c r="E22" i="2"/>
  <c r="E32" i="2" l="1"/>
  <c r="E33" i="2" s="1"/>
  <c r="E34" i="2" s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5" i="1"/>
  <c r="E46" i="1"/>
  <c r="E47" i="1"/>
  <c r="E48" i="1"/>
  <c r="E49" i="1"/>
  <c r="E50" i="1"/>
  <c r="E21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72" i="1" l="1"/>
  <c r="E73" i="1" s="1"/>
  <c r="E74" i="1" s="1"/>
</calcChain>
</file>

<file path=xl/sharedStrings.xml><?xml version="1.0" encoding="utf-8"?>
<sst xmlns="http://schemas.openxmlformats.org/spreadsheetml/2006/main" count="240" uniqueCount="208">
  <si>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</si>
  <si>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</si>
  <si>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</si>
  <si>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</si>
  <si>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</si>
  <si>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</si>
  <si>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</si>
  <si>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</si>
  <si>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</si>
  <si>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</si>
  <si>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</si>
  <si>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</si>
  <si>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</si>
  <si>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</si>
  <si>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</si>
  <si>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</si>
  <si>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</si>
  <si>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</si>
  <si>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</si>
  <si>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</si>
  <si>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PLACA 2.4 ANGULO VA *02 IZQ. TITANIO SMALL</t>
  </si>
  <si>
    <t>3033</t>
  </si>
  <si>
    <t>PLACA 2.4 ANGULO VA *03 IZQ. TITANIO SMALL</t>
  </si>
  <si>
    <t>3034</t>
  </si>
  <si>
    <t>PLACA 2.4 ANGULO VA *04 IZQ. TITANIO SMALL</t>
  </si>
  <si>
    <t>3035</t>
  </si>
  <si>
    <t>PLACA 2.4 ANGULO VA *05 IZQ. TITANIO SMALL</t>
  </si>
  <si>
    <t>PLACA 2.4 ANGULO VA *02 IZQ. TITANIO LARGE</t>
  </si>
  <si>
    <t>3040</t>
  </si>
  <si>
    <t>PLACA 2.4 ANGULO VA *03 IZQ. TITANIO LARGE</t>
  </si>
  <si>
    <t>3041</t>
  </si>
  <si>
    <t>PLACA 2.4 ANGULO VA *04 IZQ. TITANIO LARGE</t>
  </si>
  <si>
    <t>PLACA 2.4 ANGULO VA *05 IZQ. TITANIO LARGE</t>
  </si>
  <si>
    <t>PLACA 2.4 ANGULO VA *02 DER. TITANIO SMALL</t>
  </si>
  <si>
    <t>3037</t>
  </si>
  <si>
    <t>PLACA 2.4 ANGULO VA *03 DER. TITANIO SMALL</t>
  </si>
  <si>
    <t>3038</t>
  </si>
  <si>
    <t>PLACA 2.4 ANGULO VA *04 DER. TITANIO SMALL</t>
  </si>
  <si>
    <t>3039</t>
  </si>
  <si>
    <t>PLACA 2.4 ANGULO VA *05 DER. TITANIO SMALL</t>
  </si>
  <si>
    <t>PLACA 2.4 ANGULO VA *02 DER. TITANIO LARGE</t>
  </si>
  <si>
    <t>3042</t>
  </si>
  <si>
    <t>PLACA 2.4 ANGULO VA *03 DER. TITANIO LARGE</t>
  </si>
  <si>
    <t>3043</t>
  </si>
  <si>
    <t>PLACA 2.4 ANGULO VA *04 DER. TITANIO LARGE</t>
  </si>
  <si>
    <t>PLACA 2.4 ANGULO VA *05 DER. TITANIO LARGE</t>
  </si>
  <si>
    <t>Ti-SF-131.504L</t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</si>
  <si>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 LA CABEZA DEL ORIFICIO X 3 IZQ. TITANIO </t>
    </r>
  </si>
  <si>
    <t>Ti-SF-131.504R</t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</si>
  <si>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LA CABEZA DEL ORIFICIO X </t>
    </r>
    <r>
      <rPr>
        <b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 xml:space="preserve">DER. TITANIO </t>
    </r>
  </si>
  <si>
    <t>Ti-SF-131.404L</t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</si>
  <si>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IZQ. TITANIO</t>
    </r>
  </si>
  <si>
    <t>Ti-SF-131.405L</t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</si>
  <si>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IZQ.</t>
    </r>
  </si>
  <si>
    <t>Ti-SF-131.404R</t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</si>
  <si>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DER.</t>
    </r>
  </si>
  <si>
    <t>Ti-SF-131.405R</t>
  </si>
  <si>
    <r>
      <t xml:space="preserve">PLACA DE BLOQUEO (LCP) DE ÁNGULO VARIABLE 2.4, PARA RADIO DISTAL PALMAR, EXTRA ARTICULAR (4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DER.</t>
    </r>
  </si>
  <si>
    <t>1688</t>
  </si>
  <si>
    <t>PLACA ALCP VOLAR 2.4/2.7 3+8 COLUMM DER.</t>
  </si>
  <si>
    <t>1689</t>
  </si>
  <si>
    <t>PLACA ALCP VOLAR 2.4/2.7 4+8 COLUMM DER.</t>
  </si>
  <si>
    <t>1690</t>
  </si>
  <si>
    <t>PLACA ALCP VOLAR 2.4/2.7 5+8 COLUMM DER.</t>
  </si>
  <si>
    <t>1685</t>
  </si>
  <si>
    <t>PLACA ALCP VOLAR 2.4/2.7 3+8 COLUMM IZQ.</t>
  </si>
  <si>
    <t>1686</t>
  </si>
  <si>
    <t>PLACA ALCP VOLAR 2.4/2.7 4+8 COLUMM IZQ.</t>
  </si>
  <si>
    <t>1687</t>
  </si>
  <si>
    <t>PLACA ALCP VOLAR 2.4/2.7 5+8 COLUMM IZQ.</t>
  </si>
  <si>
    <t>T50092408</t>
  </si>
  <si>
    <t>TORNILLO BLOQ. 2.4*08 MM TITANIO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</si>
  <si>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</si>
  <si>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</si>
  <si>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</si>
  <si>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</si>
  <si>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</si>
  <si>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</si>
  <si>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</si>
  <si>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</si>
  <si>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</si>
  <si>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</si>
  <si>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</si>
  <si>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</si>
  <si>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</si>
  <si>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</si>
  <si>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</si>
  <si>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</si>
  <si>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</si>
  <si>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</si>
  <si>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</si>
  <si>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</si>
  <si>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</si>
  <si>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</si>
  <si>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T50022410</t>
  </si>
  <si>
    <t>TORNILLO CORTICAL 2.4X10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</si>
  <si>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</si>
  <si>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</si>
  <si>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</si>
  <si>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</si>
  <si>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</si>
  <si>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 MM TITANIO</t>
  </si>
  <si>
    <t>T50022418</t>
  </si>
  <si>
    <t>TORNILLO CORTICAL 2.4X18MM TITANIO</t>
  </si>
  <si>
    <t>T50022420</t>
  </si>
  <si>
    <t>TORNILLO CORTICAL 2.4X20 MM TITANIO</t>
  </si>
  <si>
    <t>T50022422</t>
  </si>
  <si>
    <t>TORNILLO CORTICAL 2.4X22 MM TITANIO</t>
  </si>
  <si>
    <t>T50022424</t>
  </si>
  <si>
    <t>TORNILLO CORTICAL 2.4X24MM TITANIO</t>
  </si>
  <si>
    <t>T50022426</t>
  </si>
  <si>
    <t>TORNILLO CORTICAL 2.4X26MM TITANIO</t>
  </si>
  <si>
    <t>INSTRUMENTAL PLACA RADIO DISTAL ANGULO VARIABLE TITANIO Y ACERO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</si>
  <si>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</si>
  <si>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</si>
  <si>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</si>
  <si>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</si>
  <si>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</si>
  <si>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</si>
  <si>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</si>
  <si>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</si>
  <si>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</si>
  <si>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</si>
  <si>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</si>
  <si>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</si>
  <si>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</si>
  <si>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</si>
  <si>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</si>
  <si>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</si>
  <si>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</si>
  <si>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</si>
  <si>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</si>
  <si>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</si>
  <si>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</si>
  <si>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</si>
  <si>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</si>
  <si>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</si>
  <si>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</si>
  <si>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</si>
  <si>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</si>
  <si>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</si>
  <si>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</si>
  <si>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</si>
  <si>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PERFORADOR + LLAVE +3 PIEZAS</t>
  </si>
  <si>
    <t>BATERIAS</t>
  </si>
  <si>
    <t xml:space="preserve">PIEZAS DE INSTRUMENTAL </t>
  </si>
  <si>
    <t>ENTREGADO POR:</t>
  </si>
  <si>
    <t>RECIBIDO POR: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</si>
  <si>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</si>
  <si>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</si>
  <si>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</si>
  <si>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</si>
  <si>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</si>
  <si>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</si>
  <si>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>10:00:00AM</t>
  </si>
  <si>
    <t>SUBTOTAL</t>
  </si>
  <si>
    <t>IVA</t>
  </si>
  <si>
    <t>TOTAL</t>
  </si>
  <si>
    <t>TORNILLO CANULADO 4.0MM TITANIO/ACERO</t>
  </si>
  <si>
    <t>CANT.</t>
  </si>
  <si>
    <t>COD. ARTICULO</t>
  </si>
  <si>
    <t xml:space="preserve">DESCRIPCION ARTICULO </t>
  </si>
  <si>
    <t>060020022</t>
  </si>
  <si>
    <t>TORNILLO CANULADO 4.0X22 TITANIO</t>
  </si>
  <si>
    <t>060020025</t>
  </si>
  <si>
    <t>TORNILLO CANULADO 4.0X25 TITANIO</t>
  </si>
  <si>
    <t>060020030</t>
  </si>
  <si>
    <t>TORNILLO CANULADO 4.0X30 TITANIO</t>
  </si>
  <si>
    <t>060020034</t>
  </si>
  <si>
    <t>TORNILLO CANULADO 4.0X34 TITANIO</t>
  </si>
  <si>
    <t>060020040</t>
  </si>
  <si>
    <t>TORNILLO CANULADO 4.0X40 TITANIO</t>
  </si>
  <si>
    <t>060020045</t>
  </si>
  <si>
    <t>TORNILLO CANULADO 4.0X45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</si>
  <si>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</si>
  <si>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</si>
  <si>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</si>
  <si>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</si>
  <si>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</si>
  <si>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</si>
  <si>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ARANDELAS 3.5 MM TITANIO</t>
  </si>
  <si>
    <t>SUBTOTAL SIN IMPUESTOS</t>
  </si>
  <si>
    <t xml:space="preserve">                                                                                      IVA</t>
  </si>
  <si>
    <t>VALOR TOTAL</t>
  </si>
  <si>
    <t>INSTRUMENTAL TORNILLO CANULADO 4.0MM TITANIO/ACERO</t>
  </si>
  <si>
    <t>Q.080.01</t>
  </si>
  <si>
    <t>Medidor de Profundidad (0-70mm)</t>
  </si>
  <si>
    <t>Q.080.02</t>
  </si>
  <si>
    <t>Aguja de Limpieza 1.2mm</t>
  </si>
  <si>
    <t>Q.080.03</t>
  </si>
  <si>
    <t>Q.080.04</t>
  </si>
  <si>
    <t>Broca Canulada con Bloque Limitado 2.7mm</t>
  </si>
  <si>
    <t>Q.080.05</t>
  </si>
  <si>
    <t>Destornillador hexagonal de punta 2.5mm</t>
  </si>
  <si>
    <t>Q.080.06</t>
  </si>
  <si>
    <t>Macho de Canulado para Tornillos Canulado 4.0mm</t>
  </si>
  <si>
    <t>Q.080.07</t>
  </si>
  <si>
    <t>Destornillador hexagonal Canulado, de punta 2.5mm</t>
  </si>
  <si>
    <t>Q.080.08</t>
  </si>
  <si>
    <t>Avellanador Canulado ∅ 6.5</t>
  </si>
  <si>
    <t>Q.080.09</t>
  </si>
  <si>
    <t>Llave hexagonal</t>
  </si>
  <si>
    <t>Q.080.10</t>
  </si>
  <si>
    <t>Guía de broca 1.2mm</t>
  </si>
  <si>
    <t>Q.080.11</t>
  </si>
  <si>
    <t>Broca Canulado 2.7 mm</t>
  </si>
  <si>
    <t>Placa de bloqueo cubital distal *05 orif</t>
  </si>
  <si>
    <t>Placa de bloqueo cubital distal *06 orif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</si>
</sst>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u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06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Border="1" applyAlignment="1" applyProtection="1">
      <alignment vertical="top"/>
      <protection locked="0"/>
    </xf>
    <xf numFmtId="2" fontId="8" fillId="0" borderId="0" xfId="0" applyNumberFormat="1" applyFont="1" applyAlignment="1">
      <alignment horizontal="left"/>
    </xf>
    <xf numFmtId="0" fontId="2" fillId="0" borderId="0" xfId="0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>
      <alignment horizontal="left" vertical="top"/>
    </xf>
    <xf numFmtId="2" fontId="2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5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3" xfId="0" applyFont="1" applyFill="1" applyBorder="1" applyAlignment="1" applyProtection="1">
      <alignment horizontal="left" vertical="center" wrapText="1" readingOrder="1"/>
      <protection locked="0"/>
    </xf>
    <xf numFmtId="0" fontId="5" fillId="0" borderId="3" xfId="0" applyFont="1" applyFill="1" applyBorder="1" applyAlignment="1" applyProtection="1">
      <alignment horizontal="center" vertical="center" wrapText="1" readingOrder="1"/>
      <protection locked="0"/>
    </xf>
    <xf numFmtId="0" fontId="5" fillId="2" borderId="3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readingOrder="1"/>
    </xf>
    <xf numFmtId="0" fontId="10" fillId="0" borderId="4" xfId="0" applyFont="1" applyBorder="1" applyAlignment="1" applyProtection="1">
      <alignment horizontal="center" vertical="top" wrapText="1" readingOrder="1"/>
      <protection locked="0"/>
    </xf>
    <xf numFmtId="0" fontId="10" fillId="0" borderId="4" xfId="0" applyFont="1" applyBorder="1" applyAlignment="1" applyProtection="1">
      <alignment horizontal="center" vertical="top" readingOrder="1"/>
      <protection locked="0"/>
    </xf>
    <xf numFmtId="0" fontId="10" fillId="0" borderId="4" xfId="0" applyFont="1" applyFill="1" applyBorder="1" applyAlignment="1" applyProtection="1">
      <alignment vertical="top" wrapText="1" readingOrder="1"/>
      <protection locked="0"/>
    </xf>
    <xf numFmtId="165" fontId="2" fillId="0" borderId="4" xfId="3" applyFont="1" applyBorder="1"/>
    <xf numFmtId="0" fontId="9" fillId="0" borderId="0" xfId="0" applyFont="1" applyFill="1" applyAlignment="1">
      <alignment horizontal="left" vertical="top"/>
    </xf>
    <xf numFmtId="0" fontId="10" fillId="0" borderId="4" xfId="0" applyFont="1" applyBorder="1" applyAlignment="1">
      <alignment horizontal="center"/>
    </xf>
    <xf numFmtId="0" fontId="10" fillId="0" borderId="4" xfId="0" quotePrefix="1" applyFont="1" applyBorder="1" applyAlignment="1" applyProtection="1">
      <alignment horizontal="center" vertical="top" readingOrder="1"/>
      <protection locked="0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9" fillId="0" borderId="4" xfId="0" applyFont="1" applyFill="1" applyBorder="1" applyAlignment="1">
      <alignment horizontal="left" vertical="top"/>
    </xf>
    <xf numFmtId="44" fontId="4" fillId="0" borderId="4" xfId="1" applyFont="1" applyBorder="1" applyAlignment="1">
      <alignment horizontal="left"/>
    </xf>
    <xf numFmtId="0" fontId="4" fillId="0" borderId="4" xfId="2" applyNumberFormat="1" applyFont="1" applyFill="1" applyBorder="1" applyAlignment="1">
      <alignment horizontal="center"/>
    </xf>
    <xf numFmtId="0" fontId="2" fillId="0" borderId="4" xfId="0" applyFont="1" applyFill="1" applyBorder="1" applyAlignment="1" applyProtection="1">
      <alignment vertical="top" readingOrder="1"/>
      <protection locked="0"/>
    </xf>
    <xf numFmtId="0" fontId="2" fillId="0" borderId="0" xfId="0" applyFont="1" applyAlignment="1"/>
    <xf numFmtId="0" fontId="3" fillId="0" borderId="8" xfId="0" applyNumberFormat="1" applyFont="1" applyBorder="1" applyAlignment="1">
      <alignment horizontal="center"/>
    </xf>
    <xf numFmtId="0" fontId="3" fillId="0" borderId="8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4" fillId="0" borderId="8" xfId="0" applyFont="1" applyFill="1" applyBorder="1" applyAlignment="1" applyProtection="1">
      <alignment horizontal="center" vertical="top" wrapText="1" readingOrder="1"/>
      <protection locked="0"/>
    </xf>
    <xf numFmtId="0" fontId="4" fillId="0" borderId="8" xfId="0" applyFont="1" applyFill="1" applyBorder="1" applyAlignment="1" applyProtection="1">
      <alignment vertical="top" wrapText="1" readingOrder="1"/>
      <protection locked="0"/>
    </xf>
    <xf numFmtId="0" fontId="4" fillId="0" borderId="4" xfId="0" applyFont="1" applyFill="1" applyBorder="1" applyAlignment="1" applyProtection="1">
      <alignment horizontal="center" vertical="top" wrapText="1" readingOrder="1"/>
      <protection locked="0"/>
    </xf>
    <xf numFmtId="0" fontId="4" fillId="0" borderId="4" xfId="0" applyFont="1" applyFill="1" applyBorder="1" applyAlignment="1" applyProtection="1">
      <alignment vertical="top" wrapText="1" readingOrder="1"/>
      <protection locked="0"/>
    </xf>
    <xf numFmtId="0" fontId="5" fillId="0" borderId="0" xfId="0" applyFont="1" applyFill="1" applyAlignment="1">
      <alignment horizontal="right" wrapText="1"/>
    </xf>
    <xf numFmtId="0" fontId="3" fillId="0" borderId="0" xfId="0" applyFont="1" applyAlignment="1">
      <alignment horizontal="left" vertical="top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/>
    </xf>
    <xf numFmtId="164" fontId="10" fillId="0" borderId="1" xfId="2" applyNumberFormat="1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9" xfId="2" applyFont="1" applyBorder="1" applyAlignment="1">
      <alignment horizontal="left"/>
    </xf>
    <xf numFmtId="0" fontId="11" fillId="0" borderId="9" xfId="2" applyFont="1" applyBorder="1" applyAlignment="1">
      <alignment horizontal="left"/>
    </xf>
    <xf numFmtId="20" fontId="11" fillId="0" borderId="0" xfId="2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44" fontId="3" fillId="0" borderId="4" xfId="1" applyFont="1" applyBorder="1" applyAlignment="1">
      <alignment horizontal="left"/>
    </xf>
    <xf numFmtId="165" fontId="5" fillId="0" borderId="4" xfId="3" applyFont="1" applyBorder="1"/>
    <xf numFmtId="0" fontId="9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1" fillId="0" borderId="0" xfId="0" applyFont="1"/>
    <xf numFmtId="0" fontId="15" fillId="0" borderId="0" xfId="2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left"/>
    </xf>
    <xf numFmtId="0" fontId="10" fillId="0" borderId="0" xfId="0" applyFont="1" applyFill="1" applyBorder="1" applyAlignment="1">
      <alignment horizontal="left"/>
    </xf>
    <xf numFmtId="2" fontId="16" fillId="0" borderId="0" xfId="2" applyNumberFormat="1" applyFont="1" applyAlignment="1">
      <alignment horizontal="center"/>
    </xf>
    <xf numFmtId="2" fontId="16" fillId="0" borderId="0" xfId="2" applyNumberFormat="1" applyFont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4" xfId="0" applyNumberFormat="1" applyFont="1" applyBorder="1" applyAlignment="1">
      <alignment horizontal="center"/>
    </xf>
    <xf numFmtId="0" fontId="11" fillId="0" borderId="4" xfId="2" quotePrefix="1" applyFont="1" applyFill="1" applyBorder="1" applyAlignment="1" applyProtection="1">
      <alignment horizontal="center" vertical="top" readingOrder="1"/>
      <protection locked="0"/>
    </xf>
    <xf numFmtId="0" fontId="11" fillId="0" borderId="4" xfId="2" applyFont="1" applyFill="1" applyBorder="1" applyAlignment="1" applyProtection="1">
      <alignment vertical="top" readingOrder="1"/>
      <protection locked="0"/>
    </xf>
    <xf numFmtId="44" fontId="11" fillId="0" borderId="4" xfId="1" applyFont="1" applyBorder="1" applyAlignment="1"/>
    <xf numFmtId="0" fontId="11" fillId="0" borderId="4" xfId="0" applyFont="1" applyBorder="1" applyAlignment="1">
      <alignment horizontal="center"/>
    </xf>
    <xf numFmtId="9" fontId="12" fillId="0" borderId="4" xfId="2" applyNumberFormat="1" applyFont="1" applyBorder="1" applyAlignment="1">
      <alignment wrapText="1"/>
    </xf>
    <xf numFmtId="0" fontId="12" fillId="0" borderId="4" xfId="0" applyNumberFormat="1" applyFont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4" xfId="0" applyFont="1" applyBorder="1" applyAlignment="1" applyProtection="1">
      <alignment horizontal="center" vertical="center" wrapText="1" readingOrder="1"/>
      <protection locked="0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Fill="1" applyBorder="1" applyAlignment="1" applyProtection="1">
      <alignment vertical="center" wrapText="1" readingOrder="1"/>
      <protection locked="0"/>
    </xf>
    <xf numFmtId="165" fontId="2" fillId="0" borderId="4" xfId="3" applyFont="1" applyBorder="1" applyAlignment="1">
      <alignment vertical="center"/>
    </xf>
    <xf numFmtId="0" fontId="2" fillId="0" borderId="0" xfId="0" applyFont="1" applyAlignment="1">
      <alignment horizontal="center" vertical="center" readingOrder="1"/>
    </xf>
    <xf numFmtId="0" fontId="9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2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2" fillId="0" borderId="4" xfId="2" applyFont="1" applyBorder="1" applyAlignment="1">
      <alignment horizontal="center" wrapText="1"/>
    </xf>
    <xf numFmtId="0" fontId="12" fillId="0" borderId="4" xfId="2" applyFont="1" applyBorder="1" applyAlignment="1">
      <alignment wrapText="1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4">
    <cellStyle name="Moneda" xfId="1" builtinId="4"/>
    <cellStyle name="Moneda 3 2" xfId="3" xr:uid="{D01A02DE-2774-4266-926B-B2E9A650141D}"/>
    <cellStyle name="Normal" xfId="0" builtinId="0"/>
    <cellStyle name="Normal 2" xfId="2" xr:uid="{80354850-5F83-4B78-BC02-7AC9B60D8B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4</xdr:col>
      <xdr:colOff>317500</xdr:colOff>
      <xdr:row>8</xdr:row>
      <xdr:rowOff>60325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82D862-98F5-4E87-AD29-6D5F5E64F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2041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2038350</xdr:colOff>
      <xdr:row>0</xdr:row>
      <xdr:rowOff>114300</xdr:rowOff>
    </xdr:from>
    <xdr:ext cx="1719606" cy="839788"/>
    <xdr:pic>
      <xdr:nvPicPr>
        <xdr:cNvPr id="2" name="Imagen 1">
          <a:extLst>
            <a:ext uri="{FF2B5EF4-FFF2-40B4-BE49-F238E27FC236}">
              <a16:creationId xmlns:a16="http://schemas.microsoft.com/office/drawing/2014/main" id="{8BD32C31-B958-4B97-BFB1-C3EA79F609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162425" y="114300"/>
          <a:ext cx="1719606" cy="8397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35FE-9D48-4699-B981-04D8E7635B54}">
  <sheetPr>
    <pageSetUpPr fitToPage="1"/>
  </sheetPr>
  <dimension ref="A3:M114"/>
  <sheetViews>
    <sheetView tabSelected="1" topLeftCell="A5" workbookViewId="0">
      <selection activeCell="B39" sqref="B39"/>
    </sheetView>
  </sheetViews>
  <sheetFormatPr baseColWidth="10" defaultColWidth="11.42578125" defaultRowHeight="20.100000000000001" customHeight="1" x14ac:dyDescent="0.2"/>
  <cols>
    <col min="1" max="1" width="21.5703125" style="45" bestFit="1" customWidth="1"/>
    <col min="2" max="2" width="32.5703125" style="46" customWidth="1"/>
    <col min="3" max="3" width="86.5703125" style="44" customWidth="1"/>
    <col min="4" max="4" width="14.5703125" style="1" bestFit="1" customWidth="1"/>
    <col min="5" max="5" width="12.85546875" style="1" bestFit="1" customWidth="1"/>
    <col min="6" max="11" width="11.42578125" style="1"/>
    <col min="12" max="12" width="14.42578125" style="31" bestFit="1" customWidth="1"/>
    <col min="13" max="13" width="50.140625" style="3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3" spans="1:13" ht="20.100000000000001" customHeight="1" x14ac:dyDescent="0.2">
      <c r="A3" s="91" t="s">
        <v>0</v>
      </c>
      <c r="B3" s="91"/>
      <c r="C3" s="91"/>
      <c r="L3" s="2"/>
      <c r="M3" s="2"/>
    </row>
    <row r="4" spans="1:13" ht="20.100000000000001" customHeight="1" x14ac:dyDescent="0.2">
      <c r="A4" s="92" t="s">
        <v>1</v>
      </c>
      <c r="B4" s="92"/>
      <c r="C4" s="92"/>
      <c r="L4" s="84"/>
      <c r="M4" s="84"/>
    </row>
    <row r="5" spans="1:13" ht="20.100000000000001" customHeight="1" x14ac:dyDescent="0.2">
      <c r="A5" s="85" t="s">
        <v>2</v>
      </c>
      <c r="B5" s="85"/>
      <c r="C5" s="85"/>
      <c r="L5" s="84"/>
      <c r="M5" s="84"/>
    </row>
    <row r="6" spans="1:13" ht="20.100000000000001" customHeight="1" x14ac:dyDescent="0.2">
      <c r="A6" s="3"/>
      <c r="B6" s="4"/>
      <c r="C6" s="4"/>
      <c r="L6" s="5"/>
      <c r="M6" s="5"/>
    </row>
    <row r="7" spans="1:13" ht="20.100000000000001" customHeight="1" thickBot="1" x14ac:dyDescent="0.25">
      <c r="A7" s="6" t="s">
        <v>3</v>
      </c>
      <c r="B7" s="47">
        <v>44369</v>
      </c>
      <c r="C7" s="47"/>
      <c r="L7" s="5"/>
      <c r="M7" s="5"/>
    </row>
    <row r="8" spans="1:13" ht="20.100000000000001" customHeight="1" thickBot="1" x14ac:dyDescent="0.25">
      <c r="A8" s="6" t="s">
        <v>4</v>
      </c>
      <c r="B8" s="48" t="s">
        <v>148</v>
      </c>
      <c r="C8" s="48"/>
      <c r="L8" s="7"/>
      <c r="M8" s="7"/>
    </row>
    <row r="9" spans="1:13" ht="20.100000000000001" customHeight="1" thickBot="1" x14ac:dyDescent="0.25">
      <c r="A9" s="6" t="s">
        <v>5</v>
      </c>
      <c r="B9" s="48" t="s">
        <v>149</v>
      </c>
      <c r="C9" s="48"/>
      <c r="L9" s="7"/>
      <c r="M9" s="7"/>
    </row>
    <row r="10" spans="1:13" ht="20.100000000000001" customHeight="1" thickBot="1" x14ac:dyDescent="0.25">
      <c r="A10" s="6" t="s">
        <v>6</v>
      </c>
      <c r="B10" s="48" t="s">
        <v>150</v>
      </c>
      <c r="C10" s="48"/>
      <c r="L10" s="7"/>
      <c r="M10" s="7"/>
    </row>
    <row r="11" spans="1:13" ht="20.100000000000001" customHeight="1" thickBot="1" x14ac:dyDescent="0.25">
      <c r="A11" s="6" t="s">
        <v>7</v>
      </c>
      <c r="B11" s="48" t="s">
        <v>151</v>
      </c>
      <c r="C11" s="48"/>
      <c r="L11" s="7"/>
      <c r="M11" s="7"/>
    </row>
    <row r="12" spans="1:13" ht="20.100000000000001" customHeight="1" thickBot="1" x14ac:dyDescent="0.25">
      <c r="A12" s="6" t="s">
        <v>8</v>
      </c>
      <c r="B12" s="48" t="s">
        <v>152</v>
      </c>
      <c r="C12" s="48"/>
      <c r="L12" s="8"/>
      <c r="M12" s="8"/>
    </row>
    <row r="13" spans="1:13" ht="20.100000000000001" customHeight="1" thickBot="1" x14ac:dyDescent="0.25">
      <c r="A13" s="6" t="s">
        <v>9</v>
      </c>
      <c r="B13" s="49" t="s">
        <v>153</v>
      </c>
      <c r="C13" s="49"/>
      <c r="L13" s="8"/>
      <c r="M13" s="8"/>
    </row>
    <row r="14" spans="1:13" ht="20.100000000000001" customHeight="1" thickBot="1" x14ac:dyDescent="0.25">
      <c r="A14" s="6" t="s">
        <v>10</v>
      </c>
      <c r="B14" s="50"/>
      <c r="C14" s="50"/>
      <c r="L14" s="8"/>
      <c r="M14" s="8"/>
    </row>
    <row r="15" spans="1:13" ht="20.100000000000001" customHeight="1" thickBot="1" x14ac:dyDescent="0.25">
      <c r="A15" s="6" t="s">
        <v>11</v>
      </c>
      <c r="B15" s="50"/>
      <c r="C15" s="50"/>
      <c r="L15" s="8"/>
      <c r="M15" s="8"/>
    </row>
    <row r="16" spans="1:13" ht="20.100000000000001" customHeight="1" thickBot="1" x14ac:dyDescent="0.25">
      <c r="A16" s="6" t="s">
        <v>12</v>
      </c>
      <c r="B16" s="47">
        <v>44370</v>
      </c>
      <c r="C16" s="47"/>
      <c r="L16" s="8"/>
      <c r="M16" s="8"/>
    </row>
    <row r="17" spans="1:13" ht="20.100000000000001" customHeight="1" x14ac:dyDescent="0.2">
      <c r="A17" s="6" t="s">
        <v>13</v>
      </c>
      <c r="B17" s="51" t="s">
        <v>154</v>
      </c>
      <c r="C17" s="51"/>
      <c r="L17" s="8"/>
      <c r="M17" s="8"/>
    </row>
    <row r="18" spans="1:13" ht="20.100000000000001" customHeight="1" x14ac:dyDescent="0.2">
      <c r="A18" s="9"/>
      <c r="B18" s="10"/>
      <c r="C18" s="10"/>
      <c r="L18" s="8"/>
      <c r="M18" s="8"/>
    </row>
    <row r="19" spans="1:13" ht="20.100000000000001" customHeight="1" x14ac:dyDescent="0.2">
      <c r="A19" s="86" t="s">
        <v>14</v>
      </c>
      <c r="B19" s="86"/>
      <c r="C19" s="86"/>
      <c r="L19" s="8"/>
      <c r="M19" s="8"/>
    </row>
    <row r="20" spans="1:13" s="15" customFormat="1" ht="30.75" customHeight="1" x14ac:dyDescent="0.2">
      <c r="A20" s="11" t="s">
        <v>15</v>
      </c>
      <c r="B20" s="12" t="s">
        <v>16</v>
      </c>
      <c r="C20" s="13" t="s">
        <v>17</v>
      </c>
      <c r="D20" s="14" t="s">
        <v>18</v>
      </c>
      <c r="E20" s="14" t="s">
        <v>19</v>
      </c>
      <c r="L20" s="8"/>
      <c r="M20" s="8"/>
    </row>
    <row r="21" spans="1:13" s="15" customFormat="1" ht="20.100000000000001" customHeight="1" x14ac:dyDescent="0.2">
      <c r="A21" s="16">
        <v>1</v>
      </c>
      <c r="B21" s="17">
        <v>3032</v>
      </c>
      <c r="C21" s="18" t="s">
        <v>20</v>
      </c>
      <c r="D21" s="19">
        <v>540</v>
      </c>
      <c r="E21" s="19">
        <f>+A21*D21</f>
        <v>540</v>
      </c>
      <c r="L21" s="20"/>
      <c r="M21" s="20"/>
    </row>
    <row r="22" spans="1:13" s="15" customFormat="1" ht="20.100000000000001" customHeight="1" x14ac:dyDescent="0.2">
      <c r="A22" s="16">
        <v>1</v>
      </c>
      <c r="B22" s="17" t="s">
        <v>21</v>
      </c>
      <c r="C22" s="18" t="s">
        <v>22</v>
      </c>
      <c r="D22" s="19">
        <v>540</v>
      </c>
      <c r="E22" s="19">
        <f t="shared" ref="E22:E50" si="0">+A22*D22</f>
        <v>540</v>
      </c>
      <c r="L22" s="20"/>
      <c r="M22" s="20"/>
    </row>
    <row r="23" spans="1:13" s="15" customFormat="1" ht="20.100000000000001" customHeight="1" x14ac:dyDescent="0.2">
      <c r="A23" s="16">
        <v>1</v>
      </c>
      <c r="B23" s="17" t="s">
        <v>23</v>
      </c>
      <c r="C23" s="18" t="s">
        <v>24</v>
      </c>
      <c r="D23" s="19">
        <v>540</v>
      </c>
      <c r="E23" s="19">
        <f t="shared" si="0"/>
        <v>540</v>
      </c>
      <c r="L23" s="20"/>
      <c r="M23" s="20"/>
    </row>
    <row r="24" spans="1:13" s="15" customFormat="1" ht="20.100000000000001" customHeight="1" x14ac:dyDescent="0.2">
      <c r="A24" s="16">
        <v>1</v>
      </c>
      <c r="B24" s="17" t="s">
        <v>25</v>
      </c>
      <c r="C24" s="18" t="s">
        <v>26</v>
      </c>
      <c r="D24" s="19">
        <v>540</v>
      </c>
      <c r="E24" s="19">
        <f t="shared" si="0"/>
        <v>540</v>
      </c>
      <c r="L24" s="20"/>
      <c r="M24" s="20"/>
    </row>
    <row r="25" spans="1:13" s="15" customFormat="1" ht="20.100000000000001" customHeight="1" x14ac:dyDescent="0.2">
      <c r="A25" s="16">
        <v>1</v>
      </c>
      <c r="B25" s="21">
        <v>3031</v>
      </c>
      <c r="C25" s="18" t="s">
        <v>27</v>
      </c>
      <c r="D25" s="19">
        <v>540</v>
      </c>
      <c r="E25" s="19">
        <f t="shared" si="0"/>
        <v>540</v>
      </c>
      <c r="L25" s="20"/>
      <c r="M25" s="20"/>
    </row>
    <row r="26" spans="1:13" s="15" customFormat="1" ht="20.100000000000001" customHeight="1" x14ac:dyDescent="0.2">
      <c r="A26" s="16">
        <v>1</v>
      </c>
      <c r="B26" s="22" t="s">
        <v>28</v>
      </c>
      <c r="C26" s="18" t="s">
        <v>29</v>
      </c>
      <c r="D26" s="19">
        <v>540</v>
      </c>
      <c r="E26" s="19">
        <f t="shared" si="0"/>
        <v>540</v>
      </c>
      <c r="L26" s="20"/>
      <c r="M26" s="20"/>
    </row>
    <row r="27" spans="1:13" s="15" customFormat="1" ht="20.100000000000001" hidden="1" customHeight="1" x14ac:dyDescent="0.2">
      <c r="A27" s="16">
        <v>0</v>
      </c>
      <c r="B27" s="17" t="s">
        <v>30</v>
      </c>
      <c r="C27" s="18" t="s">
        <v>31</v>
      </c>
      <c r="D27" s="19">
        <v>540</v>
      </c>
      <c r="E27" s="19">
        <f t="shared" si="0"/>
        <v>0</v>
      </c>
      <c r="L27" s="20"/>
      <c r="M27" s="20"/>
    </row>
    <row r="28" spans="1:13" s="15" customFormat="1" ht="20.100000000000001" hidden="1" customHeight="1" x14ac:dyDescent="0.2">
      <c r="A28" s="16">
        <v>0</v>
      </c>
      <c r="B28" s="17">
        <v>3030</v>
      </c>
      <c r="C28" s="18" t="s">
        <v>32</v>
      </c>
      <c r="D28" s="19">
        <v>540</v>
      </c>
      <c r="E28" s="19">
        <f t="shared" si="0"/>
        <v>0</v>
      </c>
      <c r="L28" s="20"/>
      <c r="M28" s="20"/>
    </row>
    <row r="29" spans="1:13" s="15" customFormat="1" ht="20.100000000000001" customHeight="1" x14ac:dyDescent="0.2">
      <c r="A29" s="16">
        <v>2</v>
      </c>
      <c r="B29" s="21">
        <v>3036</v>
      </c>
      <c r="C29" s="18" t="s">
        <v>33</v>
      </c>
      <c r="D29" s="19">
        <v>540</v>
      </c>
      <c r="E29" s="19">
        <f t="shared" si="0"/>
        <v>1080</v>
      </c>
      <c r="L29" s="20"/>
      <c r="M29" s="20"/>
    </row>
    <row r="30" spans="1:13" s="15" customFormat="1" ht="20.100000000000001" customHeight="1" x14ac:dyDescent="0.2">
      <c r="A30" s="16">
        <v>1</v>
      </c>
      <c r="B30" s="17" t="s">
        <v>34</v>
      </c>
      <c r="C30" s="18" t="s">
        <v>35</v>
      </c>
      <c r="D30" s="19">
        <v>540</v>
      </c>
      <c r="E30" s="19">
        <f t="shared" si="0"/>
        <v>540</v>
      </c>
      <c r="L30" s="20"/>
      <c r="M30" s="20"/>
    </row>
    <row r="31" spans="1:13" s="15" customFormat="1" ht="20.100000000000001" customHeight="1" x14ac:dyDescent="0.2">
      <c r="A31" s="16">
        <v>1</v>
      </c>
      <c r="B31" s="17" t="s">
        <v>36</v>
      </c>
      <c r="C31" s="18" t="s">
        <v>37</v>
      </c>
      <c r="D31" s="19">
        <v>540</v>
      </c>
      <c r="E31" s="19">
        <f t="shared" si="0"/>
        <v>540</v>
      </c>
      <c r="L31" s="20"/>
      <c r="M31" s="20"/>
    </row>
    <row r="32" spans="1:13" s="15" customFormat="1" ht="20.100000000000001" customHeight="1" x14ac:dyDescent="0.2">
      <c r="A32" s="16">
        <v>1</v>
      </c>
      <c r="B32" s="17" t="s">
        <v>38</v>
      </c>
      <c r="C32" s="18" t="s">
        <v>39</v>
      </c>
      <c r="D32" s="19">
        <v>540</v>
      </c>
      <c r="E32" s="19">
        <f t="shared" si="0"/>
        <v>540</v>
      </c>
      <c r="L32" s="20"/>
      <c r="M32" s="20"/>
    </row>
    <row r="33" spans="1:13" s="15" customFormat="1" ht="20.100000000000001" customHeight="1" x14ac:dyDescent="0.2">
      <c r="A33" s="16">
        <v>1</v>
      </c>
      <c r="B33" s="17">
        <v>3044</v>
      </c>
      <c r="C33" s="18" t="s">
        <v>40</v>
      </c>
      <c r="D33" s="19">
        <v>540</v>
      </c>
      <c r="E33" s="19">
        <f t="shared" si="0"/>
        <v>540</v>
      </c>
      <c r="L33" s="20"/>
      <c r="M33" s="20"/>
    </row>
    <row r="34" spans="1:13" s="15" customFormat="1" ht="20.100000000000001" customHeight="1" x14ac:dyDescent="0.2">
      <c r="A34" s="16">
        <v>1</v>
      </c>
      <c r="B34" s="17" t="s">
        <v>41</v>
      </c>
      <c r="C34" s="18" t="s">
        <v>42</v>
      </c>
      <c r="D34" s="19">
        <v>540</v>
      </c>
      <c r="E34" s="19">
        <f t="shared" si="0"/>
        <v>540</v>
      </c>
      <c r="L34" s="20"/>
      <c r="M34" s="20"/>
    </row>
    <row r="35" spans="1:13" s="15" customFormat="1" ht="20.100000000000001" hidden="1" customHeight="1" x14ac:dyDescent="0.2">
      <c r="A35" s="16">
        <v>0</v>
      </c>
      <c r="B35" s="17" t="s">
        <v>43</v>
      </c>
      <c r="C35" s="18" t="s">
        <v>44</v>
      </c>
      <c r="D35" s="19">
        <v>540</v>
      </c>
      <c r="E35" s="19">
        <f t="shared" si="0"/>
        <v>0</v>
      </c>
      <c r="L35" s="20"/>
      <c r="M35" s="20"/>
    </row>
    <row r="36" spans="1:13" s="15" customFormat="1" ht="20.100000000000001" hidden="1" customHeight="1" x14ac:dyDescent="0.2">
      <c r="A36" s="16">
        <v>0</v>
      </c>
      <c r="B36" s="17">
        <v>3045</v>
      </c>
      <c r="C36" s="18" t="s">
        <v>45</v>
      </c>
      <c r="D36" s="19">
        <v>540</v>
      </c>
      <c r="E36" s="19">
        <f t="shared" si="0"/>
        <v>0</v>
      </c>
      <c r="L36" s="20"/>
      <c r="M36" s="20"/>
    </row>
    <row r="37" spans="1:13" s="15" customFormat="1" ht="36" customHeight="1" x14ac:dyDescent="0.25">
      <c r="A37" s="16">
        <v>1</v>
      </c>
      <c r="B37" s="23" t="s">
        <v>46</v>
      </c>
      <c r="C37" s="24" t="s">
        <v>47</v>
      </c>
      <c r="D37" s="19">
        <v>540</v>
      </c>
      <c r="E37" s="19">
        <f t="shared" si="0"/>
        <v>540</v>
      </c>
      <c r="L37" s="20"/>
      <c r="M37" s="20"/>
    </row>
    <row r="38" spans="1:13" s="15" customFormat="1" ht="37.5" customHeight="1" x14ac:dyDescent="0.25">
      <c r="A38" s="16">
        <v>1</v>
      </c>
      <c r="B38" s="23" t="s">
        <v>48</v>
      </c>
      <c r="C38" s="24" t="s">
        <v>49</v>
      </c>
      <c r="D38" s="19">
        <v>540</v>
      </c>
      <c r="E38" s="19">
        <f t="shared" si="0"/>
        <v>540</v>
      </c>
      <c r="L38" s="20"/>
      <c r="M38" s="20"/>
    </row>
    <row r="39" spans="1:13" s="15" customFormat="1" ht="35.25" customHeight="1" x14ac:dyDescent="0.25">
      <c r="A39" s="16">
        <v>1</v>
      </c>
      <c r="B39" s="23" t="s">
        <v>50</v>
      </c>
      <c r="C39" s="24" t="s">
        <v>51</v>
      </c>
      <c r="D39" s="19">
        <v>540</v>
      </c>
      <c r="E39" s="19">
        <f t="shared" si="0"/>
        <v>540</v>
      </c>
      <c r="L39" s="20"/>
      <c r="M39" s="20"/>
    </row>
    <row r="40" spans="1:13" s="15" customFormat="1" ht="35.25" customHeight="1" x14ac:dyDescent="0.25">
      <c r="A40" s="16">
        <v>1</v>
      </c>
      <c r="B40" s="25" t="s">
        <v>52</v>
      </c>
      <c r="C40" s="24" t="s">
        <v>53</v>
      </c>
      <c r="D40" s="19">
        <v>540</v>
      </c>
      <c r="E40" s="19">
        <f t="shared" si="0"/>
        <v>540</v>
      </c>
      <c r="L40" s="20"/>
      <c r="M40" s="20"/>
    </row>
    <row r="41" spans="1:13" s="15" customFormat="1" ht="29.25" customHeight="1" x14ac:dyDescent="0.25">
      <c r="A41" s="16">
        <v>1</v>
      </c>
      <c r="B41" s="23" t="s">
        <v>54</v>
      </c>
      <c r="C41" s="24" t="s">
        <v>55</v>
      </c>
      <c r="D41" s="19">
        <v>540</v>
      </c>
      <c r="E41" s="19">
        <f t="shared" si="0"/>
        <v>540</v>
      </c>
      <c r="L41" s="20"/>
      <c r="M41" s="20"/>
    </row>
    <row r="42" spans="1:13" s="15" customFormat="1" ht="34.5" customHeight="1" x14ac:dyDescent="0.25">
      <c r="A42" s="16">
        <v>1</v>
      </c>
      <c r="B42" s="25" t="s">
        <v>56</v>
      </c>
      <c r="C42" s="24" t="s">
        <v>57</v>
      </c>
      <c r="D42" s="19">
        <v>540</v>
      </c>
      <c r="E42" s="19">
        <f t="shared" si="0"/>
        <v>540</v>
      </c>
      <c r="L42" s="20"/>
      <c r="M42" s="20"/>
    </row>
    <row r="43" spans="1:13" s="82" customFormat="1" ht="34.5" customHeight="1" x14ac:dyDescent="0.25">
      <c r="A43" s="78">
        <v>1</v>
      </c>
      <c r="B43" s="79">
        <v>1650</v>
      </c>
      <c r="C43" s="80" t="s">
        <v>206</v>
      </c>
      <c r="D43" s="81">
        <v>540</v>
      </c>
      <c r="E43" s="81">
        <f t="shared" ref="E43:E44" si="1">(A43*D43)</f>
        <v>540</v>
      </c>
      <c r="L43" s="83"/>
      <c r="M43" s="83"/>
    </row>
    <row r="44" spans="1:13" s="82" customFormat="1" ht="34.5" customHeight="1" x14ac:dyDescent="0.25">
      <c r="A44" s="78">
        <v>1</v>
      </c>
      <c r="B44" s="79">
        <v>1651</v>
      </c>
      <c r="C44" s="80" t="s">
        <v>207</v>
      </c>
      <c r="D44" s="81">
        <v>540</v>
      </c>
      <c r="E44" s="81">
        <f t="shared" si="1"/>
        <v>540</v>
      </c>
      <c r="L44" s="83"/>
      <c r="M44" s="83"/>
    </row>
    <row r="45" spans="1:13" s="15" customFormat="1" ht="20.100000000000001" customHeight="1" x14ac:dyDescent="0.2">
      <c r="A45" s="26">
        <v>1</v>
      </c>
      <c r="B45" s="55" t="s">
        <v>58</v>
      </c>
      <c r="C45" s="27" t="s">
        <v>59</v>
      </c>
      <c r="D45" s="19">
        <v>540</v>
      </c>
      <c r="E45" s="19">
        <f t="shared" si="0"/>
        <v>540</v>
      </c>
      <c r="L45" s="20"/>
      <c r="M45" s="20"/>
    </row>
    <row r="46" spans="1:13" s="15" customFormat="1" ht="20.100000000000001" customHeight="1" x14ac:dyDescent="0.2">
      <c r="A46" s="26">
        <v>1</v>
      </c>
      <c r="B46" s="55" t="s">
        <v>60</v>
      </c>
      <c r="C46" s="27" t="s">
        <v>61</v>
      </c>
      <c r="D46" s="19">
        <v>540</v>
      </c>
      <c r="E46" s="19">
        <f t="shared" si="0"/>
        <v>540</v>
      </c>
      <c r="L46" s="20"/>
      <c r="M46" s="20"/>
    </row>
    <row r="47" spans="1:13" s="15" customFormat="1" ht="20.100000000000001" customHeight="1" x14ac:dyDescent="0.2">
      <c r="A47" s="26">
        <v>1</v>
      </c>
      <c r="B47" s="55" t="s">
        <v>62</v>
      </c>
      <c r="C47" s="27" t="s">
        <v>63</v>
      </c>
      <c r="D47" s="19">
        <v>540</v>
      </c>
      <c r="E47" s="19">
        <f t="shared" si="0"/>
        <v>540</v>
      </c>
      <c r="L47" s="20"/>
      <c r="M47" s="20"/>
    </row>
    <row r="48" spans="1:13" s="15" customFormat="1" ht="20.100000000000001" customHeight="1" x14ac:dyDescent="0.2">
      <c r="A48" s="26">
        <v>1</v>
      </c>
      <c r="B48" s="55" t="s">
        <v>64</v>
      </c>
      <c r="C48" s="27" t="s">
        <v>65</v>
      </c>
      <c r="D48" s="19">
        <v>540</v>
      </c>
      <c r="E48" s="19">
        <f t="shared" si="0"/>
        <v>540</v>
      </c>
      <c r="L48" s="20"/>
      <c r="M48" s="20"/>
    </row>
    <row r="49" spans="1:13" s="15" customFormat="1" ht="20.100000000000001" customHeight="1" x14ac:dyDescent="0.2">
      <c r="A49" s="26">
        <v>1</v>
      </c>
      <c r="B49" s="55" t="s">
        <v>66</v>
      </c>
      <c r="C49" s="27" t="s">
        <v>67</v>
      </c>
      <c r="D49" s="19">
        <v>540</v>
      </c>
      <c r="E49" s="19">
        <f t="shared" si="0"/>
        <v>540</v>
      </c>
      <c r="L49" s="20"/>
      <c r="M49" s="20"/>
    </row>
    <row r="50" spans="1:13" s="15" customFormat="1" ht="20.100000000000001" customHeight="1" x14ac:dyDescent="0.2">
      <c r="A50" s="26">
        <v>1</v>
      </c>
      <c r="B50" s="55" t="s">
        <v>68</v>
      </c>
      <c r="C50" s="27" t="s">
        <v>69</v>
      </c>
      <c r="D50" s="19">
        <v>540</v>
      </c>
      <c r="E50" s="19">
        <f t="shared" si="0"/>
        <v>540</v>
      </c>
      <c r="L50" s="20"/>
      <c r="M50" s="20"/>
    </row>
    <row r="51" spans="1:13" s="15" customFormat="1" ht="20.100000000000001" customHeight="1" x14ac:dyDescent="0.2">
      <c r="A51" s="29">
        <v>3</v>
      </c>
      <c r="B51" s="56" t="s">
        <v>70</v>
      </c>
      <c r="C51" s="30" t="s">
        <v>71</v>
      </c>
      <c r="D51" s="28">
        <v>48</v>
      </c>
      <c r="E51" s="28">
        <f t="shared" ref="E51:E71" si="2">A51*D51</f>
        <v>144</v>
      </c>
      <c r="L51" s="20"/>
      <c r="M51" s="20"/>
    </row>
    <row r="52" spans="1:13" s="15" customFormat="1" ht="20.100000000000001" customHeight="1" x14ac:dyDescent="0.2">
      <c r="A52" s="29">
        <v>6</v>
      </c>
      <c r="B52" s="57" t="s">
        <v>72</v>
      </c>
      <c r="C52" s="30" t="s">
        <v>73</v>
      </c>
      <c r="D52" s="28">
        <v>48</v>
      </c>
      <c r="E52" s="28">
        <f t="shared" si="2"/>
        <v>288</v>
      </c>
      <c r="L52" s="20"/>
      <c r="M52" s="20"/>
    </row>
    <row r="53" spans="1:13" s="15" customFormat="1" ht="20.100000000000001" customHeight="1" x14ac:dyDescent="0.2">
      <c r="A53" s="29">
        <v>6</v>
      </c>
      <c r="B53" s="57" t="s">
        <v>74</v>
      </c>
      <c r="C53" s="30" t="s">
        <v>75</v>
      </c>
      <c r="D53" s="28">
        <v>48</v>
      </c>
      <c r="E53" s="28">
        <f t="shared" si="2"/>
        <v>288</v>
      </c>
      <c r="L53" s="20"/>
      <c r="M53" s="20"/>
    </row>
    <row r="54" spans="1:13" s="15" customFormat="1" ht="20.100000000000001" customHeight="1" x14ac:dyDescent="0.2">
      <c r="A54" s="29">
        <v>6</v>
      </c>
      <c r="B54" s="57" t="s">
        <v>76</v>
      </c>
      <c r="C54" s="30" t="s">
        <v>77</v>
      </c>
      <c r="D54" s="28">
        <v>48</v>
      </c>
      <c r="E54" s="28">
        <f t="shared" si="2"/>
        <v>288</v>
      </c>
      <c r="L54" s="20"/>
      <c r="M54" s="20"/>
    </row>
    <row r="55" spans="1:13" s="15" customFormat="1" ht="20.100000000000001" customHeight="1" x14ac:dyDescent="0.2">
      <c r="A55" s="29">
        <v>6</v>
      </c>
      <c r="B55" s="57" t="s">
        <v>78</v>
      </c>
      <c r="C55" s="30" t="s">
        <v>79</v>
      </c>
      <c r="D55" s="28">
        <v>48</v>
      </c>
      <c r="E55" s="28">
        <f t="shared" si="2"/>
        <v>288</v>
      </c>
      <c r="L55" s="20"/>
      <c r="M55" s="20"/>
    </row>
    <row r="56" spans="1:13" s="15" customFormat="1" ht="20.100000000000001" customHeight="1" x14ac:dyDescent="0.2">
      <c r="A56" s="29">
        <v>6</v>
      </c>
      <c r="B56" s="57" t="s">
        <v>80</v>
      </c>
      <c r="C56" s="30" t="s">
        <v>81</v>
      </c>
      <c r="D56" s="28">
        <v>48</v>
      </c>
      <c r="E56" s="28">
        <f t="shared" si="2"/>
        <v>288</v>
      </c>
      <c r="L56" s="20"/>
      <c r="M56" s="20"/>
    </row>
    <row r="57" spans="1:13" s="15" customFormat="1" ht="20.100000000000001" customHeight="1" x14ac:dyDescent="0.2">
      <c r="A57" s="29">
        <v>6</v>
      </c>
      <c r="B57" s="57" t="s">
        <v>82</v>
      </c>
      <c r="C57" s="30" t="s">
        <v>83</v>
      </c>
      <c r="D57" s="28">
        <v>48</v>
      </c>
      <c r="E57" s="28">
        <f t="shared" si="2"/>
        <v>288</v>
      </c>
      <c r="L57" s="20"/>
      <c r="M57" s="20"/>
    </row>
    <row r="58" spans="1:13" s="15" customFormat="1" ht="20.100000000000001" customHeight="1" x14ac:dyDescent="0.2">
      <c r="A58" s="29">
        <v>6</v>
      </c>
      <c r="B58" s="57" t="s">
        <v>84</v>
      </c>
      <c r="C58" s="30" t="s">
        <v>85</v>
      </c>
      <c r="D58" s="28">
        <v>48</v>
      </c>
      <c r="E58" s="28">
        <f t="shared" si="2"/>
        <v>288</v>
      </c>
      <c r="L58" s="20"/>
      <c r="M58" s="20"/>
    </row>
    <row r="59" spans="1:13" s="15" customFormat="1" ht="20.100000000000001" customHeight="1" x14ac:dyDescent="0.2">
      <c r="A59" s="29">
        <v>6</v>
      </c>
      <c r="B59" s="57" t="s">
        <v>86</v>
      </c>
      <c r="C59" s="30" t="s">
        <v>87</v>
      </c>
      <c r="D59" s="28">
        <v>48</v>
      </c>
      <c r="E59" s="28">
        <f t="shared" si="2"/>
        <v>288</v>
      </c>
      <c r="L59" s="20"/>
      <c r="M59" s="20"/>
    </row>
    <row r="60" spans="1:13" s="15" customFormat="1" ht="20.100000000000001" customHeight="1" x14ac:dyDescent="0.2">
      <c r="A60" s="29">
        <v>6</v>
      </c>
      <c r="B60" s="57" t="s">
        <v>88</v>
      </c>
      <c r="C60" s="30" t="s">
        <v>89</v>
      </c>
      <c r="D60" s="28">
        <v>48</v>
      </c>
      <c r="E60" s="28">
        <f t="shared" si="2"/>
        <v>288</v>
      </c>
      <c r="L60" s="20"/>
      <c r="M60" s="20"/>
    </row>
    <row r="61" spans="1:13" s="15" customFormat="1" ht="20.100000000000001" customHeight="1" x14ac:dyDescent="0.2">
      <c r="A61" s="29">
        <v>1</v>
      </c>
      <c r="B61" s="57" t="s">
        <v>90</v>
      </c>
      <c r="C61" s="30" t="s">
        <v>91</v>
      </c>
      <c r="D61" s="28">
        <v>48</v>
      </c>
      <c r="E61" s="28">
        <f t="shared" si="2"/>
        <v>48</v>
      </c>
      <c r="L61" s="20"/>
      <c r="M61" s="20"/>
    </row>
    <row r="62" spans="1:13" s="15" customFormat="1" ht="20.100000000000001" customHeight="1" x14ac:dyDescent="0.2">
      <c r="A62" s="29">
        <v>3</v>
      </c>
      <c r="B62" s="57" t="s">
        <v>92</v>
      </c>
      <c r="C62" s="30" t="s">
        <v>93</v>
      </c>
      <c r="D62" s="28">
        <v>48</v>
      </c>
      <c r="E62" s="28">
        <f t="shared" si="2"/>
        <v>144</v>
      </c>
      <c r="L62" s="20"/>
      <c r="M62" s="20"/>
    </row>
    <row r="63" spans="1:13" s="15" customFormat="1" ht="20.100000000000001" customHeight="1" x14ac:dyDescent="0.2">
      <c r="A63" s="29">
        <v>3</v>
      </c>
      <c r="B63" s="57" t="s">
        <v>94</v>
      </c>
      <c r="C63" s="30" t="s">
        <v>95</v>
      </c>
      <c r="D63" s="28">
        <v>36</v>
      </c>
      <c r="E63" s="28">
        <f t="shared" si="2"/>
        <v>108</v>
      </c>
      <c r="L63" s="20"/>
      <c r="M63" s="20"/>
    </row>
    <row r="64" spans="1:13" s="15" customFormat="1" ht="20.100000000000001" customHeight="1" x14ac:dyDescent="0.2">
      <c r="A64" s="29">
        <v>3</v>
      </c>
      <c r="B64" s="57" t="s">
        <v>96</v>
      </c>
      <c r="C64" s="30" t="s">
        <v>97</v>
      </c>
      <c r="D64" s="28">
        <v>36</v>
      </c>
      <c r="E64" s="28">
        <f t="shared" si="2"/>
        <v>108</v>
      </c>
      <c r="L64" s="20"/>
      <c r="M64" s="20"/>
    </row>
    <row r="65" spans="1:13" s="15" customFormat="1" ht="20.100000000000001" customHeight="1" x14ac:dyDescent="0.2">
      <c r="A65" s="29">
        <v>3</v>
      </c>
      <c r="B65" s="57" t="s">
        <v>98</v>
      </c>
      <c r="C65" s="30" t="s">
        <v>99</v>
      </c>
      <c r="D65" s="28">
        <v>36</v>
      </c>
      <c r="E65" s="28">
        <f t="shared" si="2"/>
        <v>108</v>
      </c>
      <c r="L65" s="20"/>
      <c r="M65" s="20"/>
    </row>
    <row r="66" spans="1:13" s="15" customFormat="1" ht="20.100000000000001" customHeight="1" x14ac:dyDescent="0.2">
      <c r="A66" s="29">
        <v>3</v>
      </c>
      <c r="B66" s="57" t="s">
        <v>100</v>
      </c>
      <c r="C66" s="30" t="s">
        <v>101</v>
      </c>
      <c r="D66" s="28">
        <v>36</v>
      </c>
      <c r="E66" s="28">
        <f t="shared" si="2"/>
        <v>108</v>
      </c>
      <c r="L66" s="20"/>
      <c r="M66" s="20"/>
    </row>
    <row r="67" spans="1:13" s="15" customFormat="1" ht="20.100000000000001" customHeight="1" x14ac:dyDescent="0.2">
      <c r="A67" s="29">
        <v>3</v>
      </c>
      <c r="B67" s="57" t="s">
        <v>102</v>
      </c>
      <c r="C67" s="30" t="s">
        <v>103</v>
      </c>
      <c r="D67" s="28">
        <v>36</v>
      </c>
      <c r="E67" s="28">
        <f t="shared" si="2"/>
        <v>108</v>
      </c>
      <c r="L67" s="20"/>
      <c r="M67" s="20"/>
    </row>
    <row r="68" spans="1:13" s="15" customFormat="1" ht="20.100000000000001" customHeight="1" x14ac:dyDescent="0.2">
      <c r="A68" s="29">
        <v>3</v>
      </c>
      <c r="B68" s="57" t="s">
        <v>104</v>
      </c>
      <c r="C68" s="30" t="s">
        <v>105</v>
      </c>
      <c r="D68" s="28">
        <v>36</v>
      </c>
      <c r="E68" s="28">
        <f t="shared" si="2"/>
        <v>108</v>
      </c>
      <c r="L68" s="20"/>
      <c r="M68" s="20"/>
    </row>
    <row r="69" spans="1:13" s="15" customFormat="1" ht="20.100000000000001" customHeight="1" x14ac:dyDescent="0.2">
      <c r="A69" s="29">
        <v>3</v>
      </c>
      <c r="B69" s="57" t="s">
        <v>106</v>
      </c>
      <c r="C69" s="30" t="s">
        <v>107</v>
      </c>
      <c r="D69" s="28">
        <v>36</v>
      </c>
      <c r="E69" s="28">
        <f t="shared" si="2"/>
        <v>108</v>
      </c>
      <c r="L69" s="20"/>
      <c r="M69" s="20"/>
    </row>
    <row r="70" spans="1:13" s="15" customFormat="1" ht="20.100000000000001" customHeight="1" x14ac:dyDescent="0.2">
      <c r="A70" s="29">
        <v>3</v>
      </c>
      <c r="B70" s="57" t="s">
        <v>108</v>
      </c>
      <c r="C70" s="30" t="s">
        <v>109</v>
      </c>
      <c r="D70" s="28">
        <v>36</v>
      </c>
      <c r="E70" s="28">
        <f t="shared" si="2"/>
        <v>108</v>
      </c>
      <c r="L70" s="20"/>
      <c r="M70" s="20"/>
    </row>
    <row r="71" spans="1:13" s="15" customFormat="1" ht="20.100000000000001" customHeight="1" x14ac:dyDescent="0.2">
      <c r="A71" s="29">
        <v>3</v>
      </c>
      <c r="B71" s="57" t="s">
        <v>110</v>
      </c>
      <c r="C71" s="30" t="s">
        <v>111</v>
      </c>
      <c r="D71" s="28">
        <v>36</v>
      </c>
      <c r="E71" s="28">
        <f t="shared" si="2"/>
        <v>108</v>
      </c>
      <c r="L71" s="20"/>
      <c r="M71" s="20"/>
    </row>
    <row r="72" spans="1:13" s="15" customFormat="1" ht="20.100000000000001" customHeight="1" x14ac:dyDescent="0.2">
      <c r="A72" s="29"/>
      <c r="B72" s="52"/>
      <c r="C72" s="30"/>
      <c r="D72" s="53" t="s">
        <v>155</v>
      </c>
      <c r="E72" s="53">
        <f>SUM(E21:E71)</f>
        <v>18480</v>
      </c>
      <c r="L72" s="20"/>
      <c r="M72" s="20"/>
    </row>
    <row r="73" spans="1:13" s="15" customFormat="1" ht="20.100000000000001" customHeight="1" x14ac:dyDescent="0.2">
      <c r="A73" s="29"/>
      <c r="B73" s="52"/>
      <c r="C73" s="30"/>
      <c r="D73" s="53" t="s">
        <v>156</v>
      </c>
      <c r="E73" s="53">
        <f>+E72*12%</f>
        <v>2217.6</v>
      </c>
      <c r="L73" s="20"/>
      <c r="M73" s="20"/>
    </row>
    <row r="74" spans="1:13" ht="20.100000000000001" customHeight="1" x14ac:dyDescent="0.2">
      <c r="A74" s="26"/>
      <c r="B74" s="20"/>
      <c r="C74" s="27"/>
      <c r="D74" s="54" t="s">
        <v>157</v>
      </c>
      <c r="E74" s="54">
        <f>SUM(E72:E73)</f>
        <v>20697.599999999999</v>
      </c>
    </row>
    <row r="75" spans="1:13" ht="20.100000000000001" customHeight="1" x14ac:dyDescent="0.2">
      <c r="A75" s="87" t="s">
        <v>112</v>
      </c>
      <c r="B75" s="88"/>
      <c r="C75" s="88"/>
      <c r="D75" s="89"/>
      <c r="E75" s="19"/>
    </row>
    <row r="76" spans="1:13" ht="20.100000000000001" customHeight="1" x14ac:dyDescent="0.2">
      <c r="A76" s="32" t="s">
        <v>15</v>
      </c>
      <c r="B76" s="33" t="s">
        <v>16</v>
      </c>
      <c r="C76" s="90" t="s">
        <v>113</v>
      </c>
      <c r="D76" s="90"/>
      <c r="E76" s="19"/>
    </row>
    <row r="77" spans="1:13" ht="20.100000000000001" customHeight="1" x14ac:dyDescent="0.2">
      <c r="A77" s="29">
        <v>2</v>
      </c>
      <c r="B77" s="34"/>
      <c r="C77" s="93" t="s">
        <v>114</v>
      </c>
      <c r="D77" s="93"/>
      <c r="E77" s="19"/>
    </row>
    <row r="78" spans="1:13" ht="20.100000000000001" customHeight="1" x14ac:dyDescent="0.2">
      <c r="A78" s="29">
        <v>1</v>
      </c>
      <c r="B78" s="34"/>
      <c r="C78" s="93" t="s">
        <v>115</v>
      </c>
      <c r="D78" s="93"/>
      <c r="E78" s="19"/>
    </row>
    <row r="79" spans="1:13" ht="20.100000000000001" customHeight="1" x14ac:dyDescent="0.2">
      <c r="A79" s="29">
        <v>1</v>
      </c>
      <c r="B79" s="34"/>
      <c r="C79" s="93" t="s">
        <v>116</v>
      </c>
      <c r="D79" s="93"/>
      <c r="E79" s="19"/>
    </row>
    <row r="80" spans="1:13" ht="20.100000000000001" customHeight="1" x14ac:dyDescent="0.2">
      <c r="A80" s="29">
        <v>1</v>
      </c>
      <c r="B80" s="34"/>
      <c r="C80" s="93" t="s">
        <v>117</v>
      </c>
      <c r="D80" s="93"/>
      <c r="E80" s="19"/>
    </row>
    <row r="81" spans="1:5" ht="20.100000000000001" customHeight="1" x14ac:dyDescent="0.2">
      <c r="A81" s="29">
        <v>1</v>
      </c>
      <c r="B81" s="34"/>
      <c r="C81" s="93" t="s">
        <v>118</v>
      </c>
      <c r="D81" s="93"/>
      <c r="E81" s="19"/>
    </row>
    <row r="82" spans="1:5" ht="20.100000000000001" customHeight="1" x14ac:dyDescent="0.2">
      <c r="A82" s="29">
        <v>2</v>
      </c>
      <c r="B82" s="34"/>
      <c r="C82" s="93" t="s">
        <v>119</v>
      </c>
      <c r="D82" s="93"/>
      <c r="E82" s="19"/>
    </row>
    <row r="83" spans="1:5" ht="20.100000000000001" customHeight="1" x14ac:dyDescent="0.2">
      <c r="A83" s="29">
        <v>3</v>
      </c>
      <c r="B83" s="34"/>
      <c r="C83" s="93" t="s">
        <v>120</v>
      </c>
      <c r="D83" s="93"/>
      <c r="E83" s="19"/>
    </row>
    <row r="84" spans="1:5" ht="20.100000000000001" customHeight="1" x14ac:dyDescent="0.2">
      <c r="A84" s="29">
        <v>3</v>
      </c>
      <c r="B84" s="34"/>
      <c r="C84" s="93" t="s">
        <v>121</v>
      </c>
      <c r="D84" s="93"/>
      <c r="E84" s="19"/>
    </row>
    <row r="85" spans="1:5" ht="20.100000000000001" customHeight="1" x14ac:dyDescent="0.2">
      <c r="A85" s="29">
        <v>1</v>
      </c>
      <c r="B85" s="34"/>
      <c r="C85" s="93" t="s">
        <v>122</v>
      </c>
      <c r="D85" s="93"/>
      <c r="E85" s="19"/>
    </row>
    <row r="86" spans="1:5" ht="20.100000000000001" customHeight="1" x14ac:dyDescent="0.2">
      <c r="A86" s="29">
        <v>1</v>
      </c>
      <c r="B86" s="34"/>
      <c r="C86" s="93" t="s">
        <v>123</v>
      </c>
      <c r="D86" s="93"/>
      <c r="E86" s="19"/>
    </row>
    <row r="87" spans="1:5" ht="20.100000000000001" customHeight="1" x14ac:dyDescent="0.2">
      <c r="A87" s="29">
        <v>2</v>
      </c>
      <c r="B87" s="34"/>
      <c r="C87" s="93" t="s">
        <v>124</v>
      </c>
      <c r="D87" s="93"/>
      <c r="E87" s="19"/>
    </row>
    <row r="88" spans="1:5" ht="20.100000000000001" customHeight="1" x14ac:dyDescent="0.2">
      <c r="A88" s="29">
        <v>2</v>
      </c>
      <c r="B88" s="34"/>
      <c r="C88" s="93" t="s">
        <v>125</v>
      </c>
      <c r="D88" s="93"/>
      <c r="E88" s="19"/>
    </row>
    <row r="89" spans="1:5" ht="20.100000000000001" customHeight="1" x14ac:dyDescent="0.2">
      <c r="A89" s="29">
        <v>2</v>
      </c>
      <c r="B89" s="34"/>
      <c r="C89" s="93" t="s">
        <v>126</v>
      </c>
      <c r="D89" s="93"/>
      <c r="E89" s="19"/>
    </row>
    <row r="90" spans="1:5" ht="20.100000000000001" customHeight="1" x14ac:dyDescent="0.2">
      <c r="A90" s="29">
        <v>2</v>
      </c>
      <c r="B90" s="34"/>
      <c r="C90" s="93" t="s">
        <v>127</v>
      </c>
      <c r="D90" s="93"/>
      <c r="E90" s="19"/>
    </row>
    <row r="91" spans="1:5" ht="20.100000000000001" customHeight="1" x14ac:dyDescent="0.2">
      <c r="A91" s="29">
        <v>1</v>
      </c>
      <c r="B91" s="34"/>
      <c r="C91" s="94" t="s">
        <v>128</v>
      </c>
      <c r="D91" s="94"/>
      <c r="E91" s="19"/>
    </row>
    <row r="92" spans="1:5" ht="20.100000000000001" customHeight="1" x14ac:dyDescent="0.2">
      <c r="A92" s="29">
        <v>1</v>
      </c>
      <c r="B92" s="34"/>
      <c r="C92" s="93" t="s">
        <v>129</v>
      </c>
      <c r="D92" s="93"/>
      <c r="E92" s="19"/>
    </row>
    <row r="93" spans="1:5" ht="20.100000000000001" customHeight="1" x14ac:dyDescent="0.2">
      <c r="A93" s="29">
        <v>1</v>
      </c>
      <c r="B93" s="34"/>
      <c r="C93" s="93" t="s">
        <v>130</v>
      </c>
      <c r="D93" s="93"/>
      <c r="E93" s="19"/>
    </row>
    <row r="94" spans="1:5" ht="20.100000000000001" customHeight="1" x14ac:dyDescent="0.2">
      <c r="A94" s="29">
        <v>1</v>
      </c>
      <c r="B94" s="34"/>
      <c r="C94" s="93" t="s">
        <v>131</v>
      </c>
      <c r="D94" s="93"/>
      <c r="E94" s="19"/>
    </row>
    <row r="95" spans="1:5" ht="20.100000000000001" customHeight="1" x14ac:dyDescent="0.2">
      <c r="A95" s="29">
        <v>4</v>
      </c>
      <c r="B95" s="34"/>
      <c r="C95" s="93" t="s">
        <v>132</v>
      </c>
      <c r="D95" s="93"/>
      <c r="E95" s="19"/>
    </row>
    <row r="96" spans="1:5" ht="20.100000000000001" customHeight="1" x14ac:dyDescent="0.2">
      <c r="A96" s="29">
        <v>6</v>
      </c>
      <c r="B96" s="34"/>
      <c r="C96" s="93" t="s">
        <v>133</v>
      </c>
      <c r="D96" s="93"/>
      <c r="E96" s="19"/>
    </row>
    <row r="97" spans="1:5" ht="20.100000000000001" customHeight="1" x14ac:dyDescent="0.2">
      <c r="A97" s="29">
        <v>1</v>
      </c>
      <c r="B97" s="34"/>
      <c r="C97" s="93" t="s">
        <v>134</v>
      </c>
      <c r="D97" s="93"/>
      <c r="E97" s="19"/>
    </row>
    <row r="98" spans="1:5" ht="20.100000000000001" customHeight="1" x14ac:dyDescent="0.2">
      <c r="A98" s="29">
        <v>1</v>
      </c>
      <c r="B98" s="34"/>
      <c r="C98" s="94" t="s">
        <v>135</v>
      </c>
      <c r="D98" s="94"/>
      <c r="E98" s="19"/>
    </row>
    <row r="99" spans="1:5" ht="20.100000000000001" customHeight="1" x14ac:dyDescent="0.2">
      <c r="A99" s="29">
        <v>2</v>
      </c>
      <c r="B99" s="34"/>
      <c r="C99" s="93" t="s">
        <v>136</v>
      </c>
      <c r="D99" s="93"/>
      <c r="E99" s="19"/>
    </row>
    <row r="100" spans="1:5" ht="20.100000000000001" customHeight="1" x14ac:dyDescent="0.2">
      <c r="A100" s="29">
        <v>1</v>
      </c>
      <c r="B100" s="34"/>
      <c r="C100" s="93" t="s">
        <v>137</v>
      </c>
      <c r="D100" s="93"/>
      <c r="E100" s="19"/>
    </row>
    <row r="101" spans="1:5" ht="20.100000000000001" customHeight="1" x14ac:dyDescent="0.2">
      <c r="A101" s="29">
        <v>1</v>
      </c>
      <c r="B101" s="34"/>
      <c r="C101" s="93" t="s">
        <v>138</v>
      </c>
      <c r="D101" s="93"/>
      <c r="E101" s="19"/>
    </row>
    <row r="102" spans="1:5" ht="20.100000000000001" customHeight="1" x14ac:dyDescent="0.2">
      <c r="A102" s="29">
        <v>1</v>
      </c>
      <c r="B102" s="34"/>
      <c r="C102" s="93" t="s">
        <v>139</v>
      </c>
      <c r="D102" s="93"/>
      <c r="E102" s="19"/>
    </row>
    <row r="103" spans="1:5" ht="20.100000000000001" customHeight="1" x14ac:dyDescent="0.2">
      <c r="A103" s="29">
        <v>1</v>
      </c>
      <c r="B103" s="34"/>
      <c r="C103" s="93" t="s">
        <v>140</v>
      </c>
      <c r="D103" s="93"/>
      <c r="E103" s="19"/>
    </row>
    <row r="104" spans="1:5" ht="20.100000000000001" customHeight="1" x14ac:dyDescent="0.2">
      <c r="A104" s="29">
        <v>2</v>
      </c>
      <c r="B104" s="34"/>
      <c r="C104" s="93" t="s">
        <v>141</v>
      </c>
      <c r="D104" s="93"/>
      <c r="E104" s="19"/>
    </row>
    <row r="105" spans="1:5" ht="20.100000000000001" customHeight="1" x14ac:dyDescent="0.2">
      <c r="A105" s="29">
        <v>1</v>
      </c>
      <c r="B105" s="34"/>
      <c r="C105" s="93" t="s">
        <v>142</v>
      </c>
      <c r="D105" s="93"/>
      <c r="E105" s="19"/>
    </row>
    <row r="106" spans="1:5" ht="20.100000000000001" customHeight="1" x14ac:dyDescent="0.2">
      <c r="A106" s="26"/>
      <c r="B106" s="35"/>
      <c r="C106" s="35"/>
      <c r="D106" s="19"/>
      <c r="E106" s="19"/>
    </row>
    <row r="107" spans="1:5" ht="20.100000000000001" customHeight="1" x14ac:dyDescent="0.2">
      <c r="A107" s="36"/>
      <c r="B107" s="37">
        <v>1</v>
      </c>
      <c r="C107" s="38" t="s">
        <v>143</v>
      </c>
      <c r="D107" s="36"/>
    </row>
    <row r="108" spans="1:5" ht="20.100000000000001" customHeight="1" x14ac:dyDescent="0.2">
      <c r="A108" s="36"/>
      <c r="B108" s="39">
        <v>2</v>
      </c>
      <c r="C108" s="40" t="s">
        <v>144</v>
      </c>
      <c r="D108" s="36"/>
    </row>
    <row r="109" spans="1:5" ht="20.100000000000001" customHeight="1" x14ac:dyDescent="0.2">
      <c r="A109" s="36"/>
      <c r="B109" s="39">
        <v>36</v>
      </c>
      <c r="C109" s="40" t="s">
        <v>145</v>
      </c>
      <c r="D109" s="36"/>
    </row>
    <row r="110" spans="1:5" ht="20.100000000000001" customHeight="1" x14ac:dyDescent="0.2">
      <c r="A110" s="36"/>
      <c r="B110" s="41"/>
      <c r="C110" s="41"/>
      <c r="D110" s="36"/>
    </row>
    <row r="112" spans="1:5" ht="20.100000000000001" customHeight="1" x14ac:dyDescent="0.2">
      <c r="A112" s="42" t="s">
        <v>146</v>
      </c>
      <c r="B112" s="43"/>
    </row>
    <row r="113" spans="1:2" ht="20.100000000000001" customHeight="1" x14ac:dyDescent="0.2">
      <c r="A113" s="42"/>
      <c r="B113" s="43"/>
    </row>
    <row r="114" spans="1:2" ht="20.100000000000001" customHeight="1" x14ac:dyDescent="0.2">
      <c r="A114" s="42" t="s">
        <v>147</v>
      </c>
      <c r="B114" s="43"/>
    </row>
  </sheetData>
  <mergeCells count="36">
    <mergeCell ref="C101:D101"/>
    <mergeCell ref="C102:D102"/>
    <mergeCell ref="C103:D103"/>
    <mergeCell ref="C104:D104"/>
    <mergeCell ref="C105:D105"/>
    <mergeCell ref="C100:D100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A3:C3"/>
    <mergeCell ref="A4:C4"/>
    <mergeCell ref="C88:D88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L4:M5"/>
    <mergeCell ref="A5:C5"/>
    <mergeCell ref="A19:C19"/>
    <mergeCell ref="A75:D75"/>
    <mergeCell ref="C76:D76"/>
  </mergeCells>
  <pageMargins left="0.70866141732283472" right="0.70866141732283472" top="0.74803149606299213" bottom="0.74803149606299213" header="0.31496062992125984" footer="0.31496062992125984"/>
  <pageSetup paperSize="9" scale="52" fitToHeight="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2D63-DCB5-4211-90A6-D238529C84F1}">
  <sheetPr>
    <pageSetUpPr fitToPage="1"/>
  </sheetPr>
  <dimension ref="A2:E56"/>
  <sheetViews>
    <sheetView workbookViewId="0">
      <selection activeCell="C14" sqref="C14"/>
    </sheetView>
  </sheetViews>
  <sheetFormatPr baseColWidth="10" defaultRowHeight="15" x14ac:dyDescent="0.2"/>
  <cols>
    <col min="1" max="1" width="23.7109375" style="61" customWidth="1"/>
    <col min="2" max="2" width="32.85546875" style="61" customWidth="1"/>
    <col min="3" max="3" width="50.7109375" style="61" customWidth="1"/>
    <col min="4" max="4" width="17.85546875" style="61" customWidth="1"/>
    <col min="5" max="5" width="12.5703125" style="61" bestFit="1" customWidth="1"/>
    <col min="6" max="16384" width="11.42578125" style="61"/>
  </cols>
  <sheetData>
    <row r="2" spans="1:3" ht="15.75" x14ac:dyDescent="0.25">
      <c r="A2" s="96" t="s">
        <v>0</v>
      </c>
      <c r="B2" s="96"/>
      <c r="C2" s="96"/>
    </row>
    <row r="3" spans="1:3" x14ac:dyDescent="0.2">
      <c r="A3" s="97" t="s">
        <v>1</v>
      </c>
      <c r="B3" s="97"/>
      <c r="C3" s="97"/>
    </row>
    <row r="4" spans="1:3" ht="15.75" x14ac:dyDescent="0.25">
      <c r="A4" s="98" t="s">
        <v>2</v>
      </c>
      <c r="B4" s="98"/>
      <c r="C4" s="98"/>
    </row>
    <row r="5" spans="1:3" ht="15.75" x14ac:dyDescent="0.25">
      <c r="A5" s="62"/>
      <c r="B5" s="62"/>
      <c r="C5" s="62"/>
    </row>
    <row r="6" spans="1:3" ht="15.75" x14ac:dyDescent="0.25">
      <c r="A6" s="62"/>
      <c r="B6" s="62"/>
      <c r="C6" s="62"/>
    </row>
    <row r="7" spans="1:3" ht="15.75" thickBot="1" x14ac:dyDescent="0.25">
      <c r="A7" s="63" t="s">
        <v>3</v>
      </c>
      <c r="B7" s="47">
        <v>44369</v>
      </c>
      <c r="C7" s="47"/>
    </row>
    <row r="8" spans="1:3" ht="15.75" thickBot="1" x14ac:dyDescent="0.25">
      <c r="A8" s="63" t="s">
        <v>4</v>
      </c>
      <c r="B8" s="48" t="s">
        <v>148</v>
      </c>
      <c r="C8" s="48"/>
    </row>
    <row r="9" spans="1:3" ht="15.75" thickBot="1" x14ac:dyDescent="0.25">
      <c r="A9" s="63" t="s">
        <v>5</v>
      </c>
      <c r="B9" s="48" t="s">
        <v>149</v>
      </c>
      <c r="C9" s="48"/>
    </row>
    <row r="10" spans="1:3" ht="15.75" thickBot="1" x14ac:dyDescent="0.25">
      <c r="A10" s="63" t="s">
        <v>6</v>
      </c>
      <c r="B10" s="48" t="s">
        <v>150</v>
      </c>
      <c r="C10" s="48"/>
    </row>
    <row r="11" spans="1:3" ht="15.75" thickBot="1" x14ac:dyDescent="0.25">
      <c r="A11" s="63" t="s">
        <v>7</v>
      </c>
      <c r="B11" s="48" t="s">
        <v>151</v>
      </c>
      <c r="C11" s="48"/>
    </row>
    <row r="12" spans="1:3" ht="15.75" thickBot="1" x14ac:dyDescent="0.25">
      <c r="A12" s="63" t="s">
        <v>8</v>
      </c>
      <c r="B12" s="48" t="s">
        <v>152</v>
      </c>
      <c r="C12" s="48"/>
    </row>
    <row r="13" spans="1:3" ht="15.75" thickBot="1" x14ac:dyDescent="0.25">
      <c r="A13" s="63" t="s">
        <v>9</v>
      </c>
      <c r="B13" s="49" t="s">
        <v>153</v>
      </c>
      <c r="C13" s="49"/>
    </row>
    <row r="14" spans="1:3" ht="15.75" thickBot="1" x14ac:dyDescent="0.25">
      <c r="A14" s="63" t="s">
        <v>10</v>
      </c>
      <c r="B14" s="50"/>
      <c r="C14" s="50"/>
    </row>
    <row r="15" spans="1:3" ht="15.75" thickBot="1" x14ac:dyDescent="0.25">
      <c r="A15" s="63" t="s">
        <v>11</v>
      </c>
      <c r="B15" s="50"/>
      <c r="C15" s="50"/>
    </row>
    <row r="16" spans="1:3" ht="15.75" thickBot="1" x14ac:dyDescent="0.25">
      <c r="A16" s="63" t="s">
        <v>12</v>
      </c>
      <c r="B16" s="47">
        <v>44370</v>
      </c>
      <c r="C16" s="47"/>
    </row>
    <row r="17" spans="1:5" x14ac:dyDescent="0.2">
      <c r="A17" s="63" t="s">
        <v>13</v>
      </c>
      <c r="B17" s="51" t="s">
        <v>154</v>
      </c>
      <c r="C17" s="51"/>
    </row>
    <row r="18" spans="1:5" x14ac:dyDescent="0.2">
      <c r="A18" s="64"/>
      <c r="B18" s="65"/>
      <c r="C18" s="65"/>
    </row>
    <row r="19" spans="1:5" x14ac:dyDescent="0.2">
      <c r="A19" s="66"/>
      <c r="B19" s="67"/>
      <c r="C19" s="68"/>
    </row>
    <row r="20" spans="1:5" x14ac:dyDescent="0.2">
      <c r="A20" s="99" t="s">
        <v>158</v>
      </c>
      <c r="B20" s="99"/>
      <c r="C20" s="99"/>
      <c r="D20" s="99"/>
      <c r="E20" s="99"/>
    </row>
    <row r="21" spans="1:5" ht="31.5" x14ac:dyDescent="0.2">
      <c r="A21" s="58" t="s">
        <v>159</v>
      </c>
      <c r="B21" s="59" t="s">
        <v>160</v>
      </c>
      <c r="C21" s="59" t="s">
        <v>161</v>
      </c>
      <c r="D21" s="60" t="s">
        <v>18</v>
      </c>
      <c r="E21" s="60" t="s">
        <v>19</v>
      </c>
    </row>
    <row r="22" spans="1:5" x14ac:dyDescent="0.2">
      <c r="A22" s="69">
        <v>2</v>
      </c>
      <c r="B22" s="70" t="s">
        <v>162</v>
      </c>
      <c r="C22" s="71" t="s">
        <v>163</v>
      </c>
      <c r="D22" s="72">
        <v>180</v>
      </c>
      <c r="E22" s="72">
        <f t="shared" ref="E22:E23" si="0">A22*D22</f>
        <v>360</v>
      </c>
    </row>
    <row r="23" spans="1:5" x14ac:dyDescent="0.2">
      <c r="A23" s="69">
        <v>1</v>
      </c>
      <c r="B23" s="70" t="s">
        <v>164</v>
      </c>
      <c r="C23" s="71" t="s">
        <v>165</v>
      </c>
      <c r="D23" s="72">
        <v>180</v>
      </c>
      <c r="E23" s="72">
        <f t="shared" si="0"/>
        <v>180</v>
      </c>
    </row>
    <row r="24" spans="1:5" x14ac:dyDescent="0.2">
      <c r="A24" s="69">
        <v>3</v>
      </c>
      <c r="B24" s="70" t="s">
        <v>166</v>
      </c>
      <c r="C24" s="71" t="s">
        <v>167</v>
      </c>
      <c r="D24" s="72">
        <v>180</v>
      </c>
      <c r="E24" s="72">
        <f>A24*D24</f>
        <v>540</v>
      </c>
    </row>
    <row r="25" spans="1:5" x14ac:dyDescent="0.2">
      <c r="A25" s="69">
        <v>2</v>
      </c>
      <c r="B25" s="70" t="s">
        <v>168</v>
      </c>
      <c r="C25" s="71" t="s">
        <v>169</v>
      </c>
      <c r="D25" s="72">
        <v>180</v>
      </c>
      <c r="E25" s="72">
        <f t="shared" ref="E25:E31" si="1">A25*D25</f>
        <v>360</v>
      </c>
    </row>
    <row r="26" spans="1:5" x14ac:dyDescent="0.2">
      <c r="A26" s="69">
        <v>3</v>
      </c>
      <c r="B26" s="70" t="s">
        <v>170</v>
      </c>
      <c r="C26" s="71" t="s">
        <v>171</v>
      </c>
      <c r="D26" s="72">
        <v>180</v>
      </c>
      <c r="E26" s="72">
        <f t="shared" si="1"/>
        <v>540</v>
      </c>
    </row>
    <row r="27" spans="1:5" x14ac:dyDescent="0.2">
      <c r="A27" s="69">
        <v>3</v>
      </c>
      <c r="B27" s="70" t="s">
        <v>172</v>
      </c>
      <c r="C27" s="71" t="s">
        <v>173</v>
      </c>
      <c r="D27" s="72">
        <v>180</v>
      </c>
      <c r="E27" s="72">
        <f t="shared" si="1"/>
        <v>540</v>
      </c>
    </row>
    <row r="28" spans="1:5" x14ac:dyDescent="0.2">
      <c r="A28" s="69">
        <v>3</v>
      </c>
      <c r="B28" s="70" t="s">
        <v>174</v>
      </c>
      <c r="C28" s="71" t="s">
        <v>175</v>
      </c>
      <c r="D28" s="72">
        <v>180</v>
      </c>
      <c r="E28" s="72">
        <f t="shared" si="1"/>
        <v>540</v>
      </c>
    </row>
    <row r="29" spans="1:5" x14ac:dyDescent="0.2">
      <c r="A29" s="69">
        <v>3</v>
      </c>
      <c r="B29" s="70" t="s">
        <v>176</v>
      </c>
      <c r="C29" s="71" t="s">
        <v>177</v>
      </c>
      <c r="D29" s="72">
        <v>180</v>
      </c>
      <c r="E29" s="72">
        <f t="shared" si="1"/>
        <v>540</v>
      </c>
    </row>
    <row r="30" spans="1:5" x14ac:dyDescent="0.2">
      <c r="A30" s="69">
        <v>3</v>
      </c>
      <c r="B30" s="70" t="s">
        <v>178</v>
      </c>
      <c r="C30" s="71" t="s">
        <v>179</v>
      </c>
      <c r="D30" s="72">
        <v>180</v>
      </c>
      <c r="E30" s="72">
        <f t="shared" si="1"/>
        <v>540</v>
      </c>
    </row>
    <row r="31" spans="1:5" x14ac:dyDescent="0.2">
      <c r="A31" s="69">
        <v>3</v>
      </c>
      <c r="B31" s="73">
        <v>8</v>
      </c>
      <c r="C31" s="71" t="s">
        <v>180</v>
      </c>
      <c r="D31" s="72">
        <v>48</v>
      </c>
      <c r="E31" s="72">
        <f t="shared" si="1"/>
        <v>144</v>
      </c>
    </row>
    <row r="32" spans="1:5" ht="15.75" x14ac:dyDescent="0.25">
      <c r="A32" s="100" t="s">
        <v>181</v>
      </c>
      <c r="B32" s="100"/>
      <c r="C32" s="100"/>
      <c r="D32" s="100"/>
      <c r="E32" s="72">
        <f>SUM(E22:E31)</f>
        <v>4284</v>
      </c>
    </row>
    <row r="33" spans="1:5" ht="15.75" x14ac:dyDescent="0.25">
      <c r="A33" s="101" t="s">
        <v>182</v>
      </c>
      <c r="B33" s="101"/>
      <c r="C33" s="101"/>
      <c r="D33" s="74">
        <v>0.12</v>
      </c>
      <c r="E33" s="72">
        <f>E32*D33</f>
        <v>514.07999999999993</v>
      </c>
    </row>
    <row r="34" spans="1:5" ht="15.75" x14ac:dyDescent="0.25">
      <c r="A34" s="100" t="s">
        <v>183</v>
      </c>
      <c r="B34" s="100"/>
      <c r="C34" s="100"/>
      <c r="D34" s="100"/>
      <c r="E34" s="72">
        <f>+E32+E33</f>
        <v>4798.08</v>
      </c>
    </row>
    <row r="38" spans="1:5" x14ac:dyDescent="0.2">
      <c r="A38" s="102" t="s">
        <v>184</v>
      </c>
      <c r="B38" s="103"/>
      <c r="C38" s="103"/>
      <c r="D38" s="104"/>
    </row>
    <row r="39" spans="1:5" ht="15.75" x14ac:dyDescent="0.25">
      <c r="A39" s="75" t="s">
        <v>15</v>
      </c>
      <c r="B39" s="76" t="s">
        <v>16</v>
      </c>
      <c r="C39" s="105" t="s">
        <v>113</v>
      </c>
      <c r="D39" s="105"/>
    </row>
    <row r="40" spans="1:5" x14ac:dyDescent="0.2">
      <c r="A40" s="69">
        <v>1</v>
      </c>
      <c r="B40" s="77" t="s">
        <v>185</v>
      </c>
      <c r="C40" s="95" t="s">
        <v>186</v>
      </c>
      <c r="D40" s="95"/>
    </row>
    <row r="41" spans="1:5" x14ac:dyDescent="0.2">
      <c r="A41" s="69">
        <v>1</v>
      </c>
      <c r="B41" s="77" t="s">
        <v>187</v>
      </c>
      <c r="C41" s="95" t="s">
        <v>188</v>
      </c>
      <c r="D41" s="95"/>
    </row>
    <row r="42" spans="1:5" x14ac:dyDescent="0.2">
      <c r="A42" s="69">
        <v>4</v>
      </c>
      <c r="B42" s="77" t="s">
        <v>189</v>
      </c>
      <c r="C42" s="95" t="s">
        <v>188</v>
      </c>
      <c r="D42" s="95"/>
    </row>
    <row r="43" spans="1:5" x14ac:dyDescent="0.2">
      <c r="A43" s="69">
        <v>1</v>
      </c>
      <c r="B43" s="77" t="s">
        <v>190</v>
      </c>
      <c r="C43" s="95" t="s">
        <v>191</v>
      </c>
      <c r="D43" s="95"/>
    </row>
    <row r="44" spans="1:5" x14ac:dyDescent="0.2">
      <c r="A44" s="69">
        <v>1</v>
      </c>
      <c r="B44" s="77" t="s">
        <v>192</v>
      </c>
      <c r="C44" s="95" t="s">
        <v>193</v>
      </c>
      <c r="D44" s="95"/>
    </row>
    <row r="45" spans="1:5" x14ac:dyDescent="0.2">
      <c r="A45" s="69">
        <v>1</v>
      </c>
      <c r="B45" s="77" t="s">
        <v>194</v>
      </c>
      <c r="C45" s="95" t="s">
        <v>195</v>
      </c>
      <c r="D45" s="95"/>
    </row>
    <row r="46" spans="1:5" x14ac:dyDescent="0.2">
      <c r="A46" s="69">
        <v>1</v>
      </c>
      <c r="B46" s="77" t="s">
        <v>196</v>
      </c>
      <c r="C46" s="95" t="s">
        <v>197</v>
      </c>
      <c r="D46" s="95"/>
    </row>
    <row r="47" spans="1:5" x14ac:dyDescent="0.2">
      <c r="A47" s="69">
        <v>1</v>
      </c>
      <c r="B47" s="77" t="s">
        <v>198</v>
      </c>
      <c r="C47" s="95" t="s">
        <v>199</v>
      </c>
      <c r="D47" s="95"/>
    </row>
    <row r="48" spans="1:5" x14ac:dyDescent="0.2">
      <c r="A48" s="69">
        <v>1</v>
      </c>
      <c r="B48" s="77" t="s">
        <v>200</v>
      </c>
      <c r="C48" s="95" t="s">
        <v>201</v>
      </c>
      <c r="D48" s="95"/>
    </row>
    <row r="49" spans="1:4" x14ac:dyDescent="0.2">
      <c r="A49" s="69">
        <v>1</v>
      </c>
      <c r="B49" s="77" t="s">
        <v>202</v>
      </c>
      <c r="C49" s="95" t="s">
        <v>203</v>
      </c>
      <c r="D49" s="95"/>
    </row>
    <row r="50" spans="1:4" x14ac:dyDescent="0.2">
      <c r="A50" s="69">
        <v>1</v>
      </c>
      <c r="B50" s="77" t="s">
        <v>204</v>
      </c>
      <c r="C50" s="95" t="s">
        <v>203</v>
      </c>
      <c r="D50" s="95"/>
    </row>
    <row r="51" spans="1:4" x14ac:dyDescent="0.2">
      <c r="A51" s="69">
        <v>1</v>
      </c>
      <c r="B51" s="77"/>
      <c r="C51" s="95" t="s">
        <v>205</v>
      </c>
      <c r="D51" s="95"/>
    </row>
    <row r="53" spans="1:4" x14ac:dyDescent="0.2">
      <c r="A53" s="42" t="s">
        <v>146</v>
      </c>
    </row>
    <row r="54" spans="1:4" x14ac:dyDescent="0.2">
      <c r="A54" s="42"/>
    </row>
    <row r="55" spans="1:4" x14ac:dyDescent="0.2">
      <c r="A55" s="42"/>
    </row>
    <row r="56" spans="1:4" x14ac:dyDescent="0.2">
      <c r="A56" s="42" t="s">
        <v>147</v>
      </c>
    </row>
  </sheetData>
  <autoFilter ref="A21:C30" xr:uid="{00000000-0009-0000-0000-000001000000}"/>
  <mergeCells count="21">
    <mergeCell ref="C49:D49"/>
    <mergeCell ref="C50:D50"/>
    <mergeCell ref="C51:D51"/>
    <mergeCell ref="C43:D43"/>
    <mergeCell ref="C44:D44"/>
    <mergeCell ref="C45:D45"/>
    <mergeCell ref="C46:D46"/>
    <mergeCell ref="C47:D47"/>
    <mergeCell ref="C48:D48"/>
    <mergeCell ref="C42:D42"/>
    <mergeCell ref="A2:C2"/>
    <mergeCell ref="A3:C3"/>
    <mergeCell ref="A4:C4"/>
    <mergeCell ref="A20:E20"/>
    <mergeCell ref="A32:D32"/>
    <mergeCell ref="A33:C33"/>
    <mergeCell ref="A34:D34"/>
    <mergeCell ref="A38:D38"/>
    <mergeCell ref="C39:D39"/>
    <mergeCell ref="C40:D40"/>
    <mergeCell ref="C41:D41"/>
  </mergeCells>
  <pageMargins left="0.70866141732283472" right="0.70866141732283472" top="0.74803149606299213" bottom="0.74803149606299213" header="0.31496062992125984" footer="0.31496062992125984"/>
  <pageSetup paperSize="9" scale="6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EQUIPO TRES TITANIO </vt:lpstr>
      <vt:lpstr>remi. final</vt:lpstr>
      <vt:lpstr>'EQUIPO TRES TITANIO '!Área_de_impresión</vt:lpstr>
      <vt:lpstr>'remi. final'!Área_de_impresión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2021-06-22T22:56:00Z</cp:lastPrinted>
  <dcterms:created xsi:type="dcterms:W3CDTF">2021-06-22T22:15:35Z</dcterms:created>
  <dcterms:modified xsi:type="dcterms:W3CDTF">2022-02-20T06:46:03Z</dcterms:modified>
</cp:coreProperties>
</file>