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E2723AC9-B5EA-4B6D-A41D-011C35C99EE6}" xr6:coauthVersionLast="47" xr6:coauthVersionMax="47" xr10:uidLastSave="{00000000-0000-0000-0000-000000000000}"/>
  <bookViews>
    <workbookView xWindow="-120" yWindow="-120" windowWidth="29040" windowHeight="15840" xr2:uid="{9D7AC111-6C07-44F7-8E4E-3F5995FF1BBA}"/>
  </bookViews>
  <sheets>
    <sheet name="Hoja1" sheetId="1" r:id="rId1"/>
    <sheet name="Hoja2" sheetId="2" r:id="rId2"/>
  </sheets>
  <definedNames>
    <definedName name="_xlnm.Print_Area" localSheetId="0">Hoja1!$A$1:$G$164</definedName>
    <definedName name="_xlnm.Print_Area" localSheetId="1">Hoja2!$A$1:$H$41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1" l="1"/>
  <c r="G81" i="1"/>
  <c r="G82" i="1"/>
  <c r="G83" i="1"/>
  <c r="G84" i="1"/>
  <c r="G85" i="1"/>
  <c r="G86" i="1"/>
  <c r="G71" i="1"/>
  <c r="G72" i="1"/>
  <c r="G73" i="1"/>
  <c r="G74" i="1"/>
  <c r="G75" i="1"/>
  <c r="G76" i="1"/>
  <c r="G77" i="1"/>
  <c r="G78" i="1"/>
  <c r="G79" i="1"/>
  <c r="H21" i="2" l="1"/>
  <c r="H22" i="2" l="1"/>
  <c r="H23" i="2" s="1"/>
  <c r="H24" i="2" s="1"/>
  <c r="C6" i="2" l="1"/>
  <c r="G31" i="1" l="1"/>
  <c r="G70" i="1" l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37" i="1"/>
  <c r="G36" i="1"/>
  <c r="G35" i="1"/>
  <c r="G34" i="1"/>
  <c r="G33" i="1"/>
  <c r="G32" i="1"/>
  <c r="G30" i="1"/>
  <c r="G29" i="1"/>
  <c r="G28" i="1"/>
  <c r="G27" i="1"/>
  <c r="G26" i="1"/>
  <c r="G25" i="1"/>
  <c r="G24" i="1"/>
  <c r="G23" i="1"/>
  <c r="G22" i="1"/>
  <c r="C7" i="1"/>
  <c r="G87" i="1" l="1"/>
  <c r="G88" i="1" l="1"/>
  <c r="G89" i="1" s="1"/>
</calcChain>
</file>

<file path=xl/sharedStrings.xml><?xml version="1.0" encoding="utf-8"?>
<sst xmlns="http://schemas.openxmlformats.org/spreadsheetml/2006/main" count="286" uniqueCount="236">
  <si>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</si>
  <si>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</si>
  <si>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</si>
  <si>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</si>
  <si>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</si>
  <si>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</si>
  <si>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</si>
  <si>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</si>
  <si>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</si>
  <si>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PUNTO DE LLEGADA</t>
  </si>
  <si>
    <t>AV. ROMEO CASTILLO S/N Y AV. JUAN TANCCA MARENGO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</si>
  <si>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</si>
  <si>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</si>
  <si>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</si>
  <si>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</si>
  <si>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</si>
  <si>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</si>
  <si>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</si>
  <si>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</si>
  <si>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</si>
  <si>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</si>
  <si>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</si>
  <si>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</si>
  <si>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</si>
  <si>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</si>
  <si>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</si>
  <si>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</si>
  <si>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</si>
  <si>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</si>
  <si>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</si>
  <si>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</si>
  <si>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</si>
  <si>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</si>
  <si>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</si>
  <si>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</si>
  <si>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</si>
  <si>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</si>
  <si>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</si>
  <si>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</si>
  <si>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</si>
  <si>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</si>
  <si>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</si>
  <si>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</si>
  <si>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</si>
  <si>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</si>
  <si>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</si>
  <si>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</si>
  <si>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</si>
  <si>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</si>
  <si>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</si>
  <si>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</si>
  <si>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</si>
  <si>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</si>
  <si>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</si>
  <si>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</si>
  <si>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</si>
  <si>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</si>
  <si>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</si>
  <si>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</si>
  <si>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</si>
  <si>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</si>
  <si>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</si>
  <si>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</si>
  <si>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</si>
  <si>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</si>
  <si>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</si>
  <si>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Ti-102.255</t>
  </si>
  <si>
    <t>2100027758</t>
  </si>
  <si>
    <t>TORNILLO CORTICAL 3.5*55 MM TITANIO</t>
  </si>
  <si>
    <t>Ti-102.260</t>
  </si>
  <si>
    <t>2100027759</t>
  </si>
  <si>
    <t>TORNILLO CORTICAL 3.5*60 MM TITANIO</t>
  </si>
  <si>
    <t>55903565YN</t>
  </si>
  <si>
    <t>1900047462</t>
  </si>
  <si>
    <t>TORNILLO CORTICAL 3.5*65 MM TITANIO</t>
  </si>
  <si>
    <t>55903570YN</t>
  </si>
  <si>
    <t>1900047727</t>
  </si>
  <si>
    <t>TORNILLO CORTICAL 3.5*70 MM TITANIO</t>
  </si>
  <si>
    <t>T500935012</t>
  </si>
  <si>
    <t>2100004807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</si>
  <si>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</si>
  <si>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</si>
  <si>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</si>
  <si>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</si>
  <si>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</si>
  <si>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</si>
  <si>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</si>
  <si>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</si>
  <si>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</si>
  <si>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</si>
  <si>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D180400701</t>
  </si>
  <si>
    <t>TORNILLO BLOQ. 3.5*22 MM TITANIO</t>
  </si>
  <si>
    <t>T500935024</t>
  </si>
  <si>
    <t>TORNILLO BLOQ. 3.5*24 MM TITANIO</t>
  </si>
  <si>
    <t>T500935026</t>
  </si>
  <si>
    <t>G200400794</t>
  </si>
  <si>
    <t>TORNILLO BLOQ. 3.5*26 MM TITANIO</t>
  </si>
  <si>
    <t>T500935028</t>
  </si>
  <si>
    <t>G200400784</t>
  </si>
  <si>
    <t>TORNILLO BLOQ. 3.5*28 MM TITANIO</t>
  </si>
  <si>
    <t>T500935030</t>
  </si>
  <si>
    <t>J2104590</t>
  </si>
  <si>
    <t>TORNILLO BLOQ. 3.5*30 MM TITANIO</t>
  </si>
  <si>
    <t>T500935032</t>
  </si>
  <si>
    <t>B2100005</t>
  </si>
  <si>
    <t>TORNILLO BLOQ. 3.5*32 MM TITANIO</t>
  </si>
  <si>
    <t>T500935034</t>
  </si>
  <si>
    <t>M190400704</t>
  </si>
  <si>
    <t>TORNILLO BLOQ. 3.5*34 MM TITANIO</t>
  </si>
  <si>
    <t>T500935036</t>
  </si>
  <si>
    <t>M180400712</t>
  </si>
  <si>
    <t>TORNILLO BLOQ. 3.5*36 MM TITANIO</t>
  </si>
  <si>
    <t>T500935038</t>
  </si>
  <si>
    <t>J2104467</t>
  </si>
  <si>
    <t>TORNILLO BLOQ. 3.5*38 MM TITANIO</t>
  </si>
  <si>
    <t>T500935040</t>
  </si>
  <si>
    <t>TORNILLO BLOQ. 3.5*40 MM TITANIO</t>
  </si>
  <si>
    <t>T500935042</t>
  </si>
  <si>
    <t>K180400706</t>
  </si>
  <si>
    <t>TORNILLO BLOQ. 3.5*42 MM TITANIO</t>
  </si>
  <si>
    <t>T500935044</t>
  </si>
  <si>
    <t>M180400715</t>
  </si>
  <si>
    <t>TORNILLO BLOQ. 3.5*44 MM TITANIO</t>
  </si>
  <si>
    <t>T500935045</t>
  </si>
  <si>
    <t>E190400736</t>
  </si>
  <si>
    <t>TORNILLO BLOQ. 3.5*45 MM TITANIO</t>
  </si>
  <si>
    <t>T500935046</t>
  </si>
  <si>
    <t>TORNILLO BLOQ. 3.5*46 MM TITANIO</t>
  </si>
  <si>
    <t>T500935048</t>
  </si>
  <si>
    <t>K180400719</t>
  </si>
  <si>
    <t>TORNILLO BLOQ. 3.5*48 MM TITANIO</t>
  </si>
  <si>
    <t>T500935050</t>
  </si>
  <si>
    <t>C2103692</t>
  </si>
  <si>
    <t>TORNILLO BLOQ. 3.5*50 MM TITANIO</t>
  </si>
  <si>
    <t>T500935055</t>
  </si>
  <si>
    <t>F180400701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</si>
  <si>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</si>
  <si>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</si>
  <si>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</si>
  <si>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</si>
  <si>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</si>
  <si>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</si>
  <si>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</si>
  <si>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 xml:space="preserve">SUBTOTAL </t>
  </si>
  <si>
    <t>IVA 12%</t>
  </si>
  <si>
    <t>TOTAL</t>
  </si>
  <si>
    <t>MEDIDOR DE PROFUNDIDAD</t>
  </si>
  <si>
    <t>MANCHUELO EN T (TARRAJA)</t>
  </si>
  <si>
    <t>BANDEJA MEDIA</t>
  </si>
  <si>
    <t xml:space="preserve">SEPARADORES DE HOMAN ANCHOS </t>
  </si>
  <si>
    <t xml:space="preserve">SEPARADORES DE HOMAN ANGOSTOS 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</si>
  <si>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</si>
  <si>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</si>
  <si>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</si>
  <si>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</si>
  <si>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</si>
  <si>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</si>
  <si>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</si>
  <si>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</si>
  <si>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</si>
  <si>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</si>
  <si>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</si>
  <si>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 xml:space="preserve">BANDEJA INFERIOR </t>
  </si>
  <si>
    <t>DESPERIO  MANGO AZUL ANCHO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</si>
  <si>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</si>
  <si>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</si>
  <si>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</si>
  <si>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</si>
  <si>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</si>
  <si>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</si>
  <si>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</si>
  <si>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</si>
  <si>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MOTOR</t>
  </si>
  <si>
    <t>ADPTADORES ANCLAJE RAPIDO</t>
  </si>
  <si>
    <t>LLAVE JACOBS</t>
  </si>
  <si>
    <t>PORTA BATERIA</t>
  </si>
  <si>
    <t>INTERCAMBIADOR DE BATERIA</t>
  </si>
  <si>
    <t>ENTREGADO</t>
  </si>
  <si>
    <t>RECIBIDO</t>
  </si>
  <si>
    <t>INSTRUMENTADOR</t>
  </si>
  <si>
    <t>VERIFICADO</t>
  </si>
  <si>
    <t>BROCAS 2.7mm</t>
  </si>
  <si>
    <t xml:space="preserve">BROCAS 2.7mm LARGA </t>
  </si>
  <si>
    <t xml:space="preserve">ATORNILLADOR MANGO CAFÉ  3.5 CON CAMISA </t>
  </si>
  <si>
    <t>PINZAS REDUCTORAS CANGREJO ARANDELA GRANDES</t>
  </si>
  <si>
    <t>SEPARADORES HOMMAN FINOS</t>
  </si>
  <si>
    <t>SEPARADORES HOMMAN FINOS LARGOS</t>
  </si>
  <si>
    <t>ISSPOL</t>
  </si>
  <si>
    <t>MANGO DE ANCLAJE RAPIDO  AZUL</t>
  </si>
  <si>
    <t xml:space="preserve">BROCAS 2.7 LARGA </t>
  </si>
  <si>
    <t>BROCAS 3.2</t>
  </si>
  <si>
    <t xml:space="preserve">ATORNILLADOR MANGO AZUL 3.5 CON CAMISA </t>
  </si>
  <si>
    <t xml:space="preserve">BATERIAS ROJAS </t>
  </si>
  <si>
    <t xml:space="preserve">OBSERVACIONES </t>
  </si>
  <si>
    <t>MATRIZ OSEA DESMINERALIZADA 2.5 CC PUTTY</t>
  </si>
  <si>
    <t>B200529-704</t>
  </si>
  <si>
    <t>CADUCIDAD</t>
  </si>
  <si>
    <t xml:space="preserve">9:00AM </t>
  </si>
  <si>
    <t>DR. LUZURIAGA</t>
  </si>
  <si>
    <t xml:space="preserve">BACHICORIA MENDOZA OSWALDO EMILIO </t>
  </si>
  <si>
    <t>O950377366</t>
  </si>
  <si>
    <t>NEIQ0573</t>
  </si>
  <si>
    <t>NEIQ0574</t>
  </si>
  <si>
    <t xml:space="preserve">4:00PM </t>
  </si>
  <si>
    <t xml:space="preserve">Ti-SF-147.105  </t>
  </si>
  <si>
    <t xml:space="preserve">PLACA BLOQ. DCP 3.5X5 ORIF. TITANIO </t>
  </si>
  <si>
    <t xml:space="preserve">Ti-SF-147.106  </t>
  </si>
  <si>
    <t xml:space="preserve">PLACA BLOQ. DCP 3.5X6 ORIF. TITANIO </t>
  </si>
  <si>
    <t>Ti-SF-147.107</t>
  </si>
  <si>
    <t xml:space="preserve">PLACA BLOQ. DCP 3.5X7 ORIF. TITANIO </t>
  </si>
  <si>
    <t xml:space="preserve">Ti-SF-147.108  </t>
  </si>
  <si>
    <t xml:space="preserve">PLACA BLOQ. DCP 3.5X08 ORIF. TITANIO </t>
  </si>
  <si>
    <t xml:space="preserve">Ti-SF-147.109  </t>
  </si>
  <si>
    <t xml:space="preserve">PLACA BLOQ. DCP 3.5X09 ORIF. TITANIO </t>
  </si>
  <si>
    <t xml:space="preserve">Ti-SF-147.111  </t>
  </si>
  <si>
    <t xml:space="preserve">PLACA BLOQ. DCP 3.5X11 ORIF. TITANIO </t>
  </si>
  <si>
    <t>Ti-SF-147.112</t>
  </si>
  <si>
    <t xml:space="preserve">PLACA BLOQ. DCP 3.5X12 ORIF. TITANIO </t>
  </si>
  <si>
    <t xml:space="preserve">05.3410-2030101         </t>
  </si>
  <si>
    <t xml:space="preserve">05.3410-2030125          </t>
  </si>
  <si>
    <t xml:space="preserve">05.3410-2030122          </t>
  </si>
  <si>
    <t>PLACA BLOQ. MULTIAXIAL 3.5 MM DCP *6 ORIF. TITANIO YB</t>
  </si>
  <si>
    <t xml:space="preserve">05.3410-2030140          </t>
  </si>
  <si>
    <t xml:space="preserve">05.3410-2030158          </t>
  </si>
  <si>
    <t xml:space="preserve">05.3410-2030176          </t>
  </si>
  <si>
    <t>05.3410-2030177</t>
  </si>
  <si>
    <t xml:space="preserve">05.3410-2030212          </t>
  </si>
  <si>
    <t xml:space="preserve">05.3410-2030230          </t>
  </si>
  <si>
    <t xml:space="preserve">PLACA BLOQ. MULTIAXIAL 3.5 MM DCP *4 ORIF. TITANIO </t>
  </si>
  <si>
    <t xml:space="preserve">PLACA BLOQ. MULTIAXIAL 3.5 MM DCP *5 ORIF. TITANIO </t>
  </si>
  <si>
    <t xml:space="preserve">PLACA BLOQ. MULTIAXIAL 3.5 MM DCP *7 ORIF. TITANIO </t>
  </si>
  <si>
    <t xml:space="preserve">PLACA BLOQ. MULTIAXIAL 3.5 MM DCP *8 ORIF. TITANIO </t>
  </si>
  <si>
    <t xml:space="preserve">PLACA BLOQ. MULTIAXIAL 3.5 MM DCP *9 ORIF. TITANIO </t>
  </si>
  <si>
    <t xml:space="preserve">PLACA BLOQ. MULTIAXIAL 3.5 MM DCP *10 ORIF. TITANIO </t>
  </si>
  <si>
    <t xml:space="preserve">PLACA BLOQ. MULTIAXIAL 3.5 MM DCP *11 ORIF. TITANIO </t>
  </si>
  <si>
    <t xml:space="preserve">PLACA BLOQ. MULTIAXIAL 3.5 MM DCP *12 ORIF.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</si>
</sst>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_-[$$-240A]\ * #,##0.00_-;\-[$$-240A]\ * #,##0.00_-;_-[$$-240A]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b/>
      <sz val="11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164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 applyProtection="1">
      <alignment horizontal="center" vertical="center" wrapText="1" readingOrder="1"/>
      <protection locked="0"/>
    </xf>
    <xf numFmtId="0" fontId="9" fillId="2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165" fontId="13" fillId="0" borderId="2" xfId="0" applyNumberFormat="1" applyFont="1" applyBorder="1"/>
    <xf numFmtId="0" fontId="9" fillId="2" borderId="2" xfId="0" applyFont="1" applyFill="1" applyBorder="1" applyAlignment="1">
      <alignment horizontal="center" wrapText="1"/>
    </xf>
    <xf numFmtId="1" fontId="9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166" fontId="9" fillId="0" borderId="2" xfId="3" applyNumberFormat="1" applyFont="1" applyFill="1" applyBorder="1" applyAlignment="1"/>
    <xf numFmtId="0" fontId="13" fillId="0" borderId="2" xfId="0" applyFont="1" applyBorder="1"/>
    <xf numFmtId="0" fontId="15" fillId="0" borderId="2" xfId="0" applyFont="1" applyBorder="1" applyAlignment="1">
      <alignment horizontal="left" vertical="top"/>
    </xf>
    <xf numFmtId="0" fontId="15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8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9" fillId="0" borderId="0" xfId="0" applyFont="1" applyAlignment="1">
      <alignment horizontal="center"/>
    </xf>
    <xf numFmtId="165" fontId="16" fillId="0" borderId="0" xfId="2" applyNumberFormat="1" applyFont="1" applyAlignment="1">
      <alignment wrapText="1"/>
    </xf>
    <xf numFmtId="165" fontId="16" fillId="0" borderId="4" xfId="1" applyNumberFormat="1" applyFont="1" applyBorder="1" applyAlignment="1">
      <alignment horizontal="right"/>
    </xf>
    <xf numFmtId="165" fontId="16" fillId="0" borderId="2" xfId="1" applyNumberFormat="1" applyFont="1" applyBorder="1" applyAlignment="1">
      <alignment horizontal="right"/>
    </xf>
    <xf numFmtId="0" fontId="15" fillId="0" borderId="5" xfId="0" applyFont="1" applyBorder="1" applyAlignment="1">
      <alignment horizontal="left" vertical="top"/>
    </xf>
    <xf numFmtId="0" fontId="13" fillId="0" borderId="7" xfId="0" applyFont="1" applyBorder="1"/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 applyProtection="1">
      <alignment readingOrder="1"/>
      <protection locked="0"/>
    </xf>
    <xf numFmtId="4" fontId="13" fillId="0" borderId="2" xfId="0" applyNumberFormat="1" applyFont="1" applyBorder="1"/>
    <xf numFmtId="0" fontId="15" fillId="0" borderId="6" xfId="0" applyFont="1" applyBorder="1" applyAlignment="1">
      <alignment horizontal="left"/>
    </xf>
    <xf numFmtId="14" fontId="9" fillId="2" borderId="2" xfId="0" applyNumberFormat="1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1" fillId="5" borderId="2" xfId="0" applyFont="1" applyFill="1" applyBorder="1" applyAlignment="1" applyProtection="1">
      <alignment horizontal="center" vertical="center" wrapText="1" readingOrder="1"/>
      <protection locked="0"/>
    </xf>
    <xf numFmtId="49" fontId="15" fillId="0" borderId="2" xfId="0" applyNumberFormat="1" applyFont="1" applyBorder="1" applyAlignment="1">
      <alignment horizontal="left"/>
    </xf>
    <xf numFmtId="49" fontId="11" fillId="0" borderId="2" xfId="0" applyNumberFormat="1" applyFont="1" applyBorder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8" fillId="0" borderId="8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/>
    </xf>
    <xf numFmtId="0" fontId="23" fillId="0" borderId="2" xfId="0" applyFont="1" applyBorder="1" applyAlignment="1">
      <alignment horizontal="left"/>
    </xf>
    <xf numFmtId="1" fontId="24" fillId="0" borderId="2" xfId="0" applyNumberFormat="1" applyFont="1" applyBorder="1" applyAlignment="1">
      <alignment horizontal="center"/>
    </xf>
    <xf numFmtId="1" fontId="22" fillId="0" borderId="2" xfId="0" applyNumberFormat="1" applyFont="1" applyBorder="1" applyAlignment="1">
      <alignment horizontal="center"/>
    </xf>
    <xf numFmtId="49" fontId="22" fillId="0" borderId="2" xfId="0" applyNumberFormat="1" applyFont="1" applyBorder="1" applyAlignment="1">
      <alignment horizontal="center"/>
    </xf>
    <xf numFmtId="0" fontId="22" fillId="0" borderId="2" xfId="0" applyFont="1" applyBorder="1"/>
    <xf numFmtId="0" fontId="23" fillId="0" borderId="2" xfId="0" applyFont="1" applyBorder="1" applyAlignment="1">
      <alignment horizontal="center"/>
    </xf>
  </cellXfs>
  <cellStyles count="4">
    <cellStyle name="Moneda" xfId="1" builtinId="4"/>
    <cellStyle name="Moneda [0] 2" xfId="3" xr:uid="{EDE2340B-C79A-46F0-9894-AAC693B12240}"/>
    <cellStyle name="Normal" xfId="0" builtinId="0"/>
    <cellStyle name="Normal 2" xfId="2" xr:uid="{C5324AB6-E0C5-4E5F-9C10-3FAD701D4E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142876</xdr:colOff>
      <xdr:row>0</xdr:row>
      <xdr:rowOff>66678</xdr:rowOff>
    </xdr:from>
    <xdr:to>
      <xdr:col>2</xdr:col>
      <xdr:colOff>901203</xdr:colOff>
      <xdr:row>4</xdr:row>
      <xdr:rowOff>85726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8D5BFF-5132-47CF-BD3D-08E32B4253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42876" y="66678"/>
          <a:ext cx="3244352" cy="12763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142876</xdr:colOff>
      <xdr:row>0</xdr:row>
      <xdr:rowOff>66679</xdr:rowOff>
    </xdr:from>
    <xdr:to>
      <xdr:col>2</xdr:col>
      <xdr:colOff>469900</xdr:colOff>
      <xdr:row>4</xdr:row>
      <xdr:rowOff>105417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0C766A-E7BB-47F6-A8CA-0F96423615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42876" y="66679"/>
          <a:ext cx="2952749" cy="12960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75904-B4C1-4B32-A2CC-014DE0B1CBB8}">
  <dimension ref="A1:P164"/>
  <sheetViews>
    <sheetView tabSelected="1" view="pageBreakPreview" zoomScale="60" zoomScaleNormal="100" workbookViewId="0">
      <selection activeCell="F95" sqref="F95"/>
    </sheetView>
  </sheetViews>
  <sheetFormatPr baseColWidth="10" defaultColWidth="17.5703125" defaultRowHeight="24.95" customHeight="1" x14ac:dyDescent="0.2"/>
  <cols>
    <col min="1" max="1" width="20.28515625" style="13" customWidth="1"/>
    <col min="2" max="2" width="17" style="13" customWidth="1"/>
    <col min="3" max="3" width="67.42578125" style="13" customWidth="1"/>
    <col min="4" max="4" width="21.7109375" style="30" customWidth="1"/>
    <col min="5" max="5" width="14.42578125" style="30" customWidth="1"/>
    <col min="6" max="6" width="17.5703125" style="13"/>
    <col min="7" max="7" width="16.5703125" style="13" customWidth="1"/>
    <col min="8" max="16384" width="17.5703125" style="13"/>
  </cols>
  <sheetData>
    <row r="1" spans="1:16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24.95" customHeight="1" x14ac:dyDescent="0.25">
      <c r="A2" s="74" t="s">
        <v>0</v>
      </c>
      <c r="B2" s="74"/>
      <c r="C2" s="74"/>
      <c r="D2" s="74"/>
      <c r="E2" s="74"/>
      <c r="F2" s="74"/>
      <c r="G2" s="74"/>
      <c r="H2" s="2"/>
      <c r="I2" s="2"/>
      <c r="J2" s="2"/>
      <c r="K2" s="2"/>
      <c r="L2" s="3"/>
      <c r="M2" s="4"/>
    </row>
    <row r="3" spans="1:16" customFormat="1" ht="24.95" customHeight="1" x14ac:dyDescent="0.35">
      <c r="A3" s="74" t="s">
        <v>1</v>
      </c>
      <c r="B3" s="74"/>
      <c r="C3" s="74"/>
      <c r="D3" s="74"/>
      <c r="E3" s="74"/>
      <c r="F3" s="74"/>
      <c r="G3" s="74"/>
      <c r="H3" s="5"/>
      <c r="I3" s="5"/>
      <c r="J3" s="5"/>
      <c r="K3" s="5"/>
      <c r="L3" s="5"/>
      <c r="M3" s="5"/>
    </row>
    <row r="4" spans="1:16" customFormat="1" ht="24.95" customHeight="1" x14ac:dyDescent="0.35">
      <c r="A4" s="75" t="s">
        <v>2</v>
      </c>
      <c r="B4" s="75"/>
      <c r="C4" s="75"/>
      <c r="D4" s="75"/>
      <c r="E4" s="75"/>
      <c r="F4" s="75"/>
      <c r="G4" s="75"/>
      <c r="H4" s="5"/>
      <c r="I4" s="5"/>
      <c r="J4" s="5"/>
      <c r="K4" s="5"/>
      <c r="L4" s="5"/>
      <c r="M4" s="5"/>
      <c r="N4" s="70"/>
      <c r="O4" s="70"/>
      <c r="P4" s="7"/>
    </row>
    <row r="5" spans="1:16" s="7" customFormat="1" ht="24.95" customHeight="1" x14ac:dyDescent="0.25">
      <c r="A5" s="8"/>
      <c r="B5" s="8"/>
      <c r="C5" s="8"/>
      <c r="D5" s="8"/>
      <c r="E5" s="8"/>
      <c r="F5" s="8"/>
      <c r="G5" s="8"/>
      <c r="N5" s="70"/>
      <c r="O5" s="70"/>
    </row>
    <row r="6" spans="1:16" s="7" customFormat="1" ht="24.95" customHeight="1" x14ac:dyDescent="0.25">
      <c r="A6" s="8"/>
      <c r="B6" s="8"/>
      <c r="C6" s="8"/>
      <c r="D6" s="8"/>
      <c r="E6" s="8"/>
      <c r="F6" s="8"/>
      <c r="G6" s="8"/>
      <c r="N6" s="6"/>
      <c r="O6" s="6"/>
    </row>
    <row r="7" spans="1:16" s="7" customFormat="1" ht="24.95" customHeight="1" x14ac:dyDescent="0.2">
      <c r="A7" s="71" t="s">
        <v>3</v>
      </c>
      <c r="B7" s="72"/>
      <c r="C7" s="9">
        <f ca="1">NOW()</f>
        <v>44894.562193518519</v>
      </c>
      <c r="D7" s="10" t="s">
        <v>4</v>
      </c>
      <c r="E7" s="11" t="s">
        <v>202</v>
      </c>
      <c r="F7" s="12"/>
      <c r="G7" s="12"/>
      <c r="N7" s="6"/>
      <c r="O7" s="6"/>
    </row>
    <row r="8" spans="1:16" s="7" customFormat="1" ht="24.95" customHeight="1" x14ac:dyDescent="0.25">
      <c r="A8" s="13"/>
      <c r="B8" s="14"/>
      <c r="C8" s="14"/>
      <c r="D8" s="14"/>
      <c r="E8" s="14"/>
      <c r="F8" s="14"/>
      <c r="G8" s="13"/>
      <c r="N8" s="6"/>
      <c r="O8" s="6"/>
    </row>
    <row r="9" spans="1:16" s="7" customFormat="1" ht="24.95" customHeight="1" x14ac:dyDescent="0.2">
      <c r="A9" s="71" t="s">
        <v>5</v>
      </c>
      <c r="B9" s="72"/>
      <c r="C9" s="15" t="s">
        <v>6</v>
      </c>
      <c r="D9" s="16" t="s">
        <v>7</v>
      </c>
      <c r="E9" s="17" t="s">
        <v>8</v>
      </c>
      <c r="F9" s="66"/>
      <c r="G9" s="18"/>
      <c r="N9" s="6"/>
      <c r="O9" s="6"/>
    </row>
    <row r="10" spans="1:16" s="7" customFormat="1" ht="24.95" customHeight="1" x14ac:dyDescent="0.25">
      <c r="A10" s="13"/>
      <c r="B10" s="14"/>
      <c r="C10" s="14"/>
      <c r="D10" s="14"/>
      <c r="E10" s="14"/>
      <c r="F10" s="14"/>
      <c r="G10" s="13"/>
      <c r="N10" s="6"/>
      <c r="O10" s="6"/>
    </row>
    <row r="11" spans="1:16" s="7" customFormat="1" ht="48.75" customHeight="1" x14ac:dyDescent="0.2">
      <c r="A11" s="71" t="s">
        <v>9</v>
      </c>
      <c r="B11" s="72"/>
      <c r="C11" s="19" t="s">
        <v>10</v>
      </c>
      <c r="D11" s="16" t="s">
        <v>11</v>
      </c>
      <c r="E11" s="67" t="s">
        <v>12</v>
      </c>
      <c r="F11" s="15"/>
      <c r="G11" s="20"/>
      <c r="N11" s="6"/>
      <c r="O11" s="6"/>
    </row>
    <row r="12" spans="1:16" s="7" customFormat="1" ht="24.95" customHeight="1" x14ac:dyDescent="0.25">
      <c r="A12" s="13"/>
      <c r="B12" s="14"/>
      <c r="C12" s="14"/>
      <c r="D12" s="14"/>
      <c r="E12" s="14"/>
      <c r="F12" s="14"/>
      <c r="G12" s="13"/>
      <c r="N12" s="21"/>
      <c r="O12" s="21"/>
    </row>
    <row r="13" spans="1:16" s="7" customFormat="1" ht="24.95" customHeight="1" x14ac:dyDescent="0.2">
      <c r="A13" s="71" t="s">
        <v>13</v>
      </c>
      <c r="B13" s="72"/>
      <c r="C13" s="9">
        <v>44894</v>
      </c>
      <c r="D13" s="16" t="s">
        <v>14</v>
      </c>
      <c r="E13" s="22" t="s">
        <v>203</v>
      </c>
      <c r="F13" s="23"/>
      <c r="G13" s="23"/>
      <c r="N13" s="21"/>
      <c r="O13" s="21"/>
    </row>
    <row r="14" spans="1:16" s="7" customFormat="1" ht="24.95" customHeight="1" x14ac:dyDescent="0.25">
      <c r="A14" s="13"/>
      <c r="B14" s="14"/>
      <c r="C14" s="14"/>
      <c r="D14" s="14"/>
      <c r="E14" s="14"/>
      <c r="F14" s="14"/>
      <c r="G14" s="24"/>
      <c r="N14" s="25"/>
      <c r="O14" s="25"/>
    </row>
    <row r="15" spans="1:16" s="7" customFormat="1" ht="24.95" customHeight="1" x14ac:dyDescent="0.2">
      <c r="A15" s="71" t="s">
        <v>15</v>
      </c>
      <c r="B15" s="72"/>
      <c r="C15" s="15" t="s">
        <v>198</v>
      </c>
      <c r="D15" s="20"/>
      <c r="E15" s="26"/>
      <c r="F15" s="26"/>
      <c r="G15" s="20"/>
      <c r="N15" s="25"/>
      <c r="O15" s="25"/>
    </row>
    <row r="16" spans="1:16" s="7" customFormat="1" ht="24.95" customHeight="1" x14ac:dyDescent="0.25">
      <c r="A16" s="13"/>
      <c r="B16" s="14"/>
      <c r="C16" s="14"/>
      <c r="D16" s="14"/>
      <c r="E16" s="14"/>
      <c r="F16" s="14"/>
      <c r="G16" s="24"/>
      <c r="N16" s="25"/>
      <c r="O16" s="25"/>
    </row>
    <row r="17" spans="1:15" s="7" customFormat="1" ht="24.95" customHeight="1" x14ac:dyDescent="0.2">
      <c r="A17" s="71" t="s">
        <v>16</v>
      </c>
      <c r="B17" s="72"/>
      <c r="C17" s="15"/>
      <c r="D17" s="16" t="s">
        <v>17</v>
      </c>
      <c r="E17" s="76"/>
      <c r="F17" s="76"/>
      <c r="G17" s="20"/>
      <c r="N17" s="25"/>
      <c r="O17" s="25"/>
    </row>
    <row r="18" spans="1:15" s="7" customFormat="1" ht="24.95" customHeight="1" x14ac:dyDescent="0.25">
      <c r="A18" s="13"/>
      <c r="B18" s="14"/>
      <c r="C18" s="14"/>
      <c r="D18" s="14"/>
      <c r="E18" s="14"/>
      <c r="F18" s="14"/>
      <c r="G18" s="24"/>
      <c r="N18" s="27"/>
      <c r="O18" s="27"/>
    </row>
    <row r="19" spans="1:15" s="7" customFormat="1" ht="24.95" customHeight="1" x14ac:dyDescent="0.2">
      <c r="A19" s="71" t="s">
        <v>18</v>
      </c>
      <c r="B19" s="72"/>
      <c r="C19" s="11"/>
      <c r="D19" s="12"/>
      <c r="E19" s="28"/>
      <c r="F19" s="28"/>
      <c r="G19" s="29"/>
      <c r="N19" s="27"/>
      <c r="O19" s="27"/>
    </row>
    <row r="20" spans="1:15" s="7" customFormat="1" ht="24.95" customHeight="1" x14ac:dyDescent="0.2">
      <c r="A20" s="13"/>
      <c r="B20" s="30"/>
      <c r="C20" s="13"/>
      <c r="D20" s="13"/>
      <c r="E20" s="13"/>
      <c r="F20" s="13"/>
      <c r="G20" s="13"/>
      <c r="N20" s="27"/>
      <c r="O20" s="27"/>
    </row>
    <row r="21" spans="1:15" s="7" customFormat="1" ht="41.25" customHeight="1" x14ac:dyDescent="0.2">
      <c r="A21" s="62" t="s">
        <v>19</v>
      </c>
      <c r="B21" s="31" t="s">
        <v>20</v>
      </c>
      <c r="C21" s="31" t="s">
        <v>21</v>
      </c>
      <c r="D21" s="31" t="s">
        <v>22</v>
      </c>
      <c r="E21" s="32" t="s">
        <v>23</v>
      </c>
      <c r="F21" s="33" t="s">
        <v>24</v>
      </c>
      <c r="G21" s="33" t="s">
        <v>25</v>
      </c>
      <c r="N21" s="27"/>
      <c r="O21" s="27"/>
    </row>
    <row r="22" spans="1:15" ht="24.95" customHeight="1" x14ac:dyDescent="0.25">
      <c r="A22" s="44" t="s">
        <v>26</v>
      </c>
      <c r="B22" s="45">
        <v>200112210</v>
      </c>
      <c r="C22" s="58" t="s">
        <v>27</v>
      </c>
      <c r="D22" s="39">
        <v>2</v>
      </c>
      <c r="E22" s="40"/>
      <c r="F22" s="59">
        <v>48</v>
      </c>
      <c r="G22" s="37">
        <f>(D22*F22)</f>
        <v>96</v>
      </c>
    </row>
    <row r="23" spans="1:15" ht="24.95" customHeight="1" x14ac:dyDescent="0.25">
      <c r="A23" s="44" t="s">
        <v>28</v>
      </c>
      <c r="B23" s="45">
        <v>200112210</v>
      </c>
      <c r="C23" s="58" t="s">
        <v>29</v>
      </c>
      <c r="D23" s="39">
        <v>4</v>
      </c>
      <c r="E23" s="40"/>
      <c r="F23" s="59">
        <v>48</v>
      </c>
      <c r="G23" s="37">
        <f t="shared" ref="G23:G37" si="0">(D23*F23)</f>
        <v>192</v>
      </c>
    </row>
    <row r="24" spans="1:15" ht="24.95" customHeight="1" x14ac:dyDescent="0.25">
      <c r="A24" s="44" t="s">
        <v>30</v>
      </c>
      <c r="B24" s="45">
        <v>200112211</v>
      </c>
      <c r="C24" s="58" t="s">
        <v>31</v>
      </c>
      <c r="D24" s="39">
        <v>4</v>
      </c>
      <c r="E24" s="40"/>
      <c r="F24" s="59">
        <v>48</v>
      </c>
      <c r="G24" s="37">
        <f t="shared" si="0"/>
        <v>192</v>
      </c>
    </row>
    <row r="25" spans="1:15" ht="24.95" customHeight="1" x14ac:dyDescent="0.25">
      <c r="A25" s="44" t="s">
        <v>32</v>
      </c>
      <c r="B25" s="45">
        <v>200112212</v>
      </c>
      <c r="C25" s="58" t="s">
        <v>33</v>
      </c>
      <c r="D25" s="39">
        <v>4</v>
      </c>
      <c r="E25" s="40"/>
      <c r="F25" s="59">
        <v>48</v>
      </c>
      <c r="G25" s="37">
        <f t="shared" si="0"/>
        <v>192</v>
      </c>
    </row>
    <row r="26" spans="1:15" ht="24.95" customHeight="1" x14ac:dyDescent="0.25">
      <c r="A26" s="44" t="s">
        <v>34</v>
      </c>
      <c r="B26" s="45">
        <v>200112212</v>
      </c>
      <c r="C26" s="58" t="s">
        <v>35</v>
      </c>
      <c r="D26" s="39">
        <v>4</v>
      </c>
      <c r="E26" s="40"/>
      <c r="F26" s="59">
        <v>48</v>
      </c>
      <c r="G26" s="37">
        <f t="shared" si="0"/>
        <v>192</v>
      </c>
    </row>
    <row r="27" spans="1:15" ht="24.95" customHeight="1" x14ac:dyDescent="0.25">
      <c r="A27" s="44" t="s">
        <v>36</v>
      </c>
      <c r="B27" s="45">
        <v>200112213</v>
      </c>
      <c r="C27" s="58" t="s">
        <v>37</v>
      </c>
      <c r="D27" s="39">
        <v>4</v>
      </c>
      <c r="E27" s="40"/>
      <c r="F27" s="59">
        <v>48</v>
      </c>
      <c r="G27" s="37">
        <f t="shared" si="0"/>
        <v>192</v>
      </c>
    </row>
    <row r="28" spans="1:15" ht="24.95" customHeight="1" x14ac:dyDescent="0.2">
      <c r="A28" s="44" t="s">
        <v>38</v>
      </c>
      <c r="B28" s="45">
        <v>200112214</v>
      </c>
      <c r="C28" s="58" t="s">
        <v>39</v>
      </c>
      <c r="D28" s="39">
        <v>4</v>
      </c>
      <c r="E28" s="42"/>
      <c r="F28" s="59">
        <v>48</v>
      </c>
      <c r="G28" s="37">
        <f t="shared" si="0"/>
        <v>192</v>
      </c>
    </row>
    <row r="29" spans="1:15" ht="24.95" customHeight="1" x14ac:dyDescent="0.2">
      <c r="A29" s="44" t="s">
        <v>40</v>
      </c>
      <c r="B29" s="45">
        <v>191211231</v>
      </c>
      <c r="C29" s="58" t="s">
        <v>41</v>
      </c>
      <c r="D29" s="39">
        <v>4</v>
      </c>
      <c r="E29" s="42"/>
      <c r="F29" s="59">
        <v>48</v>
      </c>
      <c r="G29" s="37">
        <f t="shared" si="0"/>
        <v>192</v>
      </c>
    </row>
    <row r="30" spans="1:15" ht="24.95" customHeight="1" x14ac:dyDescent="0.2">
      <c r="A30" s="44" t="s">
        <v>42</v>
      </c>
      <c r="B30" s="45">
        <v>200112216</v>
      </c>
      <c r="C30" s="58" t="s">
        <v>43</v>
      </c>
      <c r="D30" s="39">
        <v>4</v>
      </c>
      <c r="E30" s="42"/>
      <c r="F30" s="59">
        <v>48</v>
      </c>
      <c r="G30" s="37">
        <f t="shared" si="0"/>
        <v>192</v>
      </c>
    </row>
    <row r="31" spans="1:15" ht="24.95" customHeight="1" x14ac:dyDescent="0.2">
      <c r="A31" s="44" t="s">
        <v>44</v>
      </c>
      <c r="B31" s="45">
        <v>200112216</v>
      </c>
      <c r="C31" s="58" t="s">
        <v>45</v>
      </c>
      <c r="D31" s="39">
        <v>4</v>
      </c>
      <c r="E31" s="42"/>
      <c r="F31" s="59">
        <v>48</v>
      </c>
      <c r="G31" s="37">
        <f t="shared" si="0"/>
        <v>192</v>
      </c>
    </row>
    <row r="32" spans="1:15" ht="24.95" customHeight="1" x14ac:dyDescent="0.2">
      <c r="A32" s="44" t="s">
        <v>46</v>
      </c>
      <c r="B32" s="45">
        <v>200112217</v>
      </c>
      <c r="C32" s="58" t="s">
        <v>47</v>
      </c>
      <c r="D32" s="39">
        <v>4</v>
      </c>
      <c r="E32" s="42"/>
      <c r="F32" s="59">
        <v>48</v>
      </c>
      <c r="G32" s="37">
        <f t="shared" si="0"/>
        <v>192</v>
      </c>
    </row>
    <row r="33" spans="1:7" ht="24.95" customHeight="1" x14ac:dyDescent="0.2">
      <c r="A33" s="44" t="s">
        <v>48</v>
      </c>
      <c r="B33" s="45">
        <v>200112217</v>
      </c>
      <c r="C33" s="58" t="s">
        <v>49</v>
      </c>
      <c r="D33" s="39">
        <v>4</v>
      </c>
      <c r="E33" s="42"/>
      <c r="F33" s="59">
        <v>48</v>
      </c>
      <c r="G33" s="37">
        <f t="shared" si="0"/>
        <v>192</v>
      </c>
    </row>
    <row r="34" spans="1:7" ht="24.95" customHeight="1" x14ac:dyDescent="0.2">
      <c r="A34" s="44" t="s">
        <v>50</v>
      </c>
      <c r="B34" s="45">
        <v>200112217</v>
      </c>
      <c r="C34" s="58" t="s">
        <v>51</v>
      </c>
      <c r="D34" s="39">
        <v>4</v>
      </c>
      <c r="E34" s="42"/>
      <c r="F34" s="59">
        <v>48</v>
      </c>
      <c r="G34" s="37">
        <f t="shared" si="0"/>
        <v>192</v>
      </c>
    </row>
    <row r="35" spans="1:7" ht="24.95" customHeight="1" x14ac:dyDescent="0.2">
      <c r="A35" s="44" t="s">
        <v>52</v>
      </c>
      <c r="B35" s="45">
        <v>200112217</v>
      </c>
      <c r="C35" s="58" t="s">
        <v>53</v>
      </c>
      <c r="D35" s="39">
        <v>4</v>
      </c>
      <c r="E35" s="42"/>
      <c r="F35" s="59">
        <v>48</v>
      </c>
      <c r="G35" s="37">
        <f t="shared" si="0"/>
        <v>192</v>
      </c>
    </row>
    <row r="36" spans="1:7" ht="24.95" customHeight="1" x14ac:dyDescent="0.2">
      <c r="A36" s="44" t="s">
        <v>54</v>
      </c>
      <c r="B36" s="45">
        <v>200112217</v>
      </c>
      <c r="C36" s="58" t="s">
        <v>55</v>
      </c>
      <c r="D36" s="39">
        <v>4</v>
      </c>
      <c r="E36" s="42"/>
      <c r="F36" s="59">
        <v>48</v>
      </c>
      <c r="G36" s="37">
        <f t="shared" si="0"/>
        <v>192</v>
      </c>
    </row>
    <row r="37" spans="1:7" ht="24.95" customHeight="1" x14ac:dyDescent="0.2">
      <c r="A37" s="44" t="s">
        <v>56</v>
      </c>
      <c r="B37" s="45">
        <v>200112216</v>
      </c>
      <c r="C37" s="58" t="s">
        <v>57</v>
      </c>
      <c r="D37" s="39">
        <v>2</v>
      </c>
      <c r="E37" s="42"/>
      <c r="F37" s="59">
        <v>48</v>
      </c>
      <c r="G37" s="37">
        <f t="shared" si="0"/>
        <v>96</v>
      </c>
    </row>
    <row r="38" spans="1:7" ht="24.95" customHeight="1" x14ac:dyDescent="0.2">
      <c r="A38" s="44" t="s">
        <v>58</v>
      </c>
      <c r="B38" s="45">
        <v>200112216</v>
      </c>
      <c r="C38" s="58" t="s">
        <v>59</v>
      </c>
      <c r="D38" s="39">
        <v>2</v>
      </c>
      <c r="E38" s="42"/>
      <c r="F38" s="59">
        <v>48</v>
      </c>
      <c r="G38" s="37">
        <v>700</v>
      </c>
    </row>
    <row r="39" spans="1:7" ht="24.95" customHeight="1" x14ac:dyDescent="0.2">
      <c r="A39" s="44" t="s">
        <v>60</v>
      </c>
      <c r="B39" s="45">
        <v>200112216</v>
      </c>
      <c r="C39" s="58" t="s">
        <v>61</v>
      </c>
      <c r="D39" s="39">
        <v>2</v>
      </c>
      <c r="E39" s="42"/>
      <c r="F39" s="59">
        <v>48</v>
      </c>
      <c r="G39" s="37">
        <v>700</v>
      </c>
    </row>
    <row r="40" spans="1:7" ht="24.95" customHeight="1" x14ac:dyDescent="0.2">
      <c r="A40" s="44" t="s">
        <v>62</v>
      </c>
      <c r="B40" s="45">
        <v>200112216</v>
      </c>
      <c r="C40" s="58" t="s">
        <v>63</v>
      </c>
      <c r="D40" s="39">
        <v>2</v>
      </c>
      <c r="E40" s="42"/>
      <c r="F40" s="59">
        <v>48</v>
      </c>
      <c r="G40" s="37">
        <v>700</v>
      </c>
    </row>
    <row r="41" spans="1:7" ht="24.95" customHeight="1" x14ac:dyDescent="0.2">
      <c r="A41" s="44" t="s">
        <v>64</v>
      </c>
      <c r="B41" s="45">
        <v>200112216</v>
      </c>
      <c r="C41" s="58" t="s">
        <v>65</v>
      </c>
      <c r="D41" s="39">
        <v>4</v>
      </c>
      <c r="E41" s="42"/>
      <c r="F41" s="59">
        <v>48</v>
      </c>
      <c r="G41" s="37">
        <v>700</v>
      </c>
    </row>
    <row r="42" spans="1:7" ht="24.95" customHeight="1" x14ac:dyDescent="0.2">
      <c r="A42" s="44" t="s">
        <v>66</v>
      </c>
      <c r="B42" s="45" t="s">
        <v>67</v>
      </c>
      <c r="C42" s="58" t="s">
        <v>68</v>
      </c>
      <c r="D42" s="39">
        <v>4</v>
      </c>
      <c r="E42" s="42"/>
      <c r="F42" s="59">
        <v>48</v>
      </c>
      <c r="G42" s="37">
        <v>700</v>
      </c>
    </row>
    <row r="43" spans="1:7" ht="24.95" customHeight="1" x14ac:dyDescent="0.2">
      <c r="A43" s="44" t="s">
        <v>69</v>
      </c>
      <c r="B43" s="45" t="s">
        <v>70</v>
      </c>
      <c r="C43" s="58" t="s">
        <v>71</v>
      </c>
      <c r="D43" s="39">
        <v>4</v>
      </c>
      <c r="E43" s="42"/>
      <c r="F43" s="59">
        <v>48</v>
      </c>
      <c r="G43" s="37">
        <v>700</v>
      </c>
    </row>
    <row r="44" spans="1:7" ht="24.95" customHeight="1" x14ac:dyDescent="0.2">
      <c r="A44" s="44" t="s">
        <v>72</v>
      </c>
      <c r="B44" s="45" t="s">
        <v>73</v>
      </c>
      <c r="C44" s="58" t="s">
        <v>74</v>
      </c>
      <c r="D44" s="39">
        <v>4</v>
      </c>
      <c r="E44" s="42"/>
      <c r="F44" s="59">
        <v>48</v>
      </c>
      <c r="G44" s="37">
        <v>700</v>
      </c>
    </row>
    <row r="45" spans="1:7" ht="24.95" customHeight="1" x14ac:dyDescent="0.2">
      <c r="A45" s="44" t="s">
        <v>75</v>
      </c>
      <c r="B45" s="45" t="s">
        <v>76</v>
      </c>
      <c r="C45" s="58" t="s">
        <v>77</v>
      </c>
      <c r="D45" s="39">
        <v>4</v>
      </c>
      <c r="E45" s="42"/>
      <c r="F45" s="59">
        <v>48</v>
      </c>
      <c r="G45" s="37">
        <v>700</v>
      </c>
    </row>
    <row r="46" spans="1:7" ht="24.95" customHeight="1" x14ac:dyDescent="0.2">
      <c r="A46" s="44" t="s">
        <v>78</v>
      </c>
      <c r="B46" s="45" t="s">
        <v>79</v>
      </c>
      <c r="C46" s="44" t="s">
        <v>80</v>
      </c>
      <c r="D46" s="39">
        <v>4</v>
      </c>
      <c r="E46" s="42"/>
      <c r="F46" s="59">
        <v>60</v>
      </c>
      <c r="G46" s="37">
        <v>700</v>
      </c>
    </row>
    <row r="47" spans="1:7" ht="24.95" customHeight="1" x14ac:dyDescent="0.2">
      <c r="A47" s="44" t="s">
        <v>81</v>
      </c>
      <c r="B47" s="45">
        <v>2100010641</v>
      </c>
      <c r="C47" s="44" t="s">
        <v>82</v>
      </c>
      <c r="D47" s="39">
        <v>6</v>
      </c>
      <c r="E47" s="42"/>
      <c r="F47" s="59">
        <v>60</v>
      </c>
      <c r="G47" s="37">
        <v>700</v>
      </c>
    </row>
    <row r="48" spans="1:7" ht="24.95" customHeight="1" x14ac:dyDescent="0.2">
      <c r="A48" s="44" t="s">
        <v>83</v>
      </c>
      <c r="B48" s="45">
        <v>2100017399</v>
      </c>
      <c r="C48" s="44" t="s">
        <v>84</v>
      </c>
      <c r="D48" s="39">
        <v>6</v>
      </c>
      <c r="E48" s="42"/>
      <c r="F48" s="59">
        <v>60</v>
      </c>
      <c r="G48" s="37">
        <v>700</v>
      </c>
    </row>
    <row r="49" spans="1:7" ht="24.95" customHeight="1" x14ac:dyDescent="0.2">
      <c r="A49" s="44" t="s">
        <v>85</v>
      </c>
      <c r="B49" s="45">
        <v>2100017484</v>
      </c>
      <c r="C49" s="44" t="s">
        <v>86</v>
      </c>
      <c r="D49" s="39">
        <v>6</v>
      </c>
      <c r="E49" s="42"/>
      <c r="F49" s="59">
        <v>60</v>
      </c>
      <c r="G49" s="37">
        <v>700</v>
      </c>
    </row>
    <row r="50" spans="1:7" ht="24.95" customHeight="1" x14ac:dyDescent="0.2">
      <c r="A50" s="44" t="s">
        <v>87</v>
      </c>
      <c r="B50" s="45">
        <v>2100017484</v>
      </c>
      <c r="C50" s="44" t="s">
        <v>88</v>
      </c>
      <c r="D50" s="39">
        <v>6</v>
      </c>
      <c r="E50" s="42"/>
      <c r="F50" s="59">
        <v>60</v>
      </c>
      <c r="G50" s="41">
        <f t="shared" ref="G50:G86" si="1">D50*F50</f>
        <v>360</v>
      </c>
    </row>
    <row r="51" spans="1:7" ht="24.95" customHeight="1" x14ac:dyDescent="0.2">
      <c r="A51" s="44" t="s">
        <v>89</v>
      </c>
      <c r="B51" s="45" t="s">
        <v>90</v>
      </c>
      <c r="C51" s="44" t="s">
        <v>91</v>
      </c>
      <c r="D51" s="39">
        <v>6</v>
      </c>
      <c r="E51" s="42"/>
      <c r="F51" s="59">
        <v>60</v>
      </c>
      <c r="G51" s="41">
        <f t="shared" si="1"/>
        <v>360</v>
      </c>
    </row>
    <row r="52" spans="1:7" ht="24.95" customHeight="1" x14ac:dyDescent="0.2">
      <c r="A52" s="44" t="s">
        <v>92</v>
      </c>
      <c r="B52" s="45" t="s">
        <v>90</v>
      </c>
      <c r="C52" s="44" t="s">
        <v>93</v>
      </c>
      <c r="D52" s="39">
        <v>6</v>
      </c>
      <c r="E52" s="42"/>
      <c r="F52" s="59">
        <v>60</v>
      </c>
      <c r="G52" s="41">
        <f t="shared" si="1"/>
        <v>360</v>
      </c>
    </row>
    <row r="53" spans="1:7" ht="24.95" customHeight="1" x14ac:dyDescent="0.2">
      <c r="A53" s="44" t="s">
        <v>94</v>
      </c>
      <c r="B53" s="45" t="s">
        <v>95</v>
      </c>
      <c r="C53" s="44" t="s">
        <v>96</v>
      </c>
      <c r="D53" s="39">
        <v>6</v>
      </c>
      <c r="E53" s="42"/>
      <c r="F53" s="59">
        <v>60</v>
      </c>
      <c r="G53" s="41">
        <f t="shared" si="1"/>
        <v>360</v>
      </c>
    </row>
    <row r="54" spans="1:7" ht="24.95" customHeight="1" x14ac:dyDescent="0.2">
      <c r="A54" s="44" t="s">
        <v>97</v>
      </c>
      <c r="B54" s="45" t="s">
        <v>98</v>
      </c>
      <c r="C54" s="44" t="s">
        <v>99</v>
      </c>
      <c r="D54" s="39">
        <v>6</v>
      </c>
      <c r="E54" s="42"/>
      <c r="F54" s="59">
        <v>60</v>
      </c>
      <c r="G54" s="41">
        <f t="shared" si="1"/>
        <v>360</v>
      </c>
    </row>
    <row r="55" spans="1:7" ht="24.95" customHeight="1" x14ac:dyDescent="0.2">
      <c r="A55" s="44" t="s">
        <v>100</v>
      </c>
      <c r="B55" s="45" t="s">
        <v>101</v>
      </c>
      <c r="C55" s="44" t="s">
        <v>102</v>
      </c>
      <c r="D55" s="39">
        <v>6</v>
      </c>
      <c r="E55" s="42"/>
      <c r="F55" s="59">
        <v>60</v>
      </c>
      <c r="G55" s="41">
        <f t="shared" si="1"/>
        <v>360</v>
      </c>
    </row>
    <row r="56" spans="1:7" ht="24.95" customHeight="1" x14ac:dyDescent="0.2">
      <c r="A56" s="44" t="s">
        <v>103</v>
      </c>
      <c r="B56" s="45" t="s">
        <v>104</v>
      </c>
      <c r="C56" s="44" t="s">
        <v>105</v>
      </c>
      <c r="D56" s="39">
        <v>6</v>
      </c>
      <c r="E56" s="42"/>
      <c r="F56" s="59">
        <v>60</v>
      </c>
      <c r="G56" s="41">
        <f t="shared" si="1"/>
        <v>360</v>
      </c>
    </row>
    <row r="57" spans="1:7" ht="24.95" customHeight="1" x14ac:dyDescent="0.2">
      <c r="A57" s="44" t="s">
        <v>106</v>
      </c>
      <c r="B57" s="45" t="s">
        <v>107</v>
      </c>
      <c r="C57" s="44" t="s">
        <v>108</v>
      </c>
      <c r="D57" s="39">
        <v>6</v>
      </c>
      <c r="E57" s="42"/>
      <c r="F57" s="59">
        <v>60</v>
      </c>
      <c r="G57" s="41">
        <f t="shared" si="1"/>
        <v>360</v>
      </c>
    </row>
    <row r="58" spans="1:7" ht="24.95" customHeight="1" x14ac:dyDescent="0.2">
      <c r="A58" s="44" t="s">
        <v>109</v>
      </c>
      <c r="B58" s="45" t="s">
        <v>110</v>
      </c>
      <c r="C58" s="44" t="s">
        <v>111</v>
      </c>
      <c r="D58" s="39">
        <v>6</v>
      </c>
      <c r="E58" s="42"/>
      <c r="F58" s="59">
        <v>60</v>
      </c>
      <c r="G58" s="41">
        <f t="shared" si="1"/>
        <v>360</v>
      </c>
    </row>
    <row r="59" spans="1:7" ht="24.95" customHeight="1" x14ac:dyDescent="0.2">
      <c r="A59" s="44" t="s">
        <v>112</v>
      </c>
      <c r="B59" s="45" t="s">
        <v>113</v>
      </c>
      <c r="C59" s="44" t="s">
        <v>114</v>
      </c>
      <c r="D59" s="39">
        <v>6</v>
      </c>
      <c r="E59" s="42"/>
      <c r="F59" s="59">
        <v>60</v>
      </c>
      <c r="G59" s="41">
        <f t="shared" si="1"/>
        <v>360</v>
      </c>
    </row>
    <row r="60" spans="1:7" ht="24.95" customHeight="1" x14ac:dyDescent="0.2">
      <c r="A60" s="44" t="s">
        <v>115</v>
      </c>
      <c r="B60" s="45">
        <v>2100022697</v>
      </c>
      <c r="C60" s="44" t="s">
        <v>116</v>
      </c>
      <c r="D60" s="39">
        <v>6</v>
      </c>
      <c r="E60" s="42"/>
      <c r="F60" s="59">
        <v>60</v>
      </c>
      <c r="G60" s="41">
        <f t="shared" si="1"/>
        <v>360</v>
      </c>
    </row>
    <row r="61" spans="1:7" ht="24.95" customHeight="1" x14ac:dyDescent="0.2">
      <c r="A61" s="44" t="s">
        <v>117</v>
      </c>
      <c r="B61" s="45" t="s">
        <v>118</v>
      </c>
      <c r="C61" s="44" t="s">
        <v>119</v>
      </c>
      <c r="D61" s="39">
        <v>2</v>
      </c>
      <c r="E61" s="42"/>
      <c r="F61" s="59">
        <v>60</v>
      </c>
      <c r="G61" s="41">
        <f t="shared" si="1"/>
        <v>120</v>
      </c>
    </row>
    <row r="62" spans="1:7" ht="24.95" customHeight="1" x14ac:dyDescent="0.2">
      <c r="A62" s="44" t="s">
        <v>120</v>
      </c>
      <c r="B62" s="45" t="s">
        <v>121</v>
      </c>
      <c r="C62" s="44" t="s">
        <v>122</v>
      </c>
      <c r="D62" s="39">
        <v>0</v>
      </c>
      <c r="E62" s="42"/>
      <c r="F62" s="59">
        <v>60</v>
      </c>
      <c r="G62" s="41">
        <f t="shared" si="1"/>
        <v>0</v>
      </c>
    </row>
    <row r="63" spans="1:7" ht="24.95" customHeight="1" x14ac:dyDescent="0.2">
      <c r="A63" s="44" t="s">
        <v>123</v>
      </c>
      <c r="B63" s="45" t="s">
        <v>124</v>
      </c>
      <c r="C63" s="44" t="s">
        <v>125</v>
      </c>
      <c r="D63" s="39">
        <v>6</v>
      </c>
      <c r="E63" s="42"/>
      <c r="F63" s="59">
        <v>60</v>
      </c>
      <c r="G63" s="41">
        <f t="shared" si="1"/>
        <v>360</v>
      </c>
    </row>
    <row r="64" spans="1:7" ht="24.95" customHeight="1" x14ac:dyDescent="0.2">
      <c r="A64" s="44" t="s">
        <v>126</v>
      </c>
      <c r="B64" s="45" t="s">
        <v>124</v>
      </c>
      <c r="C64" s="44" t="s">
        <v>127</v>
      </c>
      <c r="D64" s="39">
        <v>2</v>
      </c>
      <c r="E64" s="42"/>
      <c r="F64" s="59">
        <v>60</v>
      </c>
      <c r="G64" s="41">
        <f t="shared" si="1"/>
        <v>120</v>
      </c>
    </row>
    <row r="65" spans="1:7" ht="24.95" customHeight="1" x14ac:dyDescent="0.2">
      <c r="A65" s="44" t="s">
        <v>128</v>
      </c>
      <c r="B65" s="45" t="s">
        <v>129</v>
      </c>
      <c r="C65" s="44" t="s">
        <v>130</v>
      </c>
      <c r="D65" s="39">
        <v>2</v>
      </c>
      <c r="E65" s="42"/>
      <c r="F65" s="59">
        <v>60</v>
      </c>
      <c r="G65" s="41">
        <f t="shared" si="1"/>
        <v>120</v>
      </c>
    </row>
    <row r="66" spans="1:7" ht="24.95" customHeight="1" x14ac:dyDescent="0.2">
      <c r="A66" s="44" t="s">
        <v>131</v>
      </c>
      <c r="B66" s="45" t="s">
        <v>132</v>
      </c>
      <c r="C66" s="44" t="s">
        <v>133</v>
      </c>
      <c r="D66" s="39">
        <v>6</v>
      </c>
      <c r="E66" s="42"/>
      <c r="F66" s="59">
        <v>60</v>
      </c>
      <c r="G66" s="41">
        <f t="shared" si="1"/>
        <v>360</v>
      </c>
    </row>
    <row r="67" spans="1:7" ht="24.95" customHeight="1" x14ac:dyDescent="0.2">
      <c r="A67" s="65" t="s">
        <v>134</v>
      </c>
      <c r="B67" s="45" t="s">
        <v>135</v>
      </c>
      <c r="C67" s="44" t="s">
        <v>136</v>
      </c>
      <c r="D67" s="39">
        <v>4</v>
      </c>
      <c r="E67" s="42"/>
      <c r="F67" s="59">
        <v>60</v>
      </c>
      <c r="G67" s="41">
        <f t="shared" si="1"/>
        <v>240</v>
      </c>
    </row>
    <row r="68" spans="1:7" ht="24.95" customHeight="1" x14ac:dyDescent="0.2">
      <c r="A68" s="44" t="s">
        <v>137</v>
      </c>
      <c r="B68" s="45">
        <v>2100007516</v>
      </c>
      <c r="C68" s="44" t="s">
        <v>138</v>
      </c>
      <c r="D68" s="39">
        <v>8</v>
      </c>
      <c r="E68" s="42"/>
      <c r="F68" s="59">
        <v>60</v>
      </c>
      <c r="G68" s="41">
        <f t="shared" si="1"/>
        <v>480</v>
      </c>
    </row>
    <row r="69" spans="1:7" ht="24.95" customHeight="1" x14ac:dyDescent="0.2">
      <c r="A69" s="44" t="s">
        <v>139</v>
      </c>
      <c r="B69" s="45">
        <v>2100010712</v>
      </c>
      <c r="C69" s="44" t="s">
        <v>140</v>
      </c>
      <c r="D69" s="39">
        <v>4</v>
      </c>
      <c r="E69" s="42"/>
      <c r="F69" s="59">
        <v>60</v>
      </c>
      <c r="G69" s="41">
        <f t="shared" si="1"/>
        <v>240</v>
      </c>
    </row>
    <row r="70" spans="1:7" ht="24.95" customHeight="1" x14ac:dyDescent="0.2">
      <c r="A70" s="44" t="s">
        <v>141</v>
      </c>
      <c r="B70" s="45">
        <v>2100007744</v>
      </c>
      <c r="C70" s="44" t="s">
        <v>142</v>
      </c>
      <c r="D70" s="39">
        <v>4</v>
      </c>
      <c r="E70" s="42"/>
      <c r="F70" s="59">
        <v>60</v>
      </c>
      <c r="G70" s="41">
        <f t="shared" si="1"/>
        <v>240</v>
      </c>
    </row>
    <row r="71" spans="1:7" ht="24.95" customHeight="1" x14ac:dyDescent="0.25">
      <c r="A71" s="77" t="s">
        <v>204</v>
      </c>
      <c r="B71" s="77">
        <v>190704053</v>
      </c>
      <c r="C71" s="78" t="s">
        <v>205</v>
      </c>
      <c r="D71" s="79">
        <v>1</v>
      </c>
      <c r="E71" s="42"/>
      <c r="F71" s="59">
        <v>560</v>
      </c>
      <c r="G71" s="41">
        <f t="shared" si="1"/>
        <v>560</v>
      </c>
    </row>
    <row r="72" spans="1:7" ht="24.95" customHeight="1" x14ac:dyDescent="0.25">
      <c r="A72" s="77" t="s">
        <v>206</v>
      </c>
      <c r="B72" s="77">
        <v>190704052</v>
      </c>
      <c r="C72" s="78" t="s">
        <v>207</v>
      </c>
      <c r="D72" s="79">
        <v>1</v>
      </c>
      <c r="E72" s="42"/>
      <c r="F72" s="59">
        <v>560</v>
      </c>
      <c r="G72" s="41">
        <f t="shared" si="1"/>
        <v>560</v>
      </c>
    </row>
    <row r="73" spans="1:7" ht="24.95" customHeight="1" x14ac:dyDescent="0.25">
      <c r="A73" s="77" t="s">
        <v>208</v>
      </c>
      <c r="B73" s="80">
        <v>190704051</v>
      </c>
      <c r="C73" s="78" t="s">
        <v>209</v>
      </c>
      <c r="D73" s="79">
        <v>1</v>
      </c>
      <c r="E73" s="42"/>
      <c r="F73" s="59">
        <v>560</v>
      </c>
      <c r="G73" s="41">
        <f t="shared" si="1"/>
        <v>560</v>
      </c>
    </row>
    <row r="74" spans="1:7" ht="24.95" customHeight="1" x14ac:dyDescent="0.25">
      <c r="A74" s="77" t="s">
        <v>210</v>
      </c>
      <c r="B74" s="77">
        <v>190704051</v>
      </c>
      <c r="C74" s="78" t="s">
        <v>211</v>
      </c>
      <c r="D74" s="79">
        <v>1</v>
      </c>
      <c r="E74" s="42"/>
      <c r="F74" s="59">
        <v>560</v>
      </c>
      <c r="G74" s="41">
        <f t="shared" si="1"/>
        <v>560</v>
      </c>
    </row>
    <row r="75" spans="1:7" ht="24.95" customHeight="1" x14ac:dyDescent="0.25">
      <c r="A75" s="77" t="s">
        <v>212</v>
      </c>
      <c r="B75" s="77">
        <v>190704055</v>
      </c>
      <c r="C75" s="78" t="s">
        <v>213</v>
      </c>
      <c r="D75" s="79">
        <v>1</v>
      </c>
      <c r="E75" s="42"/>
      <c r="F75" s="59">
        <v>560</v>
      </c>
      <c r="G75" s="41">
        <f t="shared" si="1"/>
        <v>560</v>
      </c>
    </row>
    <row r="76" spans="1:7" ht="24.95" customHeight="1" x14ac:dyDescent="0.25">
      <c r="A76" s="77" t="s">
        <v>214</v>
      </c>
      <c r="B76" s="77">
        <v>190704052</v>
      </c>
      <c r="C76" s="78" t="s">
        <v>215</v>
      </c>
      <c r="D76" s="79">
        <v>1</v>
      </c>
      <c r="E76" s="42"/>
      <c r="F76" s="59">
        <v>560</v>
      </c>
      <c r="G76" s="41">
        <f t="shared" si="1"/>
        <v>560</v>
      </c>
    </row>
    <row r="77" spans="1:7" ht="24.95" customHeight="1" x14ac:dyDescent="0.25">
      <c r="A77" s="77" t="s">
        <v>216</v>
      </c>
      <c r="B77" s="80">
        <v>190704054</v>
      </c>
      <c r="C77" s="78" t="s">
        <v>217</v>
      </c>
      <c r="D77" s="79">
        <v>1</v>
      </c>
      <c r="E77" s="42"/>
      <c r="F77" s="59">
        <v>560</v>
      </c>
      <c r="G77" s="41">
        <f t="shared" si="1"/>
        <v>560</v>
      </c>
    </row>
    <row r="78" spans="1:7" ht="24.95" customHeight="1" x14ac:dyDescent="0.25">
      <c r="A78" s="77" t="s">
        <v>218</v>
      </c>
      <c r="B78" s="77">
        <v>17044255</v>
      </c>
      <c r="C78" s="78" t="s">
        <v>228</v>
      </c>
      <c r="D78" s="79">
        <v>1</v>
      </c>
      <c r="E78" s="42"/>
      <c r="F78" s="59">
        <v>900</v>
      </c>
      <c r="G78" s="41">
        <f t="shared" si="1"/>
        <v>900</v>
      </c>
    </row>
    <row r="79" spans="1:7" ht="24.95" customHeight="1" x14ac:dyDescent="0.25">
      <c r="A79" s="77" t="s">
        <v>219</v>
      </c>
      <c r="B79" s="77">
        <v>19044009</v>
      </c>
      <c r="C79" s="78" t="s">
        <v>229</v>
      </c>
      <c r="D79" s="79">
        <v>1</v>
      </c>
      <c r="E79" s="42"/>
      <c r="F79" s="59">
        <v>900</v>
      </c>
      <c r="G79" s="41">
        <f t="shared" si="1"/>
        <v>900</v>
      </c>
    </row>
    <row r="80" spans="1:7" ht="24.95" customHeight="1" x14ac:dyDescent="0.25">
      <c r="A80" s="77" t="s">
        <v>220</v>
      </c>
      <c r="B80" s="81">
        <v>20014001</v>
      </c>
      <c r="C80" s="82" t="s">
        <v>221</v>
      </c>
      <c r="D80" s="79">
        <v>1</v>
      </c>
      <c r="E80" s="42"/>
      <c r="F80" s="59">
        <v>900</v>
      </c>
      <c r="G80" s="41">
        <f t="shared" si="1"/>
        <v>900</v>
      </c>
    </row>
    <row r="81" spans="1:7" ht="24.95" customHeight="1" x14ac:dyDescent="0.25">
      <c r="A81" s="77" t="s">
        <v>222</v>
      </c>
      <c r="B81" s="81">
        <v>19044025</v>
      </c>
      <c r="C81" s="82" t="s">
        <v>230</v>
      </c>
      <c r="D81" s="79">
        <v>1</v>
      </c>
      <c r="E81" s="42"/>
      <c r="F81" s="59">
        <v>900</v>
      </c>
      <c r="G81" s="41">
        <f t="shared" si="1"/>
        <v>900</v>
      </c>
    </row>
    <row r="82" spans="1:7" ht="24.95" customHeight="1" x14ac:dyDescent="0.25">
      <c r="A82" s="77" t="s">
        <v>223</v>
      </c>
      <c r="B82" s="77">
        <v>17124065</v>
      </c>
      <c r="C82" s="82" t="s">
        <v>231</v>
      </c>
      <c r="D82" s="79">
        <v>1</v>
      </c>
      <c r="E82" s="42"/>
      <c r="F82" s="59">
        <v>900</v>
      </c>
      <c r="G82" s="41">
        <f t="shared" si="1"/>
        <v>900</v>
      </c>
    </row>
    <row r="83" spans="1:7" ht="24.95" customHeight="1" x14ac:dyDescent="0.25">
      <c r="A83" s="77" t="s">
        <v>224</v>
      </c>
      <c r="B83" s="77">
        <v>19044006</v>
      </c>
      <c r="C83" s="82" t="s">
        <v>232</v>
      </c>
      <c r="D83" s="79">
        <v>0</v>
      </c>
      <c r="E83" s="42"/>
      <c r="F83" s="59">
        <v>900</v>
      </c>
      <c r="G83" s="41">
        <f t="shared" si="1"/>
        <v>0</v>
      </c>
    </row>
    <row r="84" spans="1:7" ht="24.95" customHeight="1" x14ac:dyDescent="0.25">
      <c r="A84" s="77" t="s">
        <v>225</v>
      </c>
      <c r="B84" s="77">
        <v>19044007</v>
      </c>
      <c r="C84" s="82" t="s">
        <v>233</v>
      </c>
      <c r="D84" s="79">
        <v>1</v>
      </c>
      <c r="E84" s="42"/>
      <c r="F84" s="59">
        <v>900</v>
      </c>
      <c r="G84" s="41">
        <f t="shared" si="1"/>
        <v>900</v>
      </c>
    </row>
    <row r="85" spans="1:7" ht="24.95" customHeight="1" x14ac:dyDescent="0.25">
      <c r="A85" s="77" t="s">
        <v>226</v>
      </c>
      <c r="B85" s="81">
        <v>17124068</v>
      </c>
      <c r="C85" s="82" t="s">
        <v>234</v>
      </c>
      <c r="D85" s="79">
        <v>1</v>
      </c>
      <c r="E85" s="42"/>
      <c r="F85" s="59">
        <v>900</v>
      </c>
      <c r="G85" s="41">
        <f t="shared" si="1"/>
        <v>900</v>
      </c>
    </row>
    <row r="86" spans="1:7" ht="24.95" customHeight="1" x14ac:dyDescent="0.25">
      <c r="A86" s="83" t="s">
        <v>227</v>
      </c>
      <c r="B86" s="77">
        <v>1401631</v>
      </c>
      <c r="C86" s="82" t="s">
        <v>235</v>
      </c>
      <c r="D86" s="79">
        <v>1</v>
      </c>
      <c r="E86" s="42"/>
      <c r="F86" s="59">
        <v>900</v>
      </c>
      <c r="G86" s="41">
        <f t="shared" si="1"/>
        <v>900</v>
      </c>
    </row>
    <row r="87" spans="1:7" ht="24.95" customHeight="1" x14ac:dyDescent="0.25">
      <c r="A87" s="47"/>
      <c r="B87" s="48"/>
      <c r="C87" s="49"/>
      <c r="D87" s="50"/>
      <c r="F87" s="51" t="s">
        <v>143</v>
      </c>
      <c r="G87" s="52">
        <f>SUM(G22:G86)</f>
        <v>28640</v>
      </c>
    </row>
    <row r="88" spans="1:7" ht="24.95" customHeight="1" x14ac:dyDescent="0.25">
      <c r="A88" s="47"/>
      <c r="B88" s="48"/>
      <c r="C88" s="49"/>
      <c r="D88" s="50"/>
      <c r="F88" s="51" t="s">
        <v>144</v>
      </c>
      <c r="G88" s="53">
        <f>+G87*0.12</f>
        <v>3436.7999999999997</v>
      </c>
    </row>
    <row r="89" spans="1:7" ht="24.95" customHeight="1" x14ac:dyDescent="0.25">
      <c r="A89" s="47"/>
      <c r="B89" s="48"/>
      <c r="C89" s="49"/>
      <c r="D89" s="50"/>
      <c r="F89" s="51" t="s">
        <v>145</v>
      </c>
      <c r="G89" s="53">
        <f>+G87+G88</f>
        <v>32076.799999999999</v>
      </c>
    </row>
    <row r="90" spans="1:7" ht="24.95" customHeight="1" x14ac:dyDescent="0.25">
      <c r="B90" s="73" t="s">
        <v>148</v>
      </c>
      <c r="C90" s="69"/>
    </row>
    <row r="91" spans="1:7" ht="24.95" customHeight="1" x14ac:dyDescent="0.2">
      <c r="B91" s="46">
        <v>2</v>
      </c>
      <c r="C91" s="44" t="s">
        <v>149</v>
      </c>
    </row>
    <row r="92" spans="1:7" ht="24.95" customHeight="1" x14ac:dyDescent="0.2">
      <c r="B92" s="46">
        <v>2</v>
      </c>
      <c r="C92" s="44" t="s">
        <v>150</v>
      </c>
    </row>
    <row r="93" spans="1:7" ht="24.95" customHeight="1" x14ac:dyDescent="0.2">
      <c r="B93" s="46">
        <v>1</v>
      </c>
      <c r="C93" s="44" t="s">
        <v>188</v>
      </c>
    </row>
    <row r="94" spans="1:7" ht="24.95" customHeight="1" x14ac:dyDescent="0.2">
      <c r="B94" s="46">
        <v>3</v>
      </c>
      <c r="C94" s="44" t="s">
        <v>151</v>
      </c>
    </row>
    <row r="95" spans="1:7" ht="24.95" customHeight="1" x14ac:dyDescent="0.2">
      <c r="B95" s="46">
        <v>1</v>
      </c>
      <c r="C95" s="44" t="s">
        <v>152</v>
      </c>
    </row>
    <row r="96" spans="1:7" ht="24.95" customHeight="1" x14ac:dyDescent="0.2">
      <c r="B96" s="46">
        <v>1</v>
      </c>
      <c r="C96" s="44" t="s">
        <v>153</v>
      </c>
    </row>
    <row r="97" spans="2:3" ht="24.95" customHeight="1" x14ac:dyDescent="0.2">
      <c r="B97" s="46">
        <v>1</v>
      </c>
      <c r="C97" s="44" t="s">
        <v>154</v>
      </c>
    </row>
    <row r="98" spans="2:3" ht="24.95" customHeight="1" x14ac:dyDescent="0.2">
      <c r="B98" s="46">
        <v>1</v>
      </c>
      <c r="C98" s="44" t="s">
        <v>147</v>
      </c>
    </row>
    <row r="99" spans="2:3" ht="24.95" customHeight="1" x14ac:dyDescent="0.2">
      <c r="B99" s="46">
        <v>1</v>
      </c>
      <c r="C99" s="44" t="s">
        <v>155</v>
      </c>
    </row>
    <row r="100" spans="2:3" ht="24.95" customHeight="1" x14ac:dyDescent="0.2">
      <c r="B100" s="46">
        <v>1</v>
      </c>
      <c r="C100" s="44" t="s">
        <v>146</v>
      </c>
    </row>
    <row r="101" spans="2:3" ht="24.95" customHeight="1" x14ac:dyDescent="0.2">
      <c r="B101" s="46">
        <v>2</v>
      </c>
      <c r="C101" s="44" t="s">
        <v>156</v>
      </c>
    </row>
    <row r="102" spans="2:3" ht="24.95" customHeight="1" x14ac:dyDescent="0.2">
      <c r="B102" s="46">
        <v>1</v>
      </c>
      <c r="C102" s="44" t="s">
        <v>157</v>
      </c>
    </row>
    <row r="103" spans="2:3" ht="24.95" customHeight="1" x14ac:dyDescent="0.2">
      <c r="B103" s="46">
        <v>1</v>
      </c>
      <c r="C103" s="44" t="s">
        <v>158</v>
      </c>
    </row>
    <row r="104" spans="2:3" ht="24.95" customHeight="1" x14ac:dyDescent="0.2">
      <c r="B104" s="46">
        <v>1</v>
      </c>
      <c r="C104" s="44" t="s">
        <v>159</v>
      </c>
    </row>
    <row r="105" spans="2:3" ht="24.95" customHeight="1" x14ac:dyDescent="0.2">
      <c r="B105" s="46">
        <v>1</v>
      </c>
      <c r="C105" s="44" t="s">
        <v>189</v>
      </c>
    </row>
    <row r="106" spans="2:3" ht="24.95" customHeight="1" x14ac:dyDescent="0.2">
      <c r="B106" s="46">
        <v>1</v>
      </c>
      <c r="C106" s="44" t="s">
        <v>190</v>
      </c>
    </row>
    <row r="107" spans="2:3" ht="24.95" customHeight="1" x14ac:dyDescent="0.2">
      <c r="B107" s="46">
        <v>5</v>
      </c>
      <c r="C107" s="44" t="s">
        <v>160</v>
      </c>
    </row>
    <row r="108" spans="2:3" ht="24.95" customHeight="1" x14ac:dyDescent="0.2">
      <c r="B108" s="46">
        <v>2</v>
      </c>
      <c r="C108" s="44" t="s">
        <v>161</v>
      </c>
    </row>
    <row r="109" spans="2:3" ht="24.95" customHeight="1" x14ac:dyDescent="0.2">
      <c r="B109" s="46"/>
      <c r="C109" s="44"/>
    </row>
    <row r="110" spans="2:3" ht="24.95" customHeight="1" x14ac:dyDescent="0.25">
      <c r="B110" s="68" t="s">
        <v>162</v>
      </c>
      <c r="C110" s="69"/>
    </row>
    <row r="111" spans="2:3" ht="24.95" customHeight="1" x14ac:dyDescent="0.2">
      <c r="B111" s="46">
        <v>2</v>
      </c>
      <c r="C111" s="44" t="s">
        <v>163</v>
      </c>
    </row>
    <row r="112" spans="2:3" ht="24.95" customHeight="1" x14ac:dyDescent="0.2">
      <c r="B112" s="46">
        <v>1</v>
      </c>
      <c r="C112" s="44" t="s">
        <v>164</v>
      </c>
    </row>
    <row r="113" spans="2:3" ht="24.95" customHeight="1" x14ac:dyDescent="0.2">
      <c r="B113" s="46">
        <v>1</v>
      </c>
      <c r="C113" s="44" t="s">
        <v>191</v>
      </c>
    </row>
    <row r="114" spans="2:3" ht="24.95" customHeight="1" x14ac:dyDescent="0.2">
      <c r="B114" s="46">
        <v>2</v>
      </c>
      <c r="C114" s="44" t="s">
        <v>165</v>
      </c>
    </row>
    <row r="115" spans="2:3" ht="24.95" customHeight="1" x14ac:dyDescent="0.2">
      <c r="B115" s="46">
        <v>2</v>
      </c>
      <c r="C115" s="60" t="s">
        <v>166</v>
      </c>
    </row>
    <row r="116" spans="2:3" ht="24.95" customHeight="1" x14ac:dyDescent="0.2">
      <c r="B116" s="46">
        <v>2</v>
      </c>
      <c r="C116" s="44" t="s">
        <v>167</v>
      </c>
    </row>
    <row r="117" spans="2:3" ht="24.95" customHeight="1" x14ac:dyDescent="0.2">
      <c r="B117" s="46">
        <v>2</v>
      </c>
      <c r="C117" s="44" t="s">
        <v>168</v>
      </c>
    </row>
    <row r="118" spans="2:3" ht="24.95" customHeight="1" x14ac:dyDescent="0.2">
      <c r="B118" s="46">
        <v>1</v>
      </c>
      <c r="C118" s="44" t="s">
        <v>169</v>
      </c>
    </row>
    <row r="119" spans="2:3" ht="24.95" customHeight="1" x14ac:dyDescent="0.2">
      <c r="B119" s="46">
        <v>2</v>
      </c>
      <c r="C119" s="44" t="s">
        <v>170</v>
      </c>
    </row>
    <row r="120" spans="2:3" ht="24.95" customHeight="1" x14ac:dyDescent="0.2">
      <c r="B120" s="46">
        <v>1</v>
      </c>
      <c r="C120" s="44" t="s">
        <v>171</v>
      </c>
    </row>
    <row r="121" spans="2:3" ht="24.95" customHeight="1" x14ac:dyDescent="0.2">
      <c r="B121" s="46">
        <v>1</v>
      </c>
      <c r="C121" s="43" t="s">
        <v>159</v>
      </c>
    </row>
    <row r="122" spans="2:3" ht="24.95" customHeight="1" x14ac:dyDescent="0.2">
      <c r="B122" s="46">
        <v>3</v>
      </c>
      <c r="C122" s="43" t="s">
        <v>160</v>
      </c>
    </row>
    <row r="123" spans="2:3" ht="24.95" customHeight="1" x14ac:dyDescent="0.2">
      <c r="B123" s="46">
        <v>1</v>
      </c>
      <c r="C123" s="43" t="s">
        <v>181</v>
      </c>
    </row>
    <row r="124" spans="2:3" ht="24.95" customHeight="1" x14ac:dyDescent="0.2">
      <c r="B124" s="46">
        <v>1</v>
      </c>
      <c r="C124" s="43" t="s">
        <v>182</v>
      </c>
    </row>
    <row r="125" spans="2:3" ht="24.95" customHeight="1" x14ac:dyDescent="0.2">
      <c r="B125" s="46">
        <v>2</v>
      </c>
      <c r="C125" s="43" t="s">
        <v>161</v>
      </c>
    </row>
    <row r="126" spans="2:3" ht="24.95" customHeight="1" x14ac:dyDescent="0.2">
      <c r="B126" s="57"/>
      <c r="C126" s="54"/>
    </row>
    <row r="127" spans="2:3" ht="24.95" customHeight="1" x14ac:dyDescent="0.25">
      <c r="B127" s="68" t="s">
        <v>162</v>
      </c>
      <c r="C127" s="69"/>
    </row>
    <row r="128" spans="2:3" ht="24.95" customHeight="1" x14ac:dyDescent="0.2">
      <c r="B128" s="46">
        <v>1</v>
      </c>
      <c r="C128" s="44" t="s">
        <v>163</v>
      </c>
    </row>
    <row r="129" spans="2:3" ht="24.95" customHeight="1" x14ac:dyDescent="0.2">
      <c r="B129" s="46">
        <v>1</v>
      </c>
      <c r="C129" s="44" t="s">
        <v>164</v>
      </c>
    </row>
    <row r="130" spans="2:3" ht="24.95" customHeight="1" x14ac:dyDescent="0.2">
      <c r="B130" s="46">
        <v>1</v>
      </c>
      <c r="C130" s="44" t="s">
        <v>183</v>
      </c>
    </row>
    <row r="131" spans="2:3" ht="24.95" customHeight="1" x14ac:dyDescent="0.2">
      <c r="B131" s="46">
        <v>2</v>
      </c>
      <c r="C131" s="44" t="s">
        <v>165</v>
      </c>
    </row>
    <row r="132" spans="2:3" ht="24.95" customHeight="1" x14ac:dyDescent="0.2">
      <c r="B132" s="46">
        <v>2</v>
      </c>
      <c r="C132" s="60" t="s">
        <v>166</v>
      </c>
    </row>
    <row r="133" spans="2:3" ht="24.95" customHeight="1" x14ac:dyDescent="0.2">
      <c r="B133" s="46">
        <v>2</v>
      </c>
      <c r="C133" s="44" t="s">
        <v>167</v>
      </c>
    </row>
    <row r="134" spans="2:3" ht="24.95" customHeight="1" x14ac:dyDescent="0.2">
      <c r="B134" s="46">
        <v>1</v>
      </c>
      <c r="C134" s="44" t="s">
        <v>168</v>
      </c>
    </row>
    <row r="135" spans="2:3" ht="24.95" customHeight="1" x14ac:dyDescent="0.2">
      <c r="B135" s="46">
        <v>2</v>
      </c>
      <c r="C135" s="44" t="s">
        <v>184</v>
      </c>
    </row>
    <row r="136" spans="2:3" ht="24.95" customHeight="1" x14ac:dyDescent="0.2">
      <c r="B136" s="46">
        <v>2</v>
      </c>
      <c r="C136" s="44" t="s">
        <v>185</v>
      </c>
    </row>
    <row r="137" spans="2:3" ht="24.95" customHeight="1" x14ac:dyDescent="0.2">
      <c r="B137" s="46">
        <v>2</v>
      </c>
      <c r="C137" s="44" t="s">
        <v>186</v>
      </c>
    </row>
    <row r="138" spans="2:3" ht="24.95" customHeight="1" x14ac:dyDescent="0.2">
      <c r="B138" s="46">
        <v>1</v>
      </c>
      <c r="C138" s="44" t="s">
        <v>169</v>
      </c>
    </row>
    <row r="139" spans="2:3" ht="24.95" customHeight="1" x14ac:dyDescent="0.2">
      <c r="B139" s="46">
        <v>1</v>
      </c>
      <c r="C139" s="44" t="s">
        <v>171</v>
      </c>
    </row>
    <row r="140" spans="2:3" ht="24.95" customHeight="1" x14ac:dyDescent="0.2">
      <c r="B140" s="46">
        <v>2</v>
      </c>
      <c r="C140" s="44" t="s">
        <v>170</v>
      </c>
    </row>
    <row r="141" spans="2:3" ht="24.95" customHeight="1" x14ac:dyDescent="0.2">
      <c r="B141" s="56"/>
      <c r="C141" s="27"/>
    </row>
    <row r="142" spans="2:3" ht="24.95" customHeight="1" x14ac:dyDescent="0.2">
      <c r="B142" s="36">
        <v>1</v>
      </c>
      <c r="C142" s="42" t="s">
        <v>172</v>
      </c>
    </row>
    <row r="143" spans="2:3" ht="24.95" customHeight="1" x14ac:dyDescent="0.2">
      <c r="B143" s="36">
        <v>6</v>
      </c>
      <c r="C143" s="42" t="s">
        <v>173</v>
      </c>
    </row>
    <row r="144" spans="2:3" ht="24.95" customHeight="1" x14ac:dyDescent="0.2">
      <c r="B144" s="36">
        <v>1</v>
      </c>
      <c r="C144" s="42" t="s">
        <v>174</v>
      </c>
    </row>
    <row r="145" spans="1:3" ht="24.95" customHeight="1" x14ac:dyDescent="0.2">
      <c r="B145" s="36">
        <v>1</v>
      </c>
      <c r="C145" s="42" t="s">
        <v>175</v>
      </c>
    </row>
    <row r="146" spans="1:3" ht="24.95" customHeight="1" x14ac:dyDescent="0.2">
      <c r="B146" s="36">
        <v>2</v>
      </c>
      <c r="C146" s="42" t="s">
        <v>176</v>
      </c>
    </row>
    <row r="147" spans="1:3" ht="24.95" customHeight="1" x14ac:dyDescent="0.2">
      <c r="B147" s="36">
        <v>2</v>
      </c>
      <c r="C147" s="42" t="s">
        <v>192</v>
      </c>
    </row>
    <row r="150" spans="1:3" ht="24.95" customHeight="1" thickBot="1" x14ac:dyDescent="0.25">
      <c r="A150" s="13" t="s">
        <v>177</v>
      </c>
      <c r="B150" s="55"/>
      <c r="C150" s="55"/>
    </row>
    <row r="153" spans="1:3" ht="24.95" customHeight="1" thickBot="1" x14ac:dyDescent="0.25">
      <c r="A153" s="13" t="s">
        <v>178</v>
      </c>
      <c r="B153" s="55"/>
      <c r="C153" s="55"/>
    </row>
    <row r="157" spans="1:3" ht="24.95" customHeight="1" thickBot="1" x14ac:dyDescent="0.25">
      <c r="A157" s="13" t="s">
        <v>179</v>
      </c>
      <c r="B157" s="55"/>
      <c r="C157" s="55"/>
    </row>
    <row r="161" spans="1:3" ht="24.95" customHeight="1" thickBot="1" x14ac:dyDescent="0.25">
      <c r="A161" s="13" t="s">
        <v>180</v>
      </c>
      <c r="B161" s="55"/>
      <c r="C161" s="55"/>
    </row>
    <row r="164" spans="1:3" ht="24.95" customHeight="1" thickBot="1" x14ac:dyDescent="0.25">
      <c r="A164" s="13" t="s">
        <v>193</v>
      </c>
      <c r="B164" s="55"/>
      <c r="C164" s="55"/>
    </row>
  </sheetData>
  <mergeCells count="15">
    <mergeCell ref="A2:G2"/>
    <mergeCell ref="A3:G3"/>
    <mergeCell ref="A4:G4"/>
    <mergeCell ref="A15:B15"/>
    <mergeCell ref="A17:B17"/>
    <mergeCell ref="E17:F17"/>
    <mergeCell ref="B127:C127"/>
    <mergeCell ref="N4:O5"/>
    <mergeCell ref="A7:B7"/>
    <mergeCell ref="A9:B9"/>
    <mergeCell ref="A11:B11"/>
    <mergeCell ref="A13:B13"/>
    <mergeCell ref="B90:C90"/>
    <mergeCell ref="B110:C110"/>
    <mergeCell ref="A19:B19"/>
  </mergeCells>
  <phoneticPr fontId="19" type="noConversion"/>
  <pageMargins left="0.51181102362204722" right="0.31496062992125984" top="0.35433070866141736" bottom="0.35433070866141736" header="0.31496062992125984" footer="0.31496062992125984"/>
  <pageSetup paperSize="9"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361E-5299-48DD-B61E-825ACB451A09}">
  <dimension ref="A1:P41"/>
  <sheetViews>
    <sheetView view="pageBreakPreview" topLeftCell="A10" zoomScale="60" zoomScaleNormal="100" workbookViewId="0">
      <selection activeCell="F29" sqref="F29"/>
    </sheetView>
  </sheetViews>
  <sheetFormatPr baseColWidth="10" defaultColWidth="17.5703125" defaultRowHeight="24.95" customHeight="1" x14ac:dyDescent="0.2"/>
  <cols>
    <col min="1" max="1" width="20.5703125" style="13" customWidth="1"/>
    <col min="2" max="2" width="18.7109375" style="13" customWidth="1"/>
    <col min="3" max="3" width="62.5703125" style="13" customWidth="1"/>
    <col min="4" max="4" width="17.140625" style="30" customWidth="1"/>
    <col min="5" max="5" width="14.42578125" style="30" customWidth="1"/>
    <col min="6" max="6" width="17.5703125" style="13"/>
    <col min="7" max="7" width="14.140625" style="13" customWidth="1"/>
    <col min="8" max="16384" width="17.5703125" style="13"/>
  </cols>
  <sheetData>
    <row r="1" spans="1:16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24.95" customHeight="1" x14ac:dyDescent="0.25">
      <c r="A2" s="74" t="s">
        <v>0</v>
      </c>
      <c r="B2" s="74"/>
      <c r="C2" s="74"/>
      <c r="D2" s="74"/>
      <c r="E2" s="74"/>
      <c r="F2" s="74"/>
      <c r="G2" s="74"/>
      <c r="H2" s="2"/>
      <c r="I2" s="2"/>
      <c r="J2" s="2"/>
      <c r="K2" s="2"/>
      <c r="L2" s="3"/>
      <c r="M2" s="4"/>
    </row>
    <row r="3" spans="1:16" customFormat="1" ht="24.95" customHeight="1" x14ac:dyDescent="0.35">
      <c r="A3" s="74" t="s">
        <v>1</v>
      </c>
      <c r="B3" s="74"/>
      <c r="C3" s="74"/>
      <c r="D3" s="74"/>
      <c r="E3" s="74"/>
      <c r="F3" s="74"/>
      <c r="G3" s="74"/>
      <c r="H3" s="5"/>
      <c r="I3" s="5"/>
      <c r="J3" s="5"/>
      <c r="K3" s="5"/>
      <c r="L3" s="5"/>
      <c r="M3" s="5"/>
    </row>
    <row r="4" spans="1:16" customFormat="1" ht="24.95" customHeight="1" x14ac:dyDescent="0.35">
      <c r="A4" s="75" t="s">
        <v>2</v>
      </c>
      <c r="B4" s="75"/>
      <c r="C4" s="75"/>
      <c r="D4" s="75"/>
      <c r="E4" s="75"/>
      <c r="F4" s="75"/>
      <c r="G4" s="75"/>
      <c r="H4" s="5"/>
      <c r="I4" s="5"/>
      <c r="J4" s="5"/>
      <c r="K4" s="5"/>
      <c r="L4" s="5"/>
      <c r="M4" s="5"/>
      <c r="N4" s="70"/>
      <c r="O4" s="70"/>
      <c r="P4" s="7"/>
    </row>
    <row r="5" spans="1:16" s="7" customFormat="1" ht="24.95" customHeight="1" x14ac:dyDescent="0.25">
      <c r="A5" s="8"/>
      <c r="B5" s="8"/>
      <c r="C5" s="8"/>
      <c r="D5" s="8"/>
      <c r="E5" s="8"/>
      <c r="F5" s="8"/>
      <c r="G5" s="8"/>
      <c r="N5" s="70"/>
      <c r="O5" s="70"/>
    </row>
    <row r="6" spans="1:16" s="7" customFormat="1" ht="24.95" customHeight="1" x14ac:dyDescent="0.2">
      <c r="A6" s="71" t="s">
        <v>3</v>
      </c>
      <c r="B6" s="72"/>
      <c r="C6" s="9">
        <f ca="1">NOW()</f>
        <v>44894.562193518519</v>
      </c>
      <c r="D6" s="10" t="s">
        <v>4</v>
      </c>
      <c r="E6" s="11" t="s">
        <v>201</v>
      </c>
      <c r="F6" s="12"/>
      <c r="G6" s="12"/>
      <c r="N6" s="6"/>
      <c r="O6" s="6"/>
    </row>
    <row r="7" spans="1:16" s="7" customFormat="1" ht="24.95" customHeight="1" x14ac:dyDescent="0.25">
      <c r="A7" s="13"/>
      <c r="B7" s="14"/>
      <c r="C7" s="14"/>
      <c r="D7" s="14"/>
      <c r="E7" s="14"/>
      <c r="F7" s="14"/>
      <c r="G7" s="13"/>
      <c r="N7" s="6"/>
      <c r="O7" s="6"/>
    </row>
    <row r="8" spans="1:16" s="7" customFormat="1" ht="24.95" customHeight="1" x14ac:dyDescent="0.2">
      <c r="A8" s="71" t="s">
        <v>5</v>
      </c>
      <c r="B8" s="72"/>
      <c r="C8" s="15" t="s">
        <v>6</v>
      </c>
      <c r="D8" s="16" t="s">
        <v>7</v>
      </c>
      <c r="E8" s="17" t="s">
        <v>8</v>
      </c>
      <c r="F8" s="18"/>
      <c r="G8" s="18"/>
      <c r="N8" s="6"/>
      <c r="O8" s="6"/>
    </row>
    <row r="9" spans="1:16" s="7" customFormat="1" ht="24.95" customHeight="1" x14ac:dyDescent="0.25">
      <c r="A9" s="13"/>
      <c r="B9" s="14"/>
      <c r="C9" s="14"/>
      <c r="D9" s="14"/>
      <c r="E9" s="14"/>
      <c r="F9" s="14"/>
      <c r="G9" s="13"/>
      <c r="N9" s="6"/>
      <c r="O9" s="6"/>
    </row>
    <row r="10" spans="1:16" s="7" customFormat="1" ht="24.95" customHeight="1" x14ac:dyDescent="0.2">
      <c r="A10" s="71" t="s">
        <v>9</v>
      </c>
      <c r="B10" s="72"/>
      <c r="C10" s="19" t="s">
        <v>10</v>
      </c>
      <c r="D10" s="16" t="s">
        <v>11</v>
      </c>
      <c r="E10" s="15" t="s">
        <v>12</v>
      </c>
      <c r="F10" s="20"/>
      <c r="G10" s="20"/>
      <c r="N10" s="6"/>
      <c r="O10" s="6"/>
    </row>
    <row r="11" spans="1:16" s="7" customFormat="1" ht="24.95" customHeight="1" x14ac:dyDescent="0.25">
      <c r="A11" s="13"/>
      <c r="B11" s="14"/>
      <c r="C11" s="14"/>
      <c r="D11" s="14"/>
      <c r="E11" s="14"/>
      <c r="F11" s="14"/>
      <c r="G11" s="13"/>
      <c r="N11" s="21"/>
      <c r="O11" s="21"/>
    </row>
    <row r="12" spans="1:16" s="7" customFormat="1" ht="24.95" customHeight="1" x14ac:dyDescent="0.2">
      <c r="A12" s="71" t="s">
        <v>13</v>
      </c>
      <c r="B12" s="72"/>
      <c r="C12" s="9">
        <v>44894</v>
      </c>
      <c r="D12" s="16" t="s">
        <v>14</v>
      </c>
      <c r="E12" s="22" t="s">
        <v>197</v>
      </c>
      <c r="F12" s="23"/>
      <c r="G12" s="23"/>
      <c r="N12" s="21"/>
      <c r="O12" s="21"/>
    </row>
    <row r="13" spans="1:16" s="7" customFormat="1" ht="24.95" customHeight="1" x14ac:dyDescent="0.25">
      <c r="A13" s="13"/>
      <c r="B13" s="14"/>
      <c r="C13" s="14"/>
      <c r="D13" s="14"/>
      <c r="E13" s="14"/>
      <c r="F13" s="14"/>
      <c r="G13" s="24"/>
      <c r="N13" s="25"/>
      <c r="O13" s="25"/>
    </row>
    <row r="14" spans="1:16" s="7" customFormat="1" ht="24.95" customHeight="1" x14ac:dyDescent="0.2">
      <c r="A14" s="71" t="s">
        <v>15</v>
      </c>
      <c r="B14" s="72"/>
      <c r="C14" s="15" t="s">
        <v>198</v>
      </c>
      <c r="D14" s="20"/>
      <c r="E14" s="26"/>
      <c r="F14" s="26"/>
      <c r="G14" s="20"/>
      <c r="N14" s="25"/>
      <c r="O14" s="25"/>
    </row>
    <row r="15" spans="1:16" s="7" customFormat="1" ht="24.95" customHeight="1" x14ac:dyDescent="0.25">
      <c r="A15" s="13"/>
      <c r="B15" s="14"/>
      <c r="C15" s="14"/>
      <c r="D15" s="14"/>
      <c r="E15" s="14"/>
      <c r="F15" s="14"/>
      <c r="G15" s="24"/>
      <c r="N15" s="25"/>
      <c r="O15" s="25"/>
    </row>
    <row r="16" spans="1:16" s="7" customFormat="1" ht="24.95" customHeight="1" x14ac:dyDescent="0.2">
      <c r="A16" s="71" t="s">
        <v>16</v>
      </c>
      <c r="B16" s="72"/>
      <c r="C16" s="15" t="s">
        <v>199</v>
      </c>
      <c r="D16" s="16" t="s">
        <v>17</v>
      </c>
      <c r="E16" s="76" t="s">
        <v>187</v>
      </c>
      <c r="F16" s="76"/>
      <c r="G16" s="20"/>
      <c r="N16" s="25"/>
      <c r="O16" s="25"/>
    </row>
    <row r="17" spans="1:15" s="7" customFormat="1" ht="24.95" customHeight="1" x14ac:dyDescent="0.25">
      <c r="A17" s="13"/>
      <c r="B17" s="14"/>
      <c r="C17" s="14"/>
      <c r="D17" s="14"/>
      <c r="E17" s="14"/>
      <c r="F17" s="14"/>
      <c r="G17" s="24"/>
      <c r="N17" s="27"/>
      <c r="O17" s="27"/>
    </row>
    <row r="18" spans="1:15" s="7" customFormat="1" ht="24.95" customHeight="1" x14ac:dyDescent="0.2">
      <c r="A18" s="71" t="s">
        <v>18</v>
      </c>
      <c r="B18" s="72"/>
      <c r="C18" s="11" t="s">
        <v>200</v>
      </c>
      <c r="D18" s="12"/>
      <c r="E18" s="28"/>
      <c r="F18" s="28"/>
      <c r="G18" s="29"/>
      <c r="N18" s="27"/>
      <c r="O18" s="27"/>
    </row>
    <row r="19" spans="1:15" s="7" customFormat="1" ht="24.95" customHeight="1" x14ac:dyDescent="0.2">
      <c r="A19" s="13"/>
      <c r="B19" s="30"/>
      <c r="C19" s="13"/>
      <c r="D19" s="13"/>
      <c r="E19" s="13"/>
      <c r="F19" s="13"/>
      <c r="G19" s="13"/>
      <c r="N19" s="27"/>
      <c r="O19" s="27"/>
    </row>
    <row r="20" spans="1:15" s="7" customFormat="1" ht="52.5" customHeight="1" x14ac:dyDescent="0.2">
      <c r="A20" s="62" t="s">
        <v>19</v>
      </c>
      <c r="B20" s="31" t="s">
        <v>20</v>
      </c>
      <c r="C20" s="31" t="s">
        <v>21</v>
      </c>
      <c r="D20" s="31" t="s">
        <v>22</v>
      </c>
      <c r="E20" s="63" t="s">
        <v>196</v>
      </c>
      <c r="F20" s="32" t="s">
        <v>23</v>
      </c>
      <c r="G20" s="64" t="s">
        <v>24</v>
      </c>
      <c r="H20" s="33" t="s">
        <v>25</v>
      </c>
      <c r="N20" s="27"/>
      <c r="O20" s="27"/>
    </row>
    <row r="21" spans="1:15" ht="24.95" customHeight="1" x14ac:dyDescent="0.2">
      <c r="A21" s="38">
        <v>309025</v>
      </c>
      <c r="B21" s="35" t="s">
        <v>195</v>
      </c>
      <c r="C21" s="34" t="s">
        <v>194</v>
      </c>
      <c r="D21" s="35">
        <v>1</v>
      </c>
      <c r="E21" s="61">
        <v>45250</v>
      </c>
      <c r="F21" s="36"/>
      <c r="G21" s="37">
        <v>540</v>
      </c>
      <c r="H21" s="37">
        <f>(D21*G21)</f>
        <v>540</v>
      </c>
    </row>
    <row r="22" spans="1:15" ht="24.95" customHeight="1" x14ac:dyDescent="0.25">
      <c r="A22" s="47"/>
      <c r="B22" s="48"/>
      <c r="C22" s="49"/>
      <c r="D22" s="50"/>
      <c r="E22" s="50"/>
      <c r="F22" s="30"/>
      <c r="G22" s="51" t="s">
        <v>143</v>
      </c>
      <c r="H22" s="52">
        <f>SUM(H21:H21)</f>
        <v>540</v>
      </c>
    </row>
    <row r="23" spans="1:15" ht="24.95" customHeight="1" x14ac:dyDescent="0.25">
      <c r="A23" s="47"/>
      <c r="B23" s="48"/>
      <c r="C23" s="49"/>
      <c r="D23" s="50"/>
      <c r="E23" s="50"/>
      <c r="F23" s="30"/>
      <c r="G23" s="51" t="s">
        <v>144</v>
      </c>
      <c r="H23" s="53">
        <f>+H22*0.12</f>
        <v>64.8</v>
      </c>
    </row>
    <row r="24" spans="1:15" ht="24.95" customHeight="1" x14ac:dyDescent="0.25">
      <c r="A24" s="47"/>
      <c r="B24" s="48"/>
      <c r="C24" s="49"/>
      <c r="D24" s="50"/>
      <c r="E24" s="50"/>
      <c r="F24" s="30"/>
      <c r="G24" s="51" t="s">
        <v>145</v>
      </c>
      <c r="H24" s="53">
        <f>+H22+H23</f>
        <v>604.79999999999995</v>
      </c>
    </row>
    <row r="25" spans="1:15" ht="24.95" customHeight="1" x14ac:dyDescent="0.2">
      <c r="F25" s="30"/>
    </row>
    <row r="27" spans="1:15" ht="24.95" customHeight="1" thickBot="1" x14ac:dyDescent="0.25">
      <c r="A27" s="13" t="s">
        <v>177</v>
      </c>
      <c r="B27" s="55"/>
      <c r="C27" s="55"/>
    </row>
    <row r="30" spans="1:15" ht="24.95" customHeight="1" thickBot="1" x14ac:dyDescent="0.25">
      <c r="A30" s="13" t="s">
        <v>178</v>
      </c>
      <c r="B30" s="55"/>
      <c r="C30" s="55"/>
    </row>
    <row r="34" spans="1:3" ht="24.95" customHeight="1" thickBot="1" x14ac:dyDescent="0.25">
      <c r="A34" s="13" t="s">
        <v>179</v>
      </c>
      <c r="B34" s="55"/>
      <c r="C34" s="55"/>
    </row>
    <row r="38" spans="1:3" ht="24.95" customHeight="1" thickBot="1" x14ac:dyDescent="0.25">
      <c r="A38" s="13" t="s">
        <v>180</v>
      </c>
      <c r="B38" s="55"/>
      <c r="C38" s="55"/>
    </row>
    <row r="41" spans="1:3" ht="24.95" customHeight="1" thickBot="1" x14ac:dyDescent="0.25">
      <c r="A41" s="13" t="s">
        <v>193</v>
      </c>
      <c r="B41" s="55"/>
      <c r="C41" s="55"/>
    </row>
  </sheetData>
  <mergeCells count="12">
    <mergeCell ref="A18:B18"/>
    <mergeCell ref="A2:G2"/>
    <mergeCell ref="A3:G3"/>
    <mergeCell ref="A4:G4"/>
    <mergeCell ref="N4:O5"/>
    <mergeCell ref="A6:B6"/>
    <mergeCell ref="A8:B8"/>
    <mergeCell ref="A10:B10"/>
    <mergeCell ref="A12:B12"/>
    <mergeCell ref="A14:B14"/>
    <mergeCell ref="A16:B16"/>
    <mergeCell ref="E16:F16"/>
  </mergeCells>
  <pageMargins left="0.70866141732283472" right="0.31496062992125984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2022-11-29T18:24:59Z</cp:lastPrinted>
  <dcterms:created xsi:type="dcterms:W3CDTF">2022-11-18T15:52:25Z</dcterms:created>
  <dcterms:modified xsi:type="dcterms:W3CDTF">2022-11-29T18:30:35Z</dcterms:modified>
</cp:coreProperties>
</file>