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483F25C5-08AD-423B-A6F3-C577F0834594}" xr6:coauthVersionLast="47" xr6:coauthVersionMax="47" xr10:uidLastSave="{00000000-0000-0000-0000-000000000000}"/>
  <bookViews>
    <workbookView xWindow="-120" yWindow="-120" windowWidth="29040" windowHeight="15840" xr2:uid="{0D9C6B83-2C58-4F53-A24C-6A8D1DDA0C9F}"/>
  </bookViews>
  <sheets>
    <sheet name="Hoja1" sheetId="1" r:id="rId1"/>
  </sheets>
  <definedNames>
    <definedName name="_xlnm.Print_Area" localSheetId="0">Hoja1!$A$1:$G$73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3" i="1" l="1"/>
  <c r="G24" i="1"/>
  <c r="G25" i="1"/>
  <c r="G26" i="1"/>
  <c r="G27" i="1"/>
  <c r="G31" i="1" l="1"/>
  <c r="G30" i="1"/>
  <c r="G22" i="1"/>
  <c r="C7" i="1"/>
  <c r="G32" i="1" l="1"/>
  <c r="G33" i="1" s="1"/>
  <c r="G34" i="1" l="1"/>
</calcChain>
</file>

<file path=xl/sharedStrings.xml><?xml version="1.0" encoding="utf-8"?>
<sst xmlns="http://schemas.openxmlformats.org/spreadsheetml/2006/main" count="87" uniqueCount="87">
  <si>
    <t>NOTA DE ENTREGA</t>
  </si>
  <si>
    <t>FECHA DE EMISIÓN:</t>
  </si>
  <si>
    <t>No. DOC</t>
  </si>
  <si>
    <t>NOMBRE CLIENTE</t>
  </si>
  <si>
    <t>PUNTO DE LLEGADA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</si>
  <si>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</si>
  <si>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</si>
  <si>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</si>
  <si>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</si>
  <si>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</si>
  <si>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</si>
  <si>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</si>
  <si>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</si>
  <si>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</si>
  <si>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</si>
  <si>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</si>
  <si>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</si>
  <si>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IVA 12%</t>
  </si>
  <si>
    <t>TOTAL</t>
  </si>
  <si>
    <t>INSUMOS QUIRURGICOS ORTOMACX INQUIORT S.A</t>
  </si>
  <si>
    <t>RUC: 0993007803001</t>
  </si>
  <si>
    <t>FIDEICOMISO TITULARIZACION OMNIHOSPITAL</t>
  </si>
  <si>
    <t>0992426187001</t>
  </si>
  <si>
    <t>RUC. CLIENTE</t>
  </si>
  <si>
    <t>AV. ABEL CASTILLO S/N Y AV. JUAN TANCA MARENGO</t>
  </si>
  <si>
    <t>MOTIVO DE TRASLADO</t>
  </si>
  <si>
    <t xml:space="preserve">DR. MONTANERO </t>
  </si>
  <si>
    <t xml:space="preserve">TIPO DE SEGUTO </t>
  </si>
  <si>
    <t>NEIQ0718</t>
  </si>
  <si>
    <t>10:00AM</t>
  </si>
  <si>
    <t xml:space="preserve">IDENTIFICACION DEL PACIENTE </t>
  </si>
  <si>
    <t>ISSPOL</t>
  </si>
  <si>
    <t xml:space="preserve">PILOZO ESPINOZA RENE </t>
  </si>
  <si>
    <t>A10-01-0001 21N1413</t>
  </si>
  <si>
    <t xml:space="preserve">MOTOR CANULADO </t>
  </si>
  <si>
    <t xml:space="preserve">PROTECTORES DE BATERIA </t>
  </si>
  <si>
    <t>N/A</t>
  </si>
  <si>
    <t xml:space="preserve">ADAPTADORES ANCLAJE RAPIDO 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</si>
  <si>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</si>
  <si>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</si>
  <si>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</si>
  <si>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</si>
  <si>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</si>
  <si>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</si>
  <si>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 xml:space="preserve">CONTENEDOR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</si>
  <si>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</si>
  <si>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</si>
  <si>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</si>
  <si>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</si>
  <si>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</si>
  <si>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 POR</t>
  </si>
  <si>
    <t>ENTREGADO POR</t>
  </si>
  <si>
    <t>INSTRUMENTADOR</t>
  </si>
  <si>
    <t>VERIFICADO POR</t>
  </si>
  <si>
    <t xml:space="preserve">OBSERVACIONES </t>
  </si>
  <si>
    <t>210127383</t>
  </si>
  <si>
    <t xml:space="preserve">SUBTOTAL 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</si>
  <si>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</si>
  <si>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</si>
  <si>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</si>
  <si>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</si>
  <si>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</si>
  <si>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</si>
  <si>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</si>
  <si>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</si>
  <si>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CLAVIJA KIRSCHNER 1.8*250mm ACERO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</si>
  <si>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</si>
  <si>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</si>
  <si>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</si>
  <si>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</si>
  <si>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</si>
  <si>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</si>
  <si>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</si>
  <si>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</si>
  <si>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</si>
  <si>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 xml:space="preserve">METRO DE ALAMBRE QUIRÚRGICO *2.0mm ACERO </t>
  </si>
  <si>
    <t xml:space="preserve">INSTRUMENTAL ACCESORIO </t>
  </si>
  <si>
    <t xml:space="preserve">DISECTOR </t>
  </si>
  <si>
    <t xml:space="preserve">SEPARADORES DE HOMAN GRANDES </t>
  </si>
  <si>
    <t xml:space="preserve">SEPARADORES DE MINIHOMAN </t>
  </si>
  <si>
    <t xml:space="preserve">PINZA DE PUNTAS </t>
  </si>
  <si>
    <t>SEPARADORES DE SENNMILLER</t>
  </si>
  <si>
    <t>CLAVIJA KIRSCHNER 2.0*250mm ACERO</t>
  </si>
  <si>
    <t>PASA ALAMBRE</t>
  </si>
  <si>
    <t>CORTADOR</t>
  </si>
  <si>
    <t xml:space="preserve">PINZAS DE SUJECION </t>
  </si>
  <si>
    <t xml:space="preserve">BROCAS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</si>
</sst>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2"/>
      <color theme="1" tint="0.499984740745262"/>
      <name val="Calibri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7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 readingOrder="1"/>
    </xf>
    <xf numFmtId="0" fontId="5" fillId="0" borderId="0" xfId="0" applyFont="1" applyAlignment="1">
      <alignment horizontal="right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left"/>
    </xf>
    <xf numFmtId="0" fontId="11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6" fillId="0" borderId="2" xfId="0" applyFont="1" applyBorder="1"/>
    <xf numFmtId="0" fontId="13" fillId="0" borderId="0" xfId="0" applyFont="1" applyAlignment="1">
      <alignment horizontal="center"/>
    </xf>
    <xf numFmtId="165" fontId="12" fillId="0" borderId="0" xfId="3" applyFont="1" applyBorder="1"/>
    <xf numFmtId="0" fontId="5" fillId="0" borderId="0" xfId="0" applyFont="1" applyAlignment="1">
      <alignment horizontal="center" vertical="center"/>
    </xf>
    <xf numFmtId="0" fontId="4" fillId="0" borderId="0" xfId="2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164" fontId="16" fillId="0" borderId="2" xfId="0" applyNumberFormat="1" applyFont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19" fillId="0" borderId="7" xfId="0" applyFont="1" applyBorder="1" applyAlignment="1">
      <alignment horizontal="left"/>
    </xf>
    <xf numFmtId="0" fontId="15" fillId="2" borderId="0" xfId="0" applyFont="1" applyFill="1" applyAlignment="1">
      <alignment horizontal="left" vertical="center" wrapText="1"/>
    </xf>
    <xf numFmtId="20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5" fillId="2" borderId="0" xfId="0" applyFont="1" applyFill="1" applyAlignment="1">
      <alignment vertical="center" wrapText="1"/>
    </xf>
    <xf numFmtId="20" fontId="16" fillId="0" borderId="2" xfId="0" applyNumberFormat="1" applyFont="1" applyBorder="1" applyAlignment="1">
      <alignment vertical="center"/>
    </xf>
    <xf numFmtId="0" fontId="15" fillId="2" borderId="0" xfId="0" applyFont="1" applyFill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20" fillId="0" borderId="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6" applyFont="1" applyBorder="1" applyAlignment="1" applyProtection="1">
      <alignment horizontal="left" vertical="center"/>
      <protection locked="0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21" fillId="0" borderId="2" xfId="0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6" fontId="10" fillId="0" borderId="2" xfId="0" applyNumberFormat="1" applyFont="1" applyBorder="1" applyAlignment="1">
      <alignment horizontal="right"/>
    </xf>
    <xf numFmtId="166" fontId="10" fillId="0" borderId="2" xfId="0" applyNumberFormat="1" applyFont="1" applyBorder="1"/>
    <xf numFmtId="0" fontId="11" fillId="0" borderId="0" xfId="0" applyFont="1" applyAlignment="1">
      <alignment horizontal="center" readingOrder="1"/>
    </xf>
    <xf numFmtId="0" fontId="11" fillId="0" borderId="0" xfId="0" applyFont="1" applyAlignment="1" applyProtection="1">
      <alignment horizontal="center" vertical="top" wrapText="1" readingOrder="1"/>
      <protection locked="0"/>
    </xf>
    <xf numFmtId="0" fontId="11" fillId="0" borderId="0" xfId="0" applyFont="1" applyAlignment="1" applyProtection="1">
      <alignment horizontal="left" vertical="top" readingOrder="1"/>
      <protection locked="0"/>
    </xf>
    <xf numFmtId="0" fontId="10" fillId="0" borderId="0" xfId="2" applyFont="1" applyAlignment="1">
      <alignment horizontal="center"/>
    </xf>
    <xf numFmtId="166" fontId="13" fillId="0" borderId="2" xfId="1" applyNumberFormat="1" applyFont="1" applyBorder="1" applyAlignment="1"/>
    <xf numFmtId="166" fontId="8" fillId="0" borderId="0" xfId="2" applyNumberFormat="1" applyFont="1" applyAlignment="1">
      <alignment wrapText="1"/>
    </xf>
    <xf numFmtId="0" fontId="10" fillId="0" borderId="2" xfId="0" applyFont="1" applyBorder="1" applyAlignment="1">
      <alignment horizontal="left"/>
    </xf>
    <xf numFmtId="0" fontId="2" fillId="0" borderId="2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3" fontId="11" fillId="0" borderId="2" xfId="0" applyNumberFormat="1" applyFont="1" applyBorder="1" applyAlignment="1">
      <alignment horizontal="left"/>
    </xf>
  </cellXfs>
  <cellStyles count="7">
    <cellStyle name="Millares 2" xfId="4" xr:uid="{90698E01-2C69-465C-9B79-6B76E76146B4}"/>
    <cellStyle name="Moneda" xfId="1" builtinId="4"/>
    <cellStyle name="Moneda 2" xfId="5" xr:uid="{37129559-17A9-4DD3-A20C-2AB976F3A81B}"/>
    <cellStyle name="Moneda 3 2" xfId="3" xr:uid="{AABCCE35-5AC7-4A56-A958-A11F74644F3C}"/>
    <cellStyle name="Normal" xfId="0" builtinId="0"/>
    <cellStyle name="Normal 2" xfId="2" xr:uid="{52DACDF6-E0AA-4352-A8EF-8494530F94D5}"/>
    <cellStyle name="Normal 3" xfId="6" xr:uid="{25334230-8524-4AC9-BC95-3F36BED75F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114300</xdr:rowOff>
    </xdr:from>
    <xdr:to>
      <xdr:col>2</xdr:col>
      <xdr:colOff>255288</xdr:colOff>
      <xdr:row>5</xdr:row>
      <xdr:rowOff>109149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91C350-75BE-42B6-96EB-ECD9A82FD3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38150" y="114300"/>
          <a:ext cx="2036463" cy="1233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DDA2-FEBB-4AEC-A78A-7B8E658DCA5A}">
  <dimension ref="A1:O72"/>
  <sheetViews>
    <sheetView tabSelected="1" view="pageBreakPreview" zoomScale="60" zoomScaleNormal="100" workbookViewId="0">
      <selection activeCell="A7" sqref="A7:G7"/>
    </sheetView>
  </sheetViews>
  <sheetFormatPr baseColWidth="10" defaultColWidth="11.42578125" defaultRowHeight="20.100000000000001" customHeight="1" x14ac:dyDescent="0.2"/>
  <cols>
    <col min="1" max="1" width="14.7109375" style="3" customWidth="1"/>
    <col min="2" max="2" width="18.5703125" style="1" customWidth="1"/>
    <col min="3" max="3" width="69.28515625" style="2" customWidth="1"/>
    <col min="4" max="4" width="22.7109375" style="2" bestFit="1" customWidth="1"/>
    <col min="5" max="5" width="19.28515625" style="2" bestFit="1" customWidth="1"/>
    <col min="6" max="6" width="14.5703125" style="3" bestFit="1" customWidth="1"/>
    <col min="7" max="7" width="21.5703125" style="3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  <c r="F1" s="2"/>
    </row>
    <row r="2" spans="1:15" ht="20.100000000000001" customHeight="1" x14ac:dyDescent="0.25">
      <c r="A2" s="23" t="s">
        <v>19</v>
      </c>
      <c r="B2" s="23"/>
      <c r="C2" s="23"/>
      <c r="D2" s="23"/>
      <c r="E2" s="23"/>
      <c r="F2" s="23"/>
      <c r="G2" s="23"/>
      <c r="H2" s="4"/>
    </row>
    <row r="3" spans="1:15" ht="20.100000000000001" customHeight="1" x14ac:dyDescent="0.25">
      <c r="A3" s="23" t="s">
        <v>20</v>
      </c>
      <c r="B3" s="23"/>
      <c r="C3" s="23"/>
      <c r="D3" s="23"/>
      <c r="E3" s="23"/>
      <c r="F3" s="23"/>
      <c r="G3" s="23"/>
      <c r="H3" s="4"/>
    </row>
    <row r="4" spans="1:15" ht="20.100000000000001" customHeight="1" x14ac:dyDescent="0.25">
      <c r="A4" s="23" t="s">
        <v>0</v>
      </c>
      <c r="B4" s="23"/>
      <c r="C4" s="23"/>
      <c r="D4" s="23"/>
      <c r="E4" s="23"/>
      <c r="F4" s="23"/>
      <c r="G4" s="23"/>
      <c r="H4" s="4"/>
      <c r="N4" s="22"/>
      <c r="O4" s="22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22"/>
      <c r="O5" s="22"/>
    </row>
    <row r="6" spans="1:15" ht="20.100000000000001" customHeight="1" x14ac:dyDescent="0.25">
      <c r="A6" s="4"/>
      <c r="B6" s="4"/>
      <c r="C6" s="4"/>
      <c r="D6" s="4"/>
      <c r="E6" s="4"/>
      <c r="F6" s="4"/>
      <c r="G6" s="4"/>
      <c r="N6" s="5"/>
      <c r="O6" s="5"/>
    </row>
    <row r="7" spans="1:15" ht="20.100000000000001" customHeight="1" x14ac:dyDescent="0.25">
      <c r="A7" s="29" t="s">
        <v>1</v>
      </c>
      <c r="B7" s="30"/>
      <c r="C7" s="31">
        <f ca="1">NOW()</f>
        <v>44931.702237731479</v>
      </c>
      <c r="D7" s="32" t="s">
        <v>2</v>
      </c>
      <c r="E7" s="33" t="s">
        <v>28</v>
      </c>
      <c r="F7" s="15"/>
      <c r="G7" s="15"/>
      <c r="N7" s="5"/>
      <c r="O7" s="5"/>
    </row>
    <row r="8" spans="1:15" ht="20.100000000000001" customHeight="1" thickBot="1" x14ac:dyDescent="0.3">
      <c r="A8" s="34"/>
      <c r="B8" s="35"/>
      <c r="C8" s="36"/>
      <c r="D8" s="36"/>
      <c r="E8" s="37"/>
      <c r="F8" s="15"/>
      <c r="G8" s="15"/>
      <c r="N8" s="5"/>
      <c r="O8" s="5"/>
    </row>
    <row r="9" spans="1:15" ht="20.100000000000001" customHeight="1" thickBot="1" x14ac:dyDescent="0.3">
      <c r="A9" s="29" t="s">
        <v>3</v>
      </c>
      <c r="B9" s="30"/>
      <c r="C9" s="38" t="s">
        <v>21</v>
      </c>
      <c r="D9" s="39" t="s">
        <v>23</v>
      </c>
      <c r="E9" s="38" t="s">
        <v>22</v>
      </c>
      <c r="F9" s="15"/>
      <c r="G9" s="15"/>
      <c r="N9" s="5"/>
      <c r="O9" s="5"/>
    </row>
    <row r="10" spans="1:15" ht="20.100000000000001" customHeight="1" thickBot="1" x14ac:dyDescent="0.3">
      <c r="A10" s="34"/>
      <c r="B10" s="35"/>
      <c r="C10" s="36"/>
      <c r="D10" s="36"/>
      <c r="E10" s="37"/>
      <c r="F10" s="15"/>
      <c r="G10" s="15"/>
      <c r="N10" s="5"/>
      <c r="O10" s="5"/>
    </row>
    <row r="11" spans="1:15" ht="38.25" customHeight="1" thickBot="1" x14ac:dyDescent="0.3">
      <c r="A11" s="29" t="s">
        <v>4</v>
      </c>
      <c r="B11" s="30"/>
      <c r="C11" s="38" t="s">
        <v>24</v>
      </c>
      <c r="D11" s="39" t="s">
        <v>25</v>
      </c>
      <c r="E11" s="51" t="s">
        <v>5</v>
      </c>
      <c r="F11" s="15"/>
      <c r="G11" s="15"/>
      <c r="N11" s="5"/>
      <c r="O11" s="5"/>
    </row>
    <row r="12" spans="1:15" ht="20.100000000000001" customHeight="1" x14ac:dyDescent="0.25">
      <c r="A12" s="34"/>
      <c r="B12" s="35"/>
      <c r="C12" s="36"/>
      <c r="D12" s="36"/>
      <c r="E12" s="37"/>
      <c r="F12" s="15"/>
      <c r="G12" s="15"/>
      <c r="N12" s="5"/>
      <c r="O12" s="5"/>
    </row>
    <row r="13" spans="1:15" ht="20.100000000000001" customHeight="1" x14ac:dyDescent="0.25">
      <c r="A13" s="29" t="s">
        <v>6</v>
      </c>
      <c r="B13" s="30"/>
      <c r="C13" s="31">
        <v>44932</v>
      </c>
      <c r="D13" s="39" t="s">
        <v>7</v>
      </c>
      <c r="E13" s="40" t="s">
        <v>29</v>
      </c>
      <c r="F13" s="15"/>
      <c r="G13" s="15"/>
      <c r="N13" s="5"/>
      <c r="O13" s="5"/>
    </row>
    <row r="14" spans="1:15" ht="20.100000000000001" customHeight="1" x14ac:dyDescent="0.25">
      <c r="A14" s="34"/>
      <c r="B14" s="35"/>
      <c r="C14" s="36"/>
      <c r="D14" s="36"/>
      <c r="E14" s="36"/>
      <c r="F14" s="16"/>
      <c r="G14" s="24"/>
      <c r="N14" s="5"/>
      <c r="O14" s="5"/>
    </row>
    <row r="15" spans="1:15" ht="20.100000000000001" customHeight="1" x14ac:dyDescent="0.2">
      <c r="A15" s="29" t="s">
        <v>8</v>
      </c>
      <c r="B15" s="30"/>
      <c r="C15" s="41" t="s">
        <v>26</v>
      </c>
      <c r="D15" s="42"/>
      <c r="E15" s="43"/>
      <c r="F15" s="26"/>
      <c r="G15" s="25"/>
      <c r="N15" s="5"/>
      <c r="O15" s="5"/>
    </row>
    <row r="16" spans="1:15" ht="20.100000000000001" customHeight="1" x14ac:dyDescent="0.25">
      <c r="A16" s="34"/>
      <c r="B16" s="35"/>
      <c r="C16" s="36"/>
      <c r="D16" s="36"/>
      <c r="E16" s="36"/>
      <c r="F16" s="16"/>
      <c r="G16" s="24"/>
      <c r="N16" s="5"/>
      <c r="O16" s="5"/>
    </row>
    <row r="17" spans="1:15" ht="20.100000000000001" customHeight="1" x14ac:dyDescent="0.2">
      <c r="A17" s="29" t="s">
        <v>9</v>
      </c>
      <c r="B17" s="30"/>
      <c r="C17" s="41" t="s">
        <v>32</v>
      </c>
      <c r="D17" s="44" t="s">
        <v>27</v>
      </c>
      <c r="E17" s="45" t="s">
        <v>31</v>
      </c>
      <c r="F17" s="26"/>
      <c r="G17" s="25"/>
      <c r="N17" s="5"/>
      <c r="O17" s="5"/>
    </row>
    <row r="18" spans="1:15" ht="20.100000000000001" customHeight="1" x14ac:dyDescent="0.25">
      <c r="A18" s="34"/>
      <c r="B18" s="35"/>
      <c r="C18" s="36"/>
      <c r="D18" s="36"/>
      <c r="E18" s="36"/>
      <c r="F18" s="16"/>
      <c r="G18" s="24"/>
      <c r="N18" s="5"/>
      <c r="O18" s="5"/>
    </row>
    <row r="19" spans="1:15" ht="18.75" customHeight="1" x14ac:dyDescent="0.2">
      <c r="A19" s="46" t="s">
        <v>30</v>
      </c>
      <c r="B19" s="47"/>
      <c r="C19" s="48"/>
      <c r="D19" s="49"/>
      <c r="E19" s="50"/>
      <c r="F19" s="27"/>
      <c r="G19" s="28"/>
      <c r="N19" s="5"/>
      <c r="O19" s="5"/>
    </row>
    <row r="20" spans="1:15" ht="20.100000000000001" customHeight="1" x14ac:dyDescent="0.25">
      <c r="A20" s="4"/>
      <c r="B20" s="4"/>
      <c r="C20" s="4"/>
      <c r="D20" s="4"/>
      <c r="E20" s="4"/>
      <c r="F20" s="4"/>
      <c r="G20" s="4"/>
      <c r="N20" s="5"/>
      <c r="O20" s="5"/>
    </row>
    <row r="21" spans="1:15" ht="30" customHeight="1" x14ac:dyDescent="0.2">
      <c r="A21" s="9" t="s">
        <v>10</v>
      </c>
      <c r="B21" s="9" t="s">
        <v>11</v>
      </c>
      <c r="C21" s="9" t="s">
        <v>12</v>
      </c>
      <c r="D21" s="9" t="s">
        <v>13</v>
      </c>
      <c r="E21" s="9" t="s">
        <v>14</v>
      </c>
      <c r="F21" s="10" t="s">
        <v>15</v>
      </c>
      <c r="G21" s="10" t="s">
        <v>16</v>
      </c>
      <c r="N21" s="7"/>
      <c r="O21" s="7"/>
    </row>
    <row r="22" spans="1:15" s="11" customFormat="1" ht="20.100000000000001" customHeight="1" x14ac:dyDescent="0.25">
      <c r="A22" s="75">
        <v>185765</v>
      </c>
      <c r="B22" s="17">
        <v>210127379</v>
      </c>
      <c r="C22" s="17" t="s">
        <v>57</v>
      </c>
      <c r="D22" s="60">
        <v>2</v>
      </c>
      <c r="E22" s="61"/>
      <c r="F22" s="62">
        <v>14.399999999999991</v>
      </c>
      <c r="G22" s="63">
        <f t="shared" ref="G22:G31" si="0">+D22*F22</f>
        <v>28.799999999999983</v>
      </c>
      <c r="N22" s="7"/>
      <c r="O22" s="7"/>
    </row>
    <row r="23" spans="1:15" s="11" customFormat="1" ht="20.100000000000001" customHeight="1" x14ac:dyDescent="0.25">
      <c r="A23" s="17" t="s">
        <v>58</v>
      </c>
      <c r="B23" s="17" t="s">
        <v>59</v>
      </c>
      <c r="C23" s="17" t="s">
        <v>60</v>
      </c>
      <c r="D23" s="60">
        <v>10</v>
      </c>
      <c r="E23" s="61"/>
      <c r="F23" s="62">
        <v>14.399999999999991</v>
      </c>
      <c r="G23" s="63">
        <f t="shared" si="0"/>
        <v>143.99999999999991</v>
      </c>
      <c r="N23" s="7"/>
      <c r="O23" s="7"/>
    </row>
    <row r="24" spans="1:15" s="11" customFormat="1" ht="20.100000000000001" customHeight="1" x14ac:dyDescent="0.25">
      <c r="A24" s="17" t="s">
        <v>61</v>
      </c>
      <c r="B24" s="17" t="s">
        <v>62</v>
      </c>
      <c r="C24" s="17" t="s">
        <v>63</v>
      </c>
      <c r="D24" s="60">
        <v>4</v>
      </c>
      <c r="E24" s="61"/>
      <c r="F24" s="62">
        <v>14.399999999999991</v>
      </c>
      <c r="G24" s="63">
        <f t="shared" si="0"/>
        <v>57.599999999999966</v>
      </c>
      <c r="N24" s="7"/>
      <c r="O24" s="7"/>
    </row>
    <row r="25" spans="1:15" s="11" customFormat="1" ht="20.100000000000001" customHeight="1" x14ac:dyDescent="0.25">
      <c r="A25" s="75">
        <v>185768</v>
      </c>
      <c r="B25" s="17">
        <v>210127382</v>
      </c>
      <c r="C25" s="17" t="s">
        <v>64</v>
      </c>
      <c r="D25" s="60">
        <v>10</v>
      </c>
      <c r="E25" s="61"/>
      <c r="F25" s="62">
        <v>14.399999999999991</v>
      </c>
      <c r="G25" s="63">
        <f t="shared" si="0"/>
        <v>143.99999999999991</v>
      </c>
      <c r="N25" s="7"/>
      <c r="O25" s="7"/>
    </row>
    <row r="26" spans="1:15" s="11" customFormat="1" ht="20.100000000000001" customHeight="1" x14ac:dyDescent="0.25">
      <c r="A26" s="75">
        <v>185769</v>
      </c>
      <c r="B26" s="17" t="s">
        <v>55</v>
      </c>
      <c r="C26" s="17" t="s">
        <v>65</v>
      </c>
      <c r="D26" s="60">
        <v>5</v>
      </c>
      <c r="E26" s="61"/>
      <c r="F26" s="62">
        <v>14.399999999999991</v>
      </c>
      <c r="G26" s="63">
        <f t="shared" si="0"/>
        <v>71.999999999999957</v>
      </c>
      <c r="N26" s="7"/>
      <c r="O26" s="7"/>
    </row>
    <row r="27" spans="1:15" s="11" customFormat="1" ht="20.100000000000001" customHeight="1" x14ac:dyDescent="0.25">
      <c r="A27" s="75">
        <v>185770</v>
      </c>
      <c r="B27" s="17">
        <v>201124684</v>
      </c>
      <c r="C27" s="17" t="s">
        <v>82</v>
      </c>
      <c r="D27" s="60">
        <v>10</v>
      </c>
      <c r="E27" s="61"/>
      <c r="F27" s="62">
        <v>14.399999999999991</v>
      </c>
      <c r="G27" s="63">
        <f t="shared" si="0"/>
        <v>143.99999999999991</v>
      </c>
      <c r="N27" s="7"/>
      <c r="O27" s="7"/>
    </row>
    <row r="28" spans="1:15" s="11" customFormat="1" ht="20.100000000000001" customHeight="1" x14ac:dyDescent="0.25">
      <c r="A28" s="70" t="s">
        <v>66</v>
      </c>
      <c r="B28" s="70">
        <v>210936271</v>
      </c>
      <c r="C28" s="70" t="s">
        <v>67</v>
      </c>
      <c r="D28" s="60">
        <v>1</v>
      </c>
      <c r="E28" s="61"/>
      <c r="F28" s="62">
        <v>48</v>
      </c>
      <c r="G28" s="63">
        <f t="shared" si="0"/>
        <v>48</v>
      </c>
      <c r="N28" s="7"/>
      <c r="O28" s="7"/>
    </row>
    <row r="29" spans="1:15" s="11" customFormat="1" ht="20.100000000000001" customHeight="1" x14ac:dyDescent="0.25">
      <c r="A29" s="70" t="s">
        <v>68</v>
      </c>
      <c r="B29" s="70" t="s">
        <v>69</v>
      </c>
      <c r="C29" s="70" t="s">
        <v>70</v>
      </c>
      <c r="D29" s="60">
        <v>1</v>
      </c>
      <c r="E29" s="61"/>
      <c r="F29" s="62">
        <v>48</v>
      </c>
      <c r="G29" s="63">
        <f t="shared" si="0"/>
        <v>48</v>
      </c>
      <c r="N29" s="7"/>
      <c r="O29" s="7"/>
    </row>
    <row r="30" spans="1:15" s="11" customFormat="1" ht="20.100000000000001" customHeight="1" x14ac:dyDescent="0.25">
      <c r="A30" s="70" t="s">
        <v>71</v>
      </c>
      <c r="B30" s="70" t="s">
        <v>72</v>
      </c>
      <c r="C30" s="70" t="s">
        <v>73</v>
      </c>
      <c r="D30" s="60">
        <v>1</v>
      </c>
      <c r="E30" s="61"/>
      <c r="F30" s="62">
        <v>48</v>
      </c>
      <c r="G30" s="63">
        <f t="shared" si="0"/>
        <v>48</v>
      </c>
      <c r="N30" s="7"/>
      <c r="O30" s="7"/>
    </row>
    <row r="31" spans="1:15" s="11" customFormat="1" ht="20.100000000000001" customHeight="1" x14ac:dyDescent="0.25">
      <c r="A31" s="70" t="s">
        <v>74</v>
      </c>
      <c r="B31" s="70">
        <v>210936962</v>
      </c>
      <c r="C31" s="70" t="s">
        <v>75</v>
      </c>
      <c r="D31" s="60">
        <v>1</v>
      </c>
      <c r="E31" s="61"/>
      <c r="F31" s="62">
        <v>48</v>
      </c>
      <c r="G31" s="63">
        <f t="shared" si="0"/>
        <v>48</v>
      </c>
      <c r="N31" s="7"/>
      <c r="O31" s="7"/>
    </row>
    <row r="32" spans="1:15" s="11" customFormat="1" ht="20.100000000000001" customHeight="1" x14ac:dyDescent="0.25">
      <c r="A32" s="64"/>
      <c r="B32" s="65"/>
      <c r="C32" s="66"/>
      <c r="D32" s="67"/>
      <c r="E32" s="67"/>
      <c r="F32" s="69" t="s">
        <v>56</v>
      </c>
      <c r="G32" s="68">
        <f>SUM(G22:G31)</f>
        <v>782.39999999999964</v>
      </c>
      <c r="N32" s="7"/>
      <c r="O32" s="7"/>
    </row>
    <row r="33" spans="1:15" s="11" customFormat="1" ht="20.100000000000001" customHeight="1" x14ac:dyDescent="0.25">
      <c r="A33" s="64"/>
      <c r="B33" s="65"/>
      <c r="C33" s="66"/>
      <c r="D33" s="67"/>
      <c r="E33" s="67"/>
      <c r="F33" s="69" t="s">
        <v>17</v>
      </c>
      <c r="G33" s="68">
        <f>+G32*0.12</f>
        <v>93.887999999999948</v>
      </c>
      <c r="N33" s="7"/>
      <c r="O33" s="7"/>
    </row>
    <row r="34" spans="1:15" s="11" customFormat="1" ht="20.100000000000001" customHeight="1" x14ac:dyDescent="0.25">
      <c r="A34" s="64"/>
      <c r="B34" s="65"/>
      <c r="C34" s="66"/>
      <c r="D34" s="67"/>
      <c r="E34" s="67"/>
      <c r="F34" s="69" t="s">
        <v>18</v>
      </c>
      <c r="G34" s="68">
        <f>+G32+G33</f>
        <v>876.28799999999956</v>
      </c>
      <c r="N34" s="7"/>
      <c r="O34" s="7"/>
    </row>
    <row r="35" spans="1:15" ht="20.100000000000001" customHeight="1" x14ac:dyDescent="0.25">
      <c r="A35" s="20"/>
      <c r="B35" s="20"/>
      <c r="C35" s="20"/>
      <c r="D35" s="20"/>
      <c r="E35" s="20"/>
      <c r="F35" s="20"/>
      <c r="G35" s="21"/>
    </row>
    <row r="36" spans="1:15" s="13" customFormat="1" ht="15.75" x14ac:dyDescent="0.25">
      <c r="A36" s="3"/>
      <c r="B36" s="72" t="s">
        <v>76</v>
      </c>
      <c r="C36" s="73"/>
      <c r="D36" s="74"/>
      <c r="E36" s="12"/>
      <c r="H36" s="14"/>
    </row>
    <row r="37" spans="1:15" ht="20.100000000000001" customHeight="1" x14ac:dyDescent="0.2">
      <c r="B37" s="18">
        <v>1</v>
      </c>
      <c r="C37" s="71" t="s">
        <v>77</v>
      </c>
      <c r="D37" s="71"/>
    </row>
    <row r="38" spans="1:15" ht="20.100000000000001" customHeight="1" x14ac:dyDescent="0.2">
      <c r="B38" s="18">
        <v>2</v>
      </c>
      <c r="C38" s="71" t="s">
        <v>78</v>
      </c>
      <c r="D38" s="71"/>
    </row>
    <row r="39" spans="1:15" ht="20.100000000000001" customHeight="1" x14ac:dyDescent="0.2">
      <c r="B39" s="18">
        <v>2</v>
      </c>
      <c r="C39" s="71" t="s">
        <v>79</v>
      </c>
      <c r="D39" s="71"/>
    </row>
    <row r="40" spans="1:15" ht="20.100000000000001" customHeight="1" x14ac:dyDescent="0.2">
      <c r="B40" s="18">
        <v>1</v>
      </c>
      <c r="C40" s="71" t="s">
        <v>80</v>
      </c>
      <c r="D40" s="71"/>
    </row>
    <row r="41" spans="1:15" ht="20.100000000000001" customHeight="1" x14ac:dyDescent="0.2">
      <c r="B41" s="18">
        <v>2</v>
      </c>
      <c r="C41" s="71" t="s">
        <v>81</v>
      </c>
      <c r="D41" s="71"/>
    </row>
    <row r="42" spans="1:15" ht="20.100000000000001" customHeight="1" x14ac:dyDescent="0.2">
      <c r="B42" s="18">
        <v>1</v>
      </c>
      <c r="C42" s="71" t="s">
        <v>83</v>
      </c>
      <c r="D42" s="71"/>
    </row>
    <row r="43" spans="1:15" ht="20.100000000000001" customHeight="1" x14ac:dyDescent="0.2">
      <c r="B43" s="18">
        <v>1</v>
      </c>
      <c r="C43" s="71" t="s">
        <v>84</v>
      </c>
      <c r="D43" s="71"/>
    </row>
    <row r="44" spans="1:15" ht="20.100000000000001" customHeight="1" x14ac:dyDescent="0.2">
      <c r="B44" s="18">
        <v>2</v>
      </c>
      <c r="C44" s="71" t="s">
        <v>85</v>
      </c>
      <c r="D44" s="71"/>
    </row>
    <row r="45" spans="1:15" ht="20.100000000000001" customHeight="1" x14ac:dyDescent="0.2">
      <c r="B45" s="18">
        <v>2</v>
      </c>
      <c r="C45" s="71" t="s">
        <v>86</v>
      </c>
      <c r="D45" s="71"/>
    </row>
    <row r="47" spans="1:15" ht="20.100000000000001" customHeight="1" x14ac:dyDescent="0.2">
      <c r="A47" s="6"/>
      <c r="B47" s="59" t="s">
        <v>33</v>
      </c>
      <c r="C47" s="19" t="s">
        <v>34</v>
      </c>
      <c r="D47" s="52">
        <v>1</v>
      </c>
    </row>
    <row r="48" spans="1:15" ht="20.100000000000001" customHeight="1" x14ac:dyDescent="0.2">
      <c r="A48" s="6"/>
      <c r="B48" s="53">
        <v>320035124</v>
      </c>
      <c r="C48" s="19" t="s">
        <v>35</v>
      </c>
      <c r="D48" s="52">
        <v>2</v>
      </c>
    </row>
    <row r="49" spans="1:4" ht="20.100000000000001" customHeight="1" x14ac:dyDescent="0.2">
      <c r="A49" s="6"/>
      <c r="B49" s="19" t="s">
        <v>36</v>
      </c>
      <c r="C49" s="19" t="s">
        <v>37</v>
      </c>
      <c r="D49" s="52">
        <v>6</v>
      </c>
    </row>
    <row r="50" spans="1:4" ht="20.100000000000001" customHeight="1" x14ac:dyDescent="0.2">
      <c r="A50" s="6"/>
      <c r="B50" s="19" t="s">
        <v>38</v>
      </c>
      <c r="C50" s="19" t="s">
        <v>39</v>
      </c>
      <c r="D50" s="52">
        <v>1</v>
      </c>
    </row>
    <row r="51" spans="1:4" ht="20.100000000000001" customHeight="1" x14ac:dyDescent="0.2">
      <c r="A51" s="6"/>
      <c r="B51" s="54" t="s">
        <v>40</v>
      </c>
      <c r="C51" s="19" t="s">
        <v>41</v>
      </c>
      <c r="D51" s="52">
        <v>1</v>
      </c>
    </row>
    <row r="52" spans="1:4" ht="20.100000000000001" customHeight="1" x14ac:dyDescent="0.2">
      <c r="A52" s="6"/>
      <c r="B52" s="54" t="s">
        <v>42</v>
      </c>
      <c r="C52" s="19" t="s">
        <v>43</v>
      </c>
      <c r="D52" s="52">
        <v>2</v>
      </c>
    </row>
    <row r="53" spans="1:4" ht="20.100000000000001" customHeight="1" x14ac:dyDescent="0.2">
      <c r="A53" s="6"/>
      <c r="B53" s="19"/>
      <c r="C53" s="19" t="s">
        <v>44</v>
      </c>
      <c r="D53" s="52">
        <v>1</v>
      </c>
    </row>
    <row r="54" spans="1:4" ht="20.100000000000001" customHeight="1" x14ac:dyDescent="0.25">
      <c r="A54" s="6"/>
      <c r="B54" s="55" t="s">
        <v>45</v>
      </c>
      <c r="C54" s="56" t="s">
        <v>46</v>
      </c>
      <c r="D54" s="6"/>
    </row>
    <row r="55" spans="1:4" ht="20.100000000000001" customHeight="1" x14ac:dyDescent="0.25">
      <c r="A55" s="6"/>
      <c r="B55" s="55"/>
      <c r="C55" s="56" t="s">
        <v>47</v>
      </c>
      <c r="D55" s="6"/>
    </row>
    <row r="56" spans="1:4" ht="20.100000000000001" customHeight="1" x14ac:dyDescent="0.25">
      <c r="A56" s="6"/>
      <c r="B56" s="55"/>
      <c r="C56" s="56" t="s">
        <v>48</v>
      </c>
      <c r="D56" s="6"/>
    </row>
    <row r="57" spans="1:4" ht="20.100000000000001" customHeight="1" x14ac:dyDescent="0.25">
      <c r="A57" s="6"/>
      <c r="B57" s="55"/>
      <c r="C57" s="56" t="s">
        <v>49</v>
      </c>
      <c r="D57" s="6"/>
    </row>
    <row r="58" spans="1:4" ht="20.100000000000001" customHeight="1" x14ac:dyDescent="0.25">
      <c r="A58" s="6"/>
      <c r="B58" s="55"/>
      <c r="C58" s="56"/>
      <c r="D58" s="6"/>
    </row>
    <row r="59" spans="1:4" ht="20.100000000000001" customHeight="1" x14ac:dyDescent="0.25">
      <c r="A59" s="6"/>
      <c r="B59" s="55"/>
      <c r="C59" s="56"/>
      <c r="D59" s="6"/>
    </row>
    <row r="60" spans="1:4" ht="20.100000000000001" customHeight="1" thickBot="1" x14ac:dyDescent="0.25">
      <c r="A60" s="6" t="s">
        <v>50</v>
      </c>
      <c r="B60" s="57"/>
      <c r="C60" s="58"/>
      <c r="D60" s="6"/>
    </row>
    <row r="61" spans="1:4" ht="20.100000000000001" customHeight="1" x14ac:dyDescent="0.2">
      <c r="A61" s="6"/>
      <c r="B61" s="8"/>
      <c r="C61" s="6"/>
      <c r="D61" s="6"/>
    </row>
    <row r="62" spans="1:4" ht="20.100000000000001" customHeight="1" x14ac:dyDescent="0.2">
      <c r="A62" s="6"/>
      <c r="B62" s="8"/>
      <c r="C62" s="6"/>
      <c r="D62" s="6"/>
    </row>
    <row r="63" spans="1:4" ht="20.100000000000001" customHeight="1" thickBot="1" x14ac:dyDescent="0.25">
      <c r="A63" s="6" t="s">
        <v>51</v>
      </c>
      <c r="B63" s="57"/>
      <c r="C63" s="58"/>
      <c r="D63" s="6"/>
    </row>
    <row r="64" spans="1:4" ht="20.100000000000001" customHeight="1" x14ac:dyDescent="0.2">
      <c r="A64" s="6"/>
      <c r="B64" s="8"/>
      <c r="C64" s="6"/>
      <c r="D64" s="6"/>
    </row>
    <row r="65" spans="1:4" ht="20.100000000000001" customHeight="1" x14ac:dyDescent="0.2">
      <c r="A65" s="6"/>
      <c r="B65" s="8"/>
      <c r="C65" s="6"/>
      <c r="D65" s="6"/>
    </row>
    <row r="66" spans="1:4" ht="20.100000000000001" customHeight="1" thickBot="1" x14ac:dyDescent="0.25">
      <c r="A66" s="6" t="s">
        <v>52</v>
      </c>
      <c r="B66" s="57"/>
      <c r="C66" s="58"/>
      <c r="D66" s="6"/>
    </row>
    <row r="67" spans="1:4" ht="20.100000000000001" customHeight="1" x14ac:dyDescent="0.2">
      <c r="A67" s="6"/>
      <c r="B67" s="8"/>
      <c r="C67" s="6"/>
      <c r="D67" s="6"/>
    </row>
    <row r="68" spans="1:4" ht="20.100000000000001" customHeight="1" x14ac:dyDescent="0.2">
      <c r="A68" s="6"/>
      <c r="B68" s="8"/>
      <c r="C68" s="6"/>
      <c r="D68" s="6"/>
    </row>
    <row r="69" spans="1:4" ht="20.100000000000001" customHeight="1" thickBot="1" x14ac:dyDescent="0.25">
      <c r="A69" s="6" t="s">
        <v>53</v>
      </c>
      <c r="B69" s="57"/>
      <c r="C69" s="58"/>
      <c r="D69" s="6"/>
    </row>
    <row r="70" spans="1:4" ht="20.100000000000001" customHeight="1" x14ac:dyDescent="0.2">
      <c r="A70" s="6"/>
      <c r="B70" s="8"/>
      <c r="C70" s="6"/>
      <c r="D70" s="6"/>
    </row>
    <row r="71" spans="1:4" ht="20.100000000000001" customHeight="1" x14ac:dyDescent="0.2">
      <c r="A71" s="6"/>
      <c r="B71" s="8"/>
      <c r="C71" s="6"/>
      <c r="D71" s="6"/>
    </row>
    <row r="72" spans="1:4" ht="20.100000000000001" customHeight="1" thickBot="1" x14ac:dyDescent="0.25">
      <c r="A72" s="6" t="s">
        <v>54</v>
      </c>
      <c r="B72" s="57"/>
      <c r="C72" s="58"/>
      <c r="D72" s="6"/>
    </row>
  </sheetData>
  <mergeCells count="12">
    <mergeCell ref="A2:G2"/>
    <mergeCell ref="A3:G3"/>
    <mergeCell ref="A4:G4"/>
    <mergeCell ref="A7:B7"/>
    <mergeCell ref="N4:O5"/>
    <mergeCell ref="A9:B9"/>
    <mergeCell ref="A11:B11"/>
    <mergeCell ref="A13:B13"/>
    <mergeCell ref="A15:B15"/>
    <mergeCell ref="A17:B17"/>
    <mergeCell ref="A19:B19"/>
    <mergeCell ref="B36:D36"/>
  </mergeCells>
  <pageMargins left="0.70866141732283472" right="0.31496062992125984" top="0.74803149606299213" bottom="0.74803149606299213" header="0.31496062992125984" footer="0.31496062992125984"/>
  <pageSetup paperSize="9" scale="50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2023-01-05T21:51:00Z</cp:lastPrinted>
  <dcterms:created xsi:type="dcterms:W3CDTF">2022-10-11T13:13:18Z</dcterms:created>
  <dcterms:modified xsi:type="dcterms:W3CDTF">2023-01-05T21:51:14Z</dcterms:modified>
</cp:coreProperties>
</file>