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B9BB158F-32CC-4E62-84D6-BF3D76FC756F}" xr6:coauthVersionLast="47" xr6:coauthVersionMax="47" xr10:uidLastSave="{00000000-0000-0000-0000-000000000000}"/>
  <bookViews>
    <workbookView xWindow="-120" yWindow="-120" windowWidth="29040" windowHeight="15840" xr2:uid="{CB5E20F9-6346-4E45-AA90-45B963690D4D}"/>
  </bookViews>
  <sheets>
    <sheet name="Hoja1" sheetId="1" r:id="rId1"/>
  </sheets>
  <definedNames>
    <definedName name="_xlnm.Print_Area" localSheetId="0">Hoja1!$A$1:$G$293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G69" i="1" l="1"/>
  <c r="G68" i="1"/>
  <c r="G67" i="1"/>
  <c r="G66" i="1"/>
  <c r="G65" i="1"/>
  <c r="G64" i="1"/>
  <c r="G63" i="1"/>
  <c r="G62" i="1"/>
  <c r="G61" i="1"/>
  <c r="G60" i="1"/>
  <c r="D90" i="1"/>
  <c r="D156" i="1" l="1"/>
  <c r="G150" i="1"/>
  <c r="G151" i="1"/>
  <c r="G152" i="1"/>
  <c r="G153" i="1"/>
  <c r="G154" i="1"/>
  <c r="G155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B274" i="1"/>
  <c r="B266" i="1"/>
  <c r="B253" i="1"/>
  <c r="B232" i="1"/>
  <c r="D149" i="1"/>
  <c r="G89" i="1" l="1"/>
  <c r="D211" i="1"/>
  <c r="D192" i="1" l="1"/>
  <c r="D56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157" i="1" l="1"/>
  <c r="C7" i="1"/>
  <c r="G158" i="1" l="1"/>
  <c r="G159" i="1" s="1"/>
</calcChain>
</file>

<file path=xl/sharedStrings.xml><?xml version="1.0" encoding="utf-8"?>
<sst xmlns="http://schemas.openxmlformats.org/spreadsheetml/2006/main" count="543" uniqueCount="526">
  <si>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</si>
  <si>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</si>
  <si>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</si>
  <si>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</si>
  <si>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</si>
  <si>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</si>
  <si>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</si>
  <si>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</si>
  <si>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</si>
  <si>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</si>
  <si>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</si>
  <si>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</si>
  <si>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</si>
  <si>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</si>
  <si>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</si>
  <si>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</si>
  <si>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</si>
  <si>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</si>
  <si>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</si>
  <si>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</si>
  <si>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</si>
  <si>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</si>
  <si>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</si>
  <si>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IVA 12%</t>
  </si>
  <si>
    <t>TOTAL</t>
  </si>
  <si>
    <t>CANTIDAD</t>
  </si>
  <si>
    <t>DESCRIPCIÓN</t>
  </si>
  <si>
    <t xml:space="preserve">BANDEJA INFERIOR </t>
  </si>
  <si>
    <t>MEDIDOR DE PROFUNDIDAD</t>
  </si>
  <si>
    <t>GUIAS DE BLOQUEO 1.5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</si>
  <si>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</si>
  <si>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</si>
  <si>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</si>
  <si>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</si>
  <si>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</si>
  <si>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</si>
  <si>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</si>
  <si>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R211227-L001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</si>
  <si>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</si>
  <si>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</si>
  <si>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</si>
  <si>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</si>
  <si>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</si>
  <si>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</si>
  <si>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</si>
  <si>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</si>
  <si>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</si>
  <si>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J210310-L037</t>
  </si>
  <si>
    <t>25-DVRA-210-L</t>
  </si>
  <si>
    <t>J211125-L061</t>
  </si>
  <si>
    <t>25-DVRA-211-R</t>
  </si>
  <si>
    <t>J220112-L077</t>
  </si>
  <si>
    <t>25-DVRA-211-L</t>
  </si>
  <si>
    <t>J211125-L062</t>
  </si>
  <si>
    <t>25-DVRA-309-L</t>
  </si>
  <si>
    <t>J211022-L046</t>
  </si>
  <si>
    <t>25-DVRA-309-R</t>
  </si>
  <si>
    <t>J211110-L066</t>
  </si>
  <si>
    <t>25-DVRA-310-R</t>
  </si>
  <si>
    <t>R201117-L014</t>
  </si>
  <si>
    <t>25-DVRA-310-L</t>
  </si>
  <si>
    <t>R211015-L012</t>
  </si>
  <si>
    <t>25-DVRA-311-R</t>
  </si>
  <si>
    <t>J220112-L078</t>
  </si>
  <si>
    <t>25-DVRA-311-L</t>
  </si>
  <si>
    <t>R211129-L007</t>
  </si>
  <si>
    <t>25J-DVRA-108-R</t>
  </si>
  <si>
    <t>J211201-L023</t>
  </si>
  <si>
    <t>25J-DVRA-108-L</t>
  </si>
  <si>
    <t>J211223-L086</t>
  </si>
  <si>
    <t>25J-DVRA-110-R</t>
  </si>
  <si>
    <t>R211222-L044</t>
  </si>
  <si>
    <t>25J-DVRA-110-L</t>
  </si>
  <si>
    <t>R211222-L045</t>
  </si>
  <si>
    <t>25J-DVRA-209-R</t>
  </si>
  <si>
    <t>J220112-L085</t>
  </si>
  <si>
    <t>25J-DVRA-209-L</t>
  </si>
  <si>
    <t>J211029-L037</t>
  </si>
  <si>
    <t>25J-DVRA-211-R</t>
  </si>
  <si>
    <t>R211222-L046</t>
  </si>
  <si>
    <t>25J-DVRA-211-L</t>
  </si>
  <si>
    <t>J220112-L088</t>
  </si>
  <si>
    <t>25R-DVRA-108-R</t>
  </si>
  <si>
    <t>J201006-L085</t>
  </si>
  <si>
    <t>25R-DVRA-108-L</t>
  </si>
  <si>
    <t>201214-A2051</t>
  </si>
  <si>
    <t>25R-DVRA-110-R</t>
  </si>
  <si>
    <t>J211223-L083</t>
  </si>
  <si>
    <t>25R-DVRA-110-L</t>
  </si>
  <si>
    <t>J211223-L082</t>
  </si>
  <si>
    <t>25R-DVRA-209-R</t>
  </si>
  <si>
    <t>J211223-L085</t>
  </si>
  <si>
    <t>25R-DVRA-209-L</t>
  </si>
  <si>
    <t>J211223-L084</t>
  </si>
  <si>
    <t>25R-DVRA-211-R</t>
  </si>
  <si>
    <t>J210928-L055</t>
  </si>
  <si>
    <t>25R-DVRA-211-L</t>
  </si>
  <si>
    <t>J211222-L077</t>
  </si>
  <si>
    <t>15L-HF-008</t>
  </si>
  <si>
    <t>J210804-L047</t>
  </si>
  <si>
    <t>15L-HF-010</t>
  </si>
  <si>
    <t>J211015-L039</t>
  </si>
  <si>
    <t>15L-HF-012</t>
  </si>
  <si>
    <t>J200821-L033</t>
  </si>
  <si>
    <t>25L-SO-008-TA</t>
  </si>
  <si>
    <t>J210204-L052</t>
  </si>
  <si>
    <t>25L-SO-010-TA</t>
  </si>
  <si>
    <t>J220608-L054</t>
  </si>
  <si>
    <t>25L-SO-012-TA</t>
  </si>
  <si>
    <t>J220714-L005</t>
  </si>
  <si>
    <t>25L-SO-014-TA</t>
  </si>
  <si>
    <t>R211117-L057</t>
  </si>
  <si>
    <t>25L-SO-016-TA</t>
  </si>
  <si>
    <t>J211025-L043</t>
  </si>
  <si>
    <t>25L-SO-018-TA</t>
  </si>
  <si>
    <t>J211015-L044</t>
  </si>
  <si>
    <t>25L-SO-020-TA</t>
  </si>
  <si>
    <t>J210929-L076</t>
  </si>
  <si>
    <t>25L-SO-022-TA</t>
  </si>
  <si>
    <t>J210610-L086</t>
  </si>
  <si>
    <t>25L-SO-024-TA</t>
  </si>
  <si>
    <t>J220112-L089</t>
  </si>
  <si>
    <t>25L-SO-026-TA</t>
  </si>
  <si>
    <t>25-SO-008-TA</t>
  </si>
  <si>
    <t>25-SO-010-TA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</si>
  <si>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</si>
  <si>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</si>
  <si>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</si>
  <si>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</si>
  <si>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</si>
  <si>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</si>
  <si>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</si>
  <si>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</si>
  <si>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</si>
  <si>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R211208-L010</t>
  </si>
  <si>
    <t>25-SO-L22-T</t>
  </si>
  <si>
    <t>R211222-L051</t>
  </si>
  <si>
    <t>25-SO-024-TA</t>
  </si>
  <si>
    <t>J210907-L067</t>
  </si>
  <si>
    <t>25-SO-026-TA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</si>
  <si>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</si>
  <si>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</si>
  <si>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</si>
  <si>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</si>
  <si>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</si>
  <si>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</si>
  <si>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</si>
  <si>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</si>
  <si>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</si>
  <si>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</si>
  <si>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</si>
  <si>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</si>
  <si>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Left</t>
  </si>
  <si>
    <t xml:space="preserve"> 2.5-DVRA Series Extralarge 9H Right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</si>
  <si>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</si>
  <si>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</si>
  <si>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</si>
  <si>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</si>
  <si>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Juxta, Right, Medium,2T, Blue 8H</t>
  </si>
  <si>
    <t xml:space="preserve">Juxta, Left, Medium,2T, Green 8H </t>
  </si>
  <si>
    <t xml:space="preserve">Juxta, Right, Medium,2T, Blue 10H </t>
  </si>
  <si>
    <t xml:space="preserve">Juxta, Left, Medium,2T, Green 10H </t>
  </si>
  <si>
    <t>Juxta, Right, Large,2T, Blue 9H</t>
  </si>
  <si>
    <t>Juxta, Left, Large,2T, Green 9H</t>
  </si>
  <si>
    <t>Juxta, Right, Large,2T, Blue 11H</t>
  </si>
  <si>
    <t xml:space="preserve">Juxta, Left, Large,2T, Green 11H </t>
  </si>
  <si>
    <t xml:space="preserve">Volar Rim, Right, Medium,2T, Blue 8H </t>
  </si>
  <si>
    <t xml:space="preserve">Volar Rim, Left, Medium,2T, Green 8H </t>
  </si>
  <si>
    <t xml:space="preserve">Volar Rim, Right, Medium,2T, Blue 10R </t>
  </si>
  <si>
    <t xml:space="preserve">Volar Rim, Left, Medium,2T, Green 10R </t>
  </si>
  <si>
    <t xml:space="preserve">Volar Rim, Right, Large,2T, Blue 9H </t>
  </si>
  <si>
    <t xml:space="preserve">Volar Rim, Left, Large,2T, Green 9H </t>
  </si>
  <si>
    <t xml:space="preserve">Volar Rim, Right, Large,2T, Blue 11H </t>
  </si>
  <si>
    <t xml:space="preserve">Volar Rim, Left, Large,2T, Green 11H </t>
  </si>
  <si>
    <t>Locking Screw 1.5×8mm</t>
  </si>
  <si>
    <t>Locking Screw 1.5×10mm</t>
  </si>
  <si>
    <t>Locking Screw 1.5×12mm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</si>
  <si>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</si>
  <si>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</si>
  <si>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</si>
  <si>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</si>
  <si>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</si>
  <si>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</si>
  <si>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</si>
  <si>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</si>
  <si>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</si>
  <si>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</si>
  <si>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 xml:space="preserve"> 2.5 NON LOCKING CORTICAL STARIX SILVER 8MM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</si>
  <si>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</si>
  <si>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</si>
  <si>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</si>
  <si>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</si>
  <si>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</si>
  <si>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</si>
  <si>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</si>
  <si>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 xml:space="preserve"> 2.5 NON LOCKING CORTICAL STARIX SILVER 24MM</t>
  </si>
  <si>
    <t xml:space="preserve"> 2.5 NON LOCKING CORTICAL STARIX SILVER 26MM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</si>
  <si>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</si>
  <si>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</si>
  <si>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</si>
  <si>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</si>
  <si>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</si>
  <si>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</si>
  <si>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</si>
  <si>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</si>
  <si>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</si>
  <si>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</si>
  <si>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</si>
  <si>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</si>
  <si>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</si>
  <si>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</si>
  <si>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</si>
  <si>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</si>
  <si>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</si>
  <si>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</si>
  <si>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</si>
  <si>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</si>
  <si>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</si>
  <si>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</si>
  <si>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</si>
  <si>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</si>
  <si>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</si>
  <si>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</si>
  <si>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</si>
  <si>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</si>
  <si>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</si>
  <si>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</si>
  <si>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</si>
  <si>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</si>
  <si>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</si>
  <si>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</si>
  <si>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</si>
  <si>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</si>
  <si>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</si>
  <si>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</si>
  <si>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</si>
  <si>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</si>
  <si>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</si>
  <si>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</si>
  <si>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</si>
  <si>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</si>
  <si>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</si>
  <si>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</si>
  <si>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</si>
  <si>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</si>
  <si>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</si>
  <si>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</si>
  <si>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</si>
  <si>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</si>
  <si>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</si>
  <si>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</si>
  <si>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</si>
  <si>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111-063</t>
  </si>
  <si>
    <t xml:space="preserve">MANGOS DE ATORNILLADOR </t>
  </si>
  <si>
    <t>111-086</t>
  </si>
  <si>
    <t xml:space="preserve">MEDIDOR DE PROFUNDIDAD 3.5 </t>
  </si>
  <si>
    <t>112-35-703</t>
  </si>
  <si>
    <t>BROCA DE 2.7(AO)</t>
  </si>
  <si>
    <t>112-35-701-L</t>
  </si>
  <si>
    <t>BROCA DE 3.6(AO)</t>
  </si>
  <si>
    <t>111-260</t>
  </si>
  <si>
    <t xml:space="preserve">GUIA DE BROCA 3.5 </t>
  </si>
  <si>
    <t>111-168</t>
  </si>
  <si>
    <t xml:space="preserve">GUIA DE BROCA 2.7/3.5MM </t>
  </si>
  <si>
    <t>111-170</t>
  </si>
  <si>
    <t xml:space="preserve">GUIA DE BLOQUEO </t>
  </si>
  <si>
    <t>111-171</t>
  </si>
  <si>
    <t xml:space="preserve">GUIA  2.7 ANGULO VARIABLE </t>
  </si>
  <si>
    <t xml:space="preserve">DRILL GUIA </t>
  </si>
  <si>
    <t xml:space="preserve">PINZA DE SUJECCION </t>
  </si>
  <si>
    <t>113-HF-616</t>
  </si>
  <si>
    <t xml:space="preserve">ANCLAJE RAPIDO </t>
  </si>
  <si>
    <t xml:space="preserve">DISPENSADOR DE PINES </t>
  </si>
  <si>
    <t>111-068-3</t>
  </si>
  <si>
    <t>GUIA PIN  1.6</t>
  </si>
  <si>
    <t>111-180</t>
  </si>
  <si>
    <t>DOBLADORAS DE PLACA  4.0T/4.5T</t>
  </si>
  <si>
    <t>112-114</t>
  </si>
  <si>
    <t xml:space="preserve">CAJA DE TORNILLOS 3.5 </t>
  </si>
  <si>
    <t>INSTRUMENTAL ARIX DIAPHYSIS SYSTEM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</si>
  <si>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</si>
  <si>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</si>
  <si>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</si>
  <si>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</si>
  <si>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</si>
  <si>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</si>
  <si>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</si>
  <si>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</si>
  <si>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</si>
  <si>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</si>
  <si>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</si>
  <si>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</si>
  <si>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</si>
  <si>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</si>
  <si>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</si>
  <si>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</si>
  <si>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</si>
  <si>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</si>
  <si>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</si>
  <si>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</si>
  <si>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</si>
  <si>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</si>
  <si>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</si>
  <si>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</si>
  <si>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</si>
  <si>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</si>
  <si>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</si>
  <si>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</si>
  <si>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</si>
  <si>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</si>
  <si>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</si>
  <si>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</si>
  <si>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</si>
  <si>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</si>
  <si>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</si>
  <si>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</si>
  <si>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</si>
  <si>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</si>
  <si>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</si>
  <si>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</si>
  <si>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</si>
  <si>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</si>
  <si>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</si>
  <si>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</si>
  <si>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</si>
  <si>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</si>
  <si>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</si>
  <si>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</si>
  <si>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</si>
  <si>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</si>
  <si>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</si>
  <si>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</si>
  <si>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</si>
  <si>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</si>
  <si>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 xml:space="preserve">TORNILLO DE BLOQUEO 3.5*12 MM TITANIO </t>
  </si>
  <si>
    <t>T500935014</t>
  </si>
  <si>
    <t xml:space="preserve">TORNILLO DE BLOQUEO 3.5*14 MM TITANIO </t>
  </si>
  <si>
    <t>T500935016</t>
  </si>
  <si>
    <t xml:space="preserve">TORNILLO DE BLOQUEO 3.5*16 MM TITANIO </t>
  </si>
  <si>
    <t>T500935018</t>
  </si>
  <si>
    <t>TORNILLO DE BLOQUEO 3.5*18 MM TITANIO</t>
  </si>
  <si>
    <t>T500935020</t>
  </si>
  <si>
    <t>TORNILLO DE BLOQUEO 3.5*20 MM TITANIO</t>
  </si>
  <si>
    <t>T500935022</t>
  </si>
  <si>
    <t>D180400701</t>
  </si>
  <si>
    <t>TORNILLO DE BLOQUEO 3.5*22 MM TITANIO</t>
  </si>
  <si>
    <t>T500935024</t>
  </si>
  <si>
    <t>TORNILLO DE BLOQUEO 3.5*24 MM TITANIO</t>
  </si>
  <si>
    <t>T500935026</t>
  </si>
  <si>
    <t>G200400794</t>
  </si>
  <si>
    <t>TORNILLO DE BLOQUEO 3.5*26 MM TITANIO</t>
  </si>
  <si>
    <t>T500935028</t>
  </si>
  <si>
    <t>G200400784</t>
  </si>
  <si>
    <t>TORNILLO DE BLOQUEO 3.5*28 MM TITANIO</t>
  </si>
  <si>
    <t>T500935030</t>
  </si>
  <si>
    <t>J2104590</t>
  </si>
  <si>
    <t xml:space="preserve">TORNILLO DE BLOQUEO 3.5*30 MM TITANIO </t>
  </si>
  <si>
    <t>T500935032</t>
  </si>
  <si>
    <t>B2100005</t>
  </si>
  <si>
    <t>TORNILLO DE BLOQUEO 3.5*32 MM TITANIO</t>
  </si>
  <si>
    <t>T500935034</t>
  </si>
  <si>
    <t>M190400704</t>
  </si>
  <si>
    <t>TORNILLO DE BLOQUEO 3.5*34MM TITANIO</t>
  </si>
  <si>
    <t>T500935036</t>
  </si>
  <si>
    <t>M180400712</t>
  </si>
  <si>
    <t>TORNILLO DE BLOQUEO 3.5*36 MM TITANIO</t>
  </si>
  <si>
    <t>T500935038</t>
  </si>
  <si>
    <t>J2104467</t>
  </si>
  <si>
    <t>TORNILLO DE BLOQUEO 3.5*38 MM TITANIO</t>
  </si>
  <si>
    <t>T500935040</t>
  </si>
  <si>
    <t>TORNILLO DE BLOQUEO 3.5*40 MM TITANIO</t>
  </si>
  <si>
    <t>T500935042</t>
  </si>
  <si>
    <t>K180400706</t>
  </si>
  <si>
    <t>TORNILLO DE BLOQUEO 3.5*42 MM TITANIO</t>
  </si>
  <si>
    <t>T500935044</t>
  </si>
  <si>
    <t>M180400715</t>
  </si>
  <si>
    <t>TORNILLO DE BLOQUEO 3.5*44 MM TITANIO</t>
  </si>
  <si>
    <t>T500935046</t>
  </si>
  <si>
    <t>E190400736</t>
  </si>
  <si>
    <t>TORNILLO DE BLOQUEO 3.5*46 MM TITANIO</t>
  </si>
  <si>
    <t>T500935048</t>
  </si>
  <si>
    <t>K180400719</t>
  </si>
  <si>
    <t>TORNILLO DE BLOQUEO 3.5*48 MM TITANIO</t>
  </si>
  <si>
    <t>T500935050</t>
  </si>
  <si>
    <t>C2103692</t>
  </si>
  <si>
    <t>TORNILLO DE BLOQUEO 3.5*50 MM TITANIO</t>
  </si>
  <si>
    <t>T500935056</t>
  </si>
  <si>
    <t>F180400701</t>
  </si>
  <si>
    <t>TORNILLO DE BLOQUEO 3.5*56 MM TITANIO</t>
  </si>
  <si>
    <t>T500935060</t>
  </si>
  <si>
    <t>TORNILLO DE BLOQUEO 3.5*60 MM TITANIO</t>
  </si>
  <si>
    <t>T500935065</t>
  </si>
  <si>
    <t>TORNILLO DE BLOQUEO 3.5*65 MM TITANIO</t>
  </si>
  <si>
    <t>T500935070</t>
  </si>
  <si>
    <t xml:space="preserve">TORNILLO DE BLOQUEO 3.5*70MM TITANIO 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</si>
  <si>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</si>
  <si>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</si>
  <si>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</si>
  <si>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</si>
  <si>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</si>
  <si>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</si>
  <si>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</si>
  <si>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</si>
  <si>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</si>
  <si>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</si>
  <si>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</si>
  <si>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</si>
  <si>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</si>
  <si>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</si>
  <si>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</si>
  <si>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</si>
  <si>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</si>
  <si>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</si>
  <si>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</si>
  <si>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</si>
  <si>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</si>
  <si>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</si>
  <si>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</si>
  <si>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</si>
  <si>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</si>
  <si>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</si>
  <si>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</si>
  <si>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TI-115.010</t>
  </si>
  <si>
    <t>ARANDELAS 3.5 TITANIO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</si>
  <si>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</si>
  <si>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</si>
  <si>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</si>
  <si>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</si>
  <si>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</si>
  <si>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</si>
  <si>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</si>
  <si>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</si>
  <si>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</si>
  <si>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</si>
  <si>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</si>
  <si>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</si>
  <si>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</si>
  <si>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</si>
  <si>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</si>
  <si>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</si>
  <si>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</si>
  <si>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</si>
  <si>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</si>
  <si>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</si>
  <si>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</si>
  <si>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</si>
  <si>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</si>
  <si>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</si>
  <si>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</si>
  <si>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</si>
  <si>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</si>
  <si>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</si>
  <si>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</si>
  <si>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</si>
  <si>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</si>
  <si>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</si>
  <si>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</si>
  <si>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</si>
  <si>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</si>
  <si>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</si>
  <si>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</si>
  <si>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</si>
  <si>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</si>
  <si>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</si>
  <si>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</si>
  <si>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</si>
  <si>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</si>
  <si>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</si>
  <si>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</si>
  <si>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</si>
  <si>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</si>
  <si>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MOTOR ACULAN</t>
  </si>
  <si>
    <t>PROLONGADOR CLAVOS KIRSCHNER</t>
  </si>
  <si>
    <t>BATERIAS # 3 # 4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</si>
  <si>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</si>
  <si>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</si>
  <si>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</si>
  <si>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</si>
  <si>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</si>
  <si>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</si>
  <si>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</si>
  <si>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</si>
  <si>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</si>
  <si>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</si>
  <si>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</si>
  <si>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PLAYO</t>
  </si>
  <si>
    <t>CORTADOR</t>
  </si>
  <si>
    <t>SUBTOTAL</t>
  </si>
  <si>
    <t>25P-SO-010-TA</t>
  </si>
  <si>
    <t>J210903-L067</t>
  </si>
  <si>
    <t xml:space="preserve">2.0 mm Smooth Peg Screws Length 10mm Purple </t>
  </si>
  <si>
    <t>25P-SO-012-TA</t>
  </si>
  <si>
    <t>J210804-L057</t>
  </si>
  <si>
    <t xml:space="preserve">2.0 mm Smooth Peg Screws Length 12mm Purple </t>
  </si>
  <si>
    <t>25P-SO-014-TA</t>
  </si>
  <si>
    <t>J211201-L027</t>
  </si>
  <si>
    <t xml:space="preserve">2.0 mm Smooth Peg Screws Length 14mm Purple </t>
  </si>
  <si>
    <t>25P-SO-016-TA</t>
  </si>
  <si>
    <t>J211201-L025</t>
  </si>
  <si>
    <t xml:space="preserve">2.0 mm Smooth Peg Screws Length 16mm Purple </t>
  </si>
  <si>
    <t>25P-SO-018-TA</t>
  </si>
  <si>
    <t>J211201-L026</t>
  </si>
  <si>
    <t xml:space="preserve">2.0 mm Smooth Peg Screws Length 18mm Purple </t>
  </si>
  <si>
    <t>25P-SO-020-TA</t>
  </si>
  <si>
    <t xml:space="preserve">2.0 mm Smooth Peg Screws Length 20mm Purple </t>
  </si>
  <si>
    <t>25P-SO-022-TA</t>
  </si>
  <si>
    <t>J211201-L028</t>
  </si>
  <si>
    <t xml:space="preserve">2.0 mm Smooth Peg Screws Length 22mm Purple </t>
  </si>
  <si>
    <t>25P-SO-024-TA</t>
  </si>
  <si>
    <t>J210903-L074</t>
  </si>
  <si>
    <t xml:space="preserve">2.0 mm Smooth Peg Screws Length 24mm Purple </t>
  </si>
  <si>
    <t>25P-SO-026-TA</t>
  </si>
  <si>
    <t>J200729-L006</t>
  </si>
  <si>
    <t xml:space="preserve">2.0 mm Smooth Peg Screws Length 26mm Purple </t>
  </si>
  <si>
    <t>25P-SO-028-TA</t>
  </si>
  <si>
    <t>J210903-L076</t>
  </si>
  <si>
    <t xml:space="preserve">2.0 mm Smooth Peg Screws Length 28mm Purple </t>
  </si>
  <si>
    <t>FIDEICOMISO TITULARIZACION OMNIHOSPITAL</t>
  </si>
  <si>
    <t>AV. ABEL CASTILLO S/N Y AV. JUAN TANCA MARENGO</t>
  </si>
  <si>
    <t>0992426187001</t>
  </si>
  <si>
    <t>DR TRUJILLO</t>
  </si>
  <si>
    <t>NEIQ0762</t>
  </si>
  <si>
    <t>ENTREGADO POR:</t>
  </si>
  <si>
    <t>RECIBIDO POR:</t>
  </si>
  <si>
    <t>INSRUMENTADOR</t>
  </si>
  <si>
    <t>VERIFICADO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</si>
</sst>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  <numFmt numFmtId="168" formatCode="#,##0.00_ ;\-#,##0.0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3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6" fillId="0" borderId="0" xfId="3" applyFont="1"/>
    <xf numFmtId="0" fontId="11" fillId="3" borderId="0" xfId="0" applyFont="1" applyFill="1" applyAlignment="1">
      <alignment horizontal="left" vertical="center"/>
    </xf>
    <xf numFmtId="164" fontId="12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2" xfId="0" applyFont="1" applyBorder="1" applyAlignment="1">
      <alignment vertical="center"/>
    </xf>
    <xf numFmtId="0" fontId="11" fillId="3" borderId="0" xfId="0" applyFont="1" applyFill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2" xfId="0" applyNumberFormat="1" applyFont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20" fontId="12" fillId="0" borderId="2" xfId="0" applyNumberFormat="1" applyFont="1" applyBorder="1" applyAlignment="1">
      <alignment vertical="center"/>
    </xf>
    <xf numFmtId="0" fontId="16" fillId="0" borderId="0" xfId="0" applyFont="1" applyAlignment="1">
      <alignment horizontal="left" vertical="top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4" fillId="0" borderId="0" xfId="0" applyFont="1"/>
    <xf numFmtId="0" fontId="17" fillId="4" borderId="2" xfId="0" applyFont="1" applyFill="1" applyBorder="1" applyAlignment="1">
      <alignment horizontal="center" wrapText="1"/>
    </xf>
    <xf numFmtId="0" fontId="17" fillId="4" borderId="2" xfId="0" applyFont="1" applyFill="1" applyBorder="1" applyAlignment="1">
      <alignment horizontal="center"/>
    </xf>
    <xf numFmtId="0" fontId="18" fillId="5" borderId="2" xfId="0" applyFont="1" applyFill="1" applyBorder="1" applyAlignment="1" applyProtection="1">
      <alignment horizontal="center" wrapText="1" readingOrder="1"/>
      <protection locked="0"/>
    </xf>
    <xf numFmtId="0" fontId="9" fillId="5" borderId="2" xfId="0" applyFont="1" applyFill="1" applyBorder="1" applyAlignment="1" applyProtection="1">
      <alignment horizontal="center" vertical="center" wrapText="1" readingOrder="1"/>
      <protection locked="0"/>
    </xf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 applyProtection="1">
      <alignment horizontal="center" wrapText="1" readingOrder="1"/>
      <protection locked="0"/>
    </xf>
    <xf numFmtId="166" fontId="19" fillId="0" borderId="2" xfId="4" applyNumberFormat="1" applyFont="1" applyBorder="1" applyAlignment="1">
      <alignment horizontal="right"/>
    </xf>
    <xf numFmtId="0" fontId="10" fillId="0" borderId="0" xfId="0" applyFont="1" applyAlignment="1">
      <alignment horizontal="center" readingOrder="1"/>
    </xf>
    <xf numFmtId="0" fontId="20" fillId="0" borderId="2" xfId="0" applyFont="1" applyBorder="1" applyAlignment="1">
      <alignment horizontal="center"/>
    </xf>
    <xf numFmtId="0" fontId="19" fillId="0" borderId="2" xfId="0" applyFont="1" applyBorder="1" applyAlignment="1" applyProtection="1">
      <alignment horizontal="left" readingOrder="1"/>
      <protection locked="0"/>
    </xf>
    <xf numFmtId="166" fontId="20" fillId="0" borderId="2" xfId="1" applyNumberFormat="1" applyFont="1" applyBorder="1" applyAlignment="1">
      <alignment horizontal="right"/>
    </xf>
    <xf numFmtId="0" fontId="19" fillId="0" borderId="0" xfId="0" applyFont="1" applyAlignment="1">
      <alignment horizontal="center" readingOrder="1"/>
    </xf>
    <xf numFmtId="0" fontId="20" fillId="0" borderId="0" xfId="0" applyFont="1" applyAlignment="1">
      <alignment horizontal="center"/>
    </xf>
    <xf numFmtId="0" fontId="19" fillId="0" borderId="0" xfId="0" applyFont="1" applyAlignment="1" applyProtection="1">
      <alignment readingOrder="1"/>
      <protection locked="0"/>
    </xf>
    <xf numFmtId="0" fontId="20" fillId="0" borderId="0" xfId="3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2" xfId="0" applyFont="1" applyBorder="1"/>
    <xf numFmtId="0" fontId="20" fillId="0" borderId="0" xfId="0" applyFont="1"/>
    <xf numFmtId="0" fontId="9" fillId="0" borderId="0" xfId="0" applyFont="1" applyAlignment="1">
      <alignment horizontal="right" wrapText="1"/>
    </xf>
    <xf numFmtId="0" fontId="18" fillId="0" borderId="0" xfId="0" applyFont="1" applyAlignment="1">
      <alignment horizontal="right" wrapText="1"/>
    </xf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center"/>
    </xf>
    <xf numFmtId="0" fontId="20" fillId="0" borderId="0" xfId="3" applyFont="1" applyAlignment="1">
      <alignment horizontal="left"/>
    </xf>
    <xf numFmtId="0" fontId="20" fillId="0" borderId="0" xfId="3" applyFont="1"/>
    <xf numFmtId="0" fontId="14" fillId="0" borderId="0" xfId="3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9" fillId="0" borderId="0" xfId="0" applyFont="1" applyAlignment="1" applyProtection="1">
      <alignment horizontal="center" wrapText="1" readingOrder="1"/>
      <protection locked="0"/>
    </xf>
    <xf numFmtId="0" fontId="19" fillId="0" borderId="0" xfId="0" applyFont="1" applyAlignment="1" applyProtection="1">
      <alignment horizontal="left" readingOrder="1"/>
      <protection locked="0"/>
    </xf>
    <xf numFmtId="166" fontId="20" fillId="0" borderId="0" xfId="1" applyNumberFormat="1" applyFont="1" applyBorder="1" applyAlignment="1">
      <alignment horizontal="right"/>
    </xf>
    <xf numFmtId="0" fontId="17" fillId="0" borderId="0" xfId="3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0" fontId="10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 vertical="top"/>
    </xf>
    <xf numFmtId="0" fontId="20" fillId="0" borderId="2" xfId="1" applyNumberFormat="1" applyFont="1" applyBorder="1" applyAlignment="1">
      <alignment horizontal="right"/>
    </xf>
    <xf numFmtId="0" fontId="22" fillId="0" borderId="2" xfId="0" applyFont="1" applyBorder="1"/>
    <xf numFmtId="0" fontId="22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0" fontId="22" fillId="0" borderId="2" xfId="0" applyFont="1" applyBorder="1" applyAlignment="1">
      <alignment horizontal="left"/>
    </xf>
    <xf numFmtId="0" fontId="18" fillId="0" borderId="0" xfId="0" applyFont="1" applyAlignment="1">
      <alignment horizontal="center" wrapText="1"/>
    </xf>
    <xf numFmtId="0" fontId="18" fillId="7" borderId="0" xfId="0" applyFont="1" applyFill="1" applyAlignment="1">
      <alignment horizontal="center" wrapText="1"/>
    </xf>
    <xf numFmtId="0" fontId="9" fillId="7" borderId="0" xfId="0" applyFont="1" applyFill="1" applyAlignment="1">
      <alignment horizontal="center" wrapText="1"/>
    </xf>
    <xf numFmtId="0" fontId="17" fillId="0" borderId="2" xfId="3" applyFont="1" applyBorder="1" applyAlignment="1">
      <alignment horizontal="center"/>
    </xf>
    <xf numFmtId="1" fontId="17" fillId="0" borderId="2" xfId="3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top"/>
    </xf>
    <xf numFmtId="0" fontId="9" fillId="0" borderId="2" xfId="0" applyFont="1" applyBorder="1" applyAlignment="1">
      <alignment horizontal="center"/>
    </xf>
    <xf numFmtId="0" fontId="16" fillId="0" borderId="8" xfId="0" applyFont="1" applyBorder="1" applyAlignment="1">
      <alignment horizontal="left" vertical="top"/>
    </xf>
    <xf numFmtId="0" fontId="9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19" fillId="2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left"/>
    </xf>
    <xf numFmtId="49" fontId="19" fillId="6" borderId="2" xfId="0" applyNumberFormat="1" applyFont="1" applyFill="1" applyBorder="1" applyAlignment="1">
      <alignment horizontal="center"/>
    </xf>
    <xf numFmtId="49" fontId="19" fillId="2" borderId="2" xfId="0" applyNumberFormat="1" applyFont="1" applyFill="1" applyBorder="1" applyAlignment="1">
      <alignment horizontal="center"/>
    </xf>
    <xf numFmtId="0" fontId="20" fillId="0" borderId="3" xfId="0" applyFont="1" applyBorder="1"/>
    <xf numFmtId="0" fontId="19" fillId="0" borderId="2" xfId="0" applyFont="1" applyBorder="1" applyAlignment="1" applyProtection="1">
      <alignment horizontal="center" vertical="top" wrapText="1" readingOrder="1"/>
      <protection locked="0"/>
    </xf>
    <xf numFmtId="0" fontId="18" fillId="0" borderId="2" xfId="0" applyFont="1" applyBorder="1" applyAlignment="1" applyProtection="1">
      <alignment horizontal="center" vertical="top" wrapText="1" readingOrder="1"/>
      <protection locked="0"/>
    </xf>
    <xf numFmtId="0" fontId="19" fillId="2" borderId="2" xfId="0" applyFont="1" applyFill="1" applyBorder="1" applyAlignment="1">
      <alignment horizontal="center" vertical="top"/>
    </xf>
    <xf numFmtId="0" fontId="21" fillId="0" borderId="2" xfId="0" applyFont="1" applyBorder="1" applyAlignment="1">
      <alignment horizontal="left" vertical="top"/>
    </xf>
    <xf numFmtId="0" fontId="19" fillId="2" borderId="2" xfId="0" applyFont="1" applyFill="1" applyBorder="1" applyAlignment="1">
      <alignment horizontal="center" vertical="center"/>
    </xf>
    <xf numFmtId="166" fontId="19" fillId="0" borderId="0" xfId="4" applyNumberFormat="1" applyFont="1" applyBorder="1" applyAlignment="1">
      <alignment horizontal="right"/>
    </xf>
    <xf numFmtId="49" fontId="20" fillId="6" borderId="2" xfId="0" applyNumberFormat="1" applyFont="1" applyFill="1" applyBorder="1" applyAlignment="1">
      <alignment horizontal="center"/>
    </xf>
    <xf numFmtId="0" fontId="19" fillId="6" borderId="2" xfId="0" applyFont="1" applyFill="1" applyBorder="1"/>
    <xf numFmtId="49" fontId="20" fillId="2" borderId="2" xfId="0" applyNumberFormat="1" applyFont="1" applyFill="1" applyBorder="1" applyAlignment="1">
      <alignment horizontal="center"/>
    </xf>
    <xf numFmtId="0" fontId="19" fillId="2" borderId="2" xfId="0" applyFont="1" applyFill="1" applyBorder="1"/>
    <xf numFmtId="0" fontId="21" fillId="0" borderId="2" xfId="0" applyFont="1" applyBorder="1" applyAlignment="1">
      <alignment horizontal="center"/>
    </xf>
    <xf numFmtId="0" fontId="19" fillId="0" borderId="2" xfId="0" applyFont="1" applyBorder="1" applyAlignment="1" applyProtection="1">
      <alignment vertical="top" readingOrder="1"/>
      <protection locked="0"/>
    </xf>
    <xf numFmtId="1" fontId="19" fillId="0" borderId="2" xfId="0" applyNumberFormat="1" applyFont="1" applyBorder="1" applyAlignment="1">
      <alignment horizontal="center"/>
    </xf>
    <xf numFmtId="49" fontId="20" fillId="0" borderId="2" xfId="0" applyNumberFormat="1" applyFont="1" applyBorder="1" applyAlignment="1">
      <alignment horizontal="center"/>
    </xf>
    <xf numFmtId="0" fontId="19" fillId="0" borderId="2" xfId="0" applyFont="1" applyBorder="1"/>
    <xf numFmtId="49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top"/>
    </xf>
    <xf numFmtId="1" fontId="19" fillId="0" borderId="6" xfId="0" applyNumberFormat="1" applyFont="1" applyBorder="1" applyAlignment="1">
      <alignment horizontal="center"/>
    </xf>
    <xf numFmtId="3" fontId="19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wrapText="1"/>
    </xf>
    <xf numFmtId="166" fontId="17" fillId="0" borderId="0" xfId="1" applyNumberFormat="1" applyFont="1" applyBorder="1" applyAlignment="1">
      <alignment horizontal="left"/>
    </xf>
    <xf numFmtId="166" fontId="17" fillId="0" borderId="0" xfId="3" applyNumberFormat="1" applyFont="1" applyAlignment="1">
      <alignment horizontal="left"/>
    </xf>
    <xf numFmtId="168" fontId="29" fillId="0" borderId="2" xfId="1" applyNumberFormat="1" applyFont="1" applyBorder="1" applyAlignment="1"/>
    <xf numFmtId="0" fontId="19" fillId="0" borderId="9" xfId="0" applyFont="1" applyBorder="1" applyAlignment="1">
      <alignment horizontal="left"/>
    </xf>
    <xf numFmtId="0" fontId="19" fillId="0" borderId="6" xfId="0" applyFont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6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7" fontId="25" fillId="3" borderId="4" xfId="2" applyNumberFormat="1" applyFont="1" applyFill="1" applyBorder="1" applyAlignment="1">
      <alignment horizontal="center"/>
    </xf>
    <xf numFmtId="167" fontId="25" fillId="3" borderId="5" xfId="2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20" fillId="0" borderId="10" xfId="0" applyFont="1" applyBorder="1"/>
    <xf numFmtId="0" fontId="24" fillId="0" borderId="10" xfId="0" applyFont="1" applyBorder="1"/>
    <xf numFmtId="0" fontId="12" fillId="0" borderId="10" xfId="0" applyFont="1" applyBorder="1"/>
  </cellXfs>
  <cellStyles count="5">
    <cellStyle name="Moneda" xfId="1" builtinId="4"/>
    <cellStyle name="Moneda [0]" xfId="2" builtinId="7"/>
    <cellStyle name="Moneda 3 2" xfId="4" xr:uid="{9A30A163-5FCA-4F86-824F-2AE1F3DD5FEA}"/>
    <cellStyle name="Normal" xfId="0" builtinId="0"/>
    <cellStyle name="Normal 2" xfId="3" xr:uid="{0BCA0F52-7BE0-479C-B5CA-23B101E578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317710</xdr:colOff>
      <xdr:row>6</xdr:row>
      <xdr:rowOff>176349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8E7AF1-2B19-4F4B-9F6F-570A72C480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0153" cy="1193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F4BB-B39D-4C01-ACB1-F031A2C0AFDB}">
  <dimension ref="A1:P289"/>
  <sheetViews>
    <sheetView tabSelected="1" view="pageBreakPreview" topLeftCell="A260" zoomScale="60" zoomScaleNormal="68" workbookViewId="0">
      <selection activeCell="G290" sqref="G290"/>
    </sheetView>
  </sheetViews>
  <sheetFormatPr baseColWidth="10" defaultColWidth="11.42578125" defaultRowHeight="24.95" customHeight="1" x14ac:dyDescent="0.2"/>
  <cols>
    <col min="1" max="1" width="26.42578125" style="7" customWidth="1"/>
    <col min="2" max="2" width="19" style="59" customWidth="1"/>
    <col min="3" max="3" width="106.5703125" style="60" customWidth="1"/>
    <col min="4" max="4" width="25.28515625" style="60" customWidth="1"/>
    <col min="5" max="5" width="22" style="60" bestFit="1" customWidth="1"/>
    <col min="6" max="6" width="17" style="60" bestFit="1" customWidth="1"/>
    <col min="7" max="7" width="17.7109375" style="7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122" t="s">
        <v>0</v>
      </c>
      <c r="B2" s="122"/>
      <c r="C2" s="122"/>
      <c r="D2" s="122"/>
      <c r="E2" s="122"/>
      <c r="F2" s="122"/>
      <c r="G2" s="122"/>
      <c r="H2" s="2"/>
      <c r="I2" s="2"/>
      <c r="J2" s="2"/>
      <c r="K2" s="2"/>
      <c r="L2" s="3"/>
      <c r="M2" s="4"/>
    </row>
    <row r="3" spans="1:16" customFormat="1" ht="24.95" customHeight="1" x14ac:dyDescent="0.35">
      <c r="A3" s="122" t="s">
        <v>1</v>
      </c>
      <c r="B3" s="122"/>
      <c r="C3" s="122"/>
      <c r="D3" s="122"/>
      <c r="E3" s="122"/>
      <c r="F3" s="122"/>
      <c r="G3" s="122"/>
      <c r="H3" s="5"/>
      <c r="I3" s="5"/>
      <c r="J3" s="5"/>
      <c r="K3" s="5"/>
      <c r="L3" s="5"/>
      <c r="M3" s="5"/>
    </row>
    <row r="4" spans="1:16" customFormat="1" ht="24.95" customHeight="1" x14ac:dyDescent="0.35">
      <c r="A4" s="123" t="s">
        <v>2</v>
      </c>
      <c r="B4" s="123"/>
      <c r="C4" s="123"/>
      <c r="D4" s="123"/>
      <c r="E4" s="123"/>
      <c r="F4" s="123"/>
      <c r="G4" s="123"/>
      <c r="H4" s="5"/>
      <c r="I4" s="5"/>
      <c r="J4" s="5"/>
      <c r="K4" s="5"/>
      <c r="L4" s="5"/>
      <c r="M4" s="5"/>
      <c r="N4" s="124"/>
      <c r="O4" s="124"/>
      <c r="P4" s="7"/>
    </row>
    <row r="5" spans="1:16" ht="24.95" customHeight="1" x14ac:dyDescent="0.25">
      <c r="A5" s="8"/>
      <c r="B5" s="8"/>
      <c r="C5" s="8"/>
      <c r="D5" s="8"/>
      <c r="E5" s="8"/>
      <c r="F5" s="8"/>
      <c r="G5" s="8"/>
      <c r="N5" s="124"/>
      <c r="O5" s="124"/>
    </row>
    <row r="6" spans="1:16" ht="24.95" customHeight="1" x14ac:dyDescent="0.25">
      <c r="A6" s="122"/>
      <c r="B6" s="122"/>
      <c r="C6" s="122"/>
      <c r="D6" s="122"/>
      <c r="E6" s="122"/>
      <c r="F6" s="122"/>
      <c r="G6" s="122"/>
      <c r="N6" s="6"/>
      <c r="O6" s="6"/>
    </row>
    <row r="7" spans="1:16" ht="24.95" customHeight="1" x14ac:dyDescent="0.2">
      <c r="A7" s="120" t="s">
        <v>3</v>
      </c>
      <c r="B7" s="121"/>
      <c r="C7" s="10">
        <f ca="1">NOW()</f>
        <v>44940.382062152778</v>
      </c>
      <c r="D7" s="9" t="s">
        <v>4</v>
      </c>
      <c r="E7" s="11" t="s">
        <v>521</v>
      </c>
      <c r="F7" s="7"/>
      <c r="N7" s="6"/>
      <c r="O7" s="6"/>
    </row>
    <row r="8" spans="1:16" ht="24.95" customHeight="1" thickBot="1" x14ac:dyDescent="0.3">
      <c r="A8" s="12"/>
      <c r="B8" s="13"/>
      <c r="C8" s="14"/>
      <c r="D8" s="14"/>
      <c r="E8" s="15"/>
      <c r="F8" s="7"/>
      <c r="N8" s="6"/>
      <c r="O8" s="6"/>
    </row>
    <row r="9" spans="1:16" ht="24.95" customHeight="1" thickBot="1" x14ac:dyDescent="0.3">
      <c r="A9" s="120" t="s">
        <v>5</v>
      </c>
      <c r="B9" s="121"/>
      <c r="C9" s="118" t="s">
        <v>517</v>
      </c>
      <c r="D9" s="17" t="s">
        <v>6</v>
      </c>
      <c r="E9" s="119" t="s">
        <v>519</v>
      </c>
      <c r="F9" s="7"/>
      <c r="N9" s="6"/>
      <c r="O9" s="6"/>
    </row>
    <row r="10" spans="1:16" ht="24.95" customHeight="1" thickBot="1" x14ac:dyDescent="0.3">
      <c r="A10" s="12"/>
      <c r="B10" s="13"/>
      <c r="C10" s="14"/>
      <c r="D10" s="14"/>
      <c r="E10" s="15"/>
      <c r="F10" s="7"/>
      <c r="N10" s="6"/>
      <c r="O10" s="6"/>
    </row>
    <row r="11" spans="1:16" ht="24.95" customHeight="1" thickBot="1" x14ac:dyDescent="0.3">
      <c r="A11" s="120" t="s">
        <v>7</v>
      </c>
      <c r="B11" s="121"/>
      <c r="C11" s="118" t="s">
        <v>518</v>
      </c>
      <c r="D11" s="17" t="s">
        <v>8</v>
      </c>
      <c r="E11" s="18" t="s">
        <v>9</v>
      </c>
      <c r="F11" s="7"/>
      <c r="N11" s="6"/>
      <c r="O11" s="6"/>
    </row>
    <row r="12" spans="1:16" ht="24.95" customHeight="1" x14ac:dyDescent="0.25">
      <c r="A12" s="12"/>
      <c r="B12" s="13"/>
      <c r="C12" s="14"/>
      <c r="D12" s="14"/>
      <c r="E12" s="15"/>
      <c r="F12" s="7"/>
      <c r="N12" s="19"/>
      <c r="O12" s="19"/>
    </row>
    <row r="13" spans="1:16" ht="24.95" customHeight="1" x14ac:dyDescent="0.2">
      <c r="A13" s="120" t="s">
        <v>10</v>
      </c>
      <c r="B13" s="121"/>
      <c r="C13" s="10">
        <f ca="1">NOW()</f>
        <v>44940.382062152778</v>
      </c>
      <c r="D13" s="17" t="s">
        <v>11</v>
      </c>
      <c r="E13" s="20">
        <v>0.5</v>
      </c>
      <c r="F13" s="7"/>
      <c r="N13" s="19"/>
      <c r="O13" s="19"/>
    </row>
    <row r="14" spans="1:16" ht="24.95" customHeight="1" x14ac:dyDescent="0.25">
      <c r="A14" s="12"/>
      <c r="B14" s="13"/>
      <c r="C14" s="14"/>
      <c r="D14" s="14"/>
      <c r="E14" s="14"/>
      <c r="F14" s="14"/>
      <c r="G14" s="15"/>
      <c r="N14" s="21"/>
      <c r="O14" s="21"/>
    </row>
    <row r="15" spans="1:16" ht="24.95" customHeight="1" x14ac:dyDescent="0.2">
      <c r="A15" s="120" t="s">
        <v>12</v>
      </c>
      <c r="B15" s="121"/>
      <c r="C15" s="16" t="s">
        <v>520</v>
      </c>
      <c r="D15" s="22"/>
      <c r="E15" s="23"/>
      <c r="F15" s="23"/>
      <c r="G15" s="22"/>
      <c r="N15" s="21"/>
      <c r="O15" s="21"/>
    </row>
    <row r="16" spans="1:16" ht="24.95" customHeight="1" x14ac:dyDescent="0.25">
      <c r="A16" s="12"/>
      <c r="B16" s="13"/>
      <c r="C16" s="14"/>
      <c r="D16" s="14"/>
      <c r="E16" s="14"/>
      <c r="F16" s="14"/>
      <c r="G16" s="15"/>
      <c r="N16" s="21"/>
      <c r="O16" s="21"/>
    </row>
    <row r="17" spans="1:15" ht="24.95" customHeight="1" x14ac:dyDescent="0.2">
      <c r="A17" s="120" t="s">
        <v>13</v>
      </c>
      <c r="B17" s="121"/>
      <c r="C17" s="16"/>
      <c r="D17" s="24" t="s">
        <v>14</v>
      </c>
      <c r="E17" s="25"/>
      <c r="F17" s="23"/>
      <c r="G17" s="22"/>
      <c r="N17" s="21"/>
      <c r="O17" s="21"/>
    </row>
    <row r="18" spans="1:15" ht="24.95" customHeight="1" x14ac:dyDescent="0.25">
      <c r="A18" s="12"/>
      <c r="B18" s="13"/>
      <c r="C18" s="14"/>
      <c r="D18" s="14"/>
      <c r="E18" s="14"/>
      <c r="F18" s="14"/>
      <c r="G18" s="15"/>
      <c r="N18" s="26"/>
      <c r="O18" s="26"/>
    </row>
    <row r="19" spans="1:15" ht="24.95" customHeight="1" x14ac:dyDescent="0.2">
      <c r="A19" s="120" t="s">
        <v>15</v>
      </c>
      <c r="B19" s="121"/>
      <c r="C19" s="27"/>
      <c r="D19" s="28"/>
      <c r="E19" s="29"/>
      <c r="F19" s="29"/>
      <c r="G19" s="30"/>
      <c r="N19" s="26"/>
      <c r="O19" s="26"/>
    </row>
    <row r="20" spans="1:15" ht="24.95" customHeight="1" x14ac:dyDescent="0.2">
      <c r="A20" s="12"/>
      <c r="B20" s="12"/>
      <c r="C20" s="31"/>
      <c r="D20" s="31"/>
      <c r="E20" s="31"/>
      <c r="F20" s="31"/>
      <c r="G20" s="31"/>
      <c r="N20" s="26"/>
      <c r="O20" s="26"/>
    </row>
    <row r="21" spans="1:15" ht="36" customHeight="1" x14ac:dyDescent="0.25">
      <c r="A21" s="32" t="s">
        <v>16</v>
      </c>
      <c r="B21" s="33" t="s">
        <v>17</v>
      </c>
      <c r="C21" s="33" t="s">
        <v>18</v>
      </c>
      <c r="D21" s="33" t="s">
        <v>19</v>
      </c>
      <c r="E21" s="33" t="s">
        <v>20</v>
      </c>
      <c r="F21" s="34" t="s">
        <v>21</v>
      </c>
      <c r="G21" s="35" t="s">
        <v>22</v>
      </c>
      <c r="N21" s="26"/>
      <c r="O21" s="26"/>
    </row>
    <row r="22" spans="1:15" s="39" customFormat="1" ht="18" x14ac:dyDescent="0.25">
      <c r="A22" s="90" t="s">
        <v>30</v>
      </c>
      <c r="B22" s="90" t="s">
        <v>31</v>
      </c>
      <c r="C22" s="91" t="s">
        <v>140</v>
      </c>
      <c r="D22" s="40">
        <v>1</v>
      </c>
      <c r="E22" s="41"/>
      <c r="F22" s="42">
        <v>1080</v>
      </c>
      <c r="G22" s="38">
        <f t="shared" ref="G22:G54" si="0">(D22*F22)</f>
        <v>1080</v>
      </c>
      <c r="N22" s="26"/>
      <c r="O22" s="26"/>
    </row>
    <row r="23" spans="1:15" s="39" customFormat="1" ht="18" x14ac:dyDescent="0.25">
      <c r="A23" s="90" t="s">
        <v>32</v>
      </c>
      <c r="B23" s="90" t="s">
        <v>33</v>
      </c>
      <c r="C23" s="91" t="s">
        <v>141</v>
      </c>
      <c r="D23" s="40">
        <v>1</v>
      </c>
      <c r="E23" s="41"/>
      <c r="F23" s="42">
        <v>1080</v>
      </c>
      <c r="G23" s="38">
        <f t="shared" si="0"/>
        <v>1080</v>
      </c>
      <c r="N23" s="26"/>
      <c r="O23" s="26"/>
    </row>
    <row r="24" spans="1:15" s="39" customFormat="1" ht="18" x14ac:dyDescent="0.25">
      <c r="A24" s="90" t="s">
        <v>34</v>
      </c>
      <c r="B24" s="90" t="s">
        <v>35</v>
      </c>
      <c r="C24" s="91" t="s">
        <v>142</v>
      </c>
      <c r="D24" s="40">
        <v>1</v>
      </c>
      <c r="E24" s="41"/>
      <c r="F24" s="42">
        <v>1080</v>
      </c>
      <c r="G24" s="38">
        <f t="shared" si="0"/>
        <v>1080</v>
      </c>
      <c r="N24" s="26"/>
      <c r="O24" s="26"/>
    </row>
    <row r="25" spans="1:15" s="39" customFormat="1" ht="18" x14ac:dyDescent="0.25">
      <c r="A25" s="92" t="s">
        <v>36</v>
      </c>
      <c r="B25" s="92" t="s">
        <v>37</v>
      </c>
      <c r="C25" s="91" t="s">
        <v>143</v>
      </c>
      <c r="D25" s="40">
        <v>1</v>
      </c>
      <c r="E25" s="41"/>
      <c r="F25" s="42">
        <v>1080</v>
      </c>
      <c r="G25" s="38">
        <f t="shared" si="0"/>
        <v>1080</v>
      </c>
      <c r="N25" s="26"/>
      <c r="O25" s="26"/>
    </row>
    <row r="26" spans="1:15" s="39" customFormat="1" ht="18" x14ac:dyDescent="0.25">
      <c r="A26" s="90" t="s">
        <v>38</v>
      </c>
      <c r="B26" s="90" t="s">
        <v>39</v>
      </c>
      <c r="C26" s="91" t="s">
        <v>144</v>
      </c>
      <c r="D26" s="40">
        <v>1</v>
      </c>
      <c r="E26" s="41"/>
      <c r="F26" s="42">
        <v>1080</v>
      </c>
      <c r="G26" s="38">
        <f t="shared" si="0"/>
        <v>1080</v>
      </c>
      <c r="N26" s="26"/>
      <c r="O26" s="26"/>
    </row>
    <row r="27" spans="1:15" s="39" customFormat="1" ht="18" x14ac:dyDescent="0.25">
      <c r="A27" s="90" t="s">
        <v>40</v>
      </c>
      <c r="B27" s="90" t="s">
        <v>41</v>
      </c>
      <c r="C27" s="91" t="s">
        <v>145</v>
      </c>
      <c r="D27" s="40">
        <v>1</v>
      </c>
      <c r="E27" s="41"/>
      <c r="F27" s="42">
        <v>1080</v>
      </c>
      <c r="G27" s="38">
        <f t="shared" si="0"/>
        <v>1080</v>
      </c>
      <c r="N27" s="26"/>
      <c r="O27" s="26"/>
    </row>
    <row r="28" spans="1:15" s="39" customFormat="1" ht="18" x14ac:dyDescent="0.25">
      <c r="A28" s="92" t="s">
        <v>42</v>
      </c>
      <c r="B28" s="92" t="s">
        <v>43</v>
      </c>
      <c r="C28" s="91" t="s">
        <v>146</v>
      </c>
      <c r="D28" s="40">
        <v>1</v>
      </c>
      <c r="E28" s="41"/>
      <c r="F28" s="42">
        <v>1080</v>
      </c>
      <c r="G28" s="38">
        <f t="shared" si="0"/>
        <v>1080</v>
      </c>
      <c r="N28" s="26"/>
      <c r="O28" s="26"/>
    </row>
    <row r="29" spans="1:15" s="39" customFormat="1" ht="18" x14ac:dyDescent="0.25">
      <c r="A29" s="93" t="s">
        <v>44</v>
      </c>
      <c r="B29" s="93" t="s">
        <v>45</v>
      </c>
      <c r="C29" s="91" t="s">
        <v>147</v>
      </c>
      <c r="D29" s="40">
        <v>1</v>
      </c>
      <c r="E29" s="41"/>
      <c r="F29" s="42">
        <v>1080</v>
      </c>
      <c r="G29" s="38">
        <f t="shared" si="0"/>
        <v>1080</v>
      </c>
      <c r="N29" s="26"/>
      <c r="O29" s="26"/>
    </row>
    <row r="30" spans="1:15" s="39" customFormat="1" ht="18" x14ac:dyDescent="0.25">
      <c r="A30" s="93" t="s">
        <v>46</v>
      </c>
      <c r="B30" s="93" t="s">
        <v>47</v>
      </c>
      <c r="C30" s="91" t="s">
        <v>148</v>
      </c>
      <c r="D30" s="40">
        <v>1</v>
      </c>
      <c r="E30" s="41"/>
      <c r="F30" s="42">
        <v>1080</v>
      </c>
      <c r="G30" s="38">
        <f t="shared" si="0"/>
        <v>1080</v>
      </c>
      <c r="N30" s="26"/>
      <c r="O30" s="26"/>
    </row>
    <row r="31" spans="1:15" s="39" customFormat="1" ht="18" x14ac:dyDescent="0.25">
      <c r="A31" s="92" t="s">
        <v>48</v>
      </c>
      <c r="B31" s="92" t="s">
        <v>49</v>
      </c>
      <c r="C31" s="91" t="s">
        <v>149</v>
      </c>
      <c r="D31" s="40">
        <v>1</v>
      </c>
      <c r="E31" s="41"/>
      <c r="F31" s="42">
        <v>1080</v>
      </c>
      <c r="G31" s="38">
        <f t="shared" si="0"/>
        <v>1080</v>
      </c>
      <c r="N31" s="26"/>
      <c r="O31" s="26"/>
    </row>
    <row r="32" spans="1:15" s="39" customFormat="1" ht="18" x14ac:dyDescent="0.25">
      <c r="A32" s="92" t="s">
        <v>50</v>
      </c>
      <c r="B32" s="92" t="s">
        <v>51</v>
      </c>
      <c r="C32" s="91" t="s">
        <v>150</v>
      </c>
      <c r="D32" s="40">
        <v>1</v>
      </c>
      <c r="E32" s="41"/>
      <c r="F32" s="42">
        <v>1080</v>
      </c>
      <c r="G32" s="38">
        <f t="shared" si="0"/>
        <v>1080</v>
      </c>
      <c r="N32" s="26"/>
      <c r="O32" s="26"/>
    </row>
    <row r="33" spans="1:15" s="39" customFormat="1" ht="18" x14ac:dyDescent="0.25">
      <c r="A33" s="93" t="s">
        <v>52</v>
      </c>
      <c r="B33" s="93" t="s">
        <v>53</v>
      </c>
      <c r="C33" s="91" t="s">
        <v>151</v>
      </c>
      <c r="D33" s="40">
        <v>1</v>
      </c>
      <c r="E33" s="41"/>
      <c r="F33" s="42">
        <v>1080</v>
      </c>
      <c r="G33" s="38">
        <f t="shared" si="0"/>
        <v>1080</v>
      </c>
      <c r="N33" s="26"/>
      <c r="O33" s="26"/>
    </row>
    <row r="34" spans="1:15" s="39" customFormat="1" ht="18" x14ac:dyDescent="0.25">
      <c r="A34" s="90" t="s">
        <v>54</v>
      </c>
      <c r="B34" s="90" t="s">
        <v>55</v>
      </c>
      <c r="C34" s="91" t="s">
        <v>152</v>
      </c>
      <c r="D34" s="40">
        <v>1</v>
      </c>
      <c r="E34" s="41"/>
      <c r="F34" s="42">
        <v>1080</v>
      </c>
      <c r="G34" s="38">
        <f t="shared" si="0"/>
        <v>1080</v>
      </c>
      <c r="N34" s="26"/>
      <c r="O34" s="26"/>
    </row>
    <row r="35" spans="1:15" s="39" customFormat="1" ht="18" x14ac:dyDescent="0.25">
      <c r="A35" s="92" t="s">
        <v>56</v>
      </c>
      <c r="B35" s="92" t="s">
        <v>57</v>
      </c>
      <c r="C35" s="91" t="s">
        <v>153</v>
      </c>
      <c r="D35" s="40">
        <v>1</v>
      </c>
      <c r="E35" s="41"/>
      <c r="F35" s="42">
        <v>1080</v>
      </c>
      <c r="G35" s="38">
        <f t="shared" si="0"/>
        <v>1080</v>
      </c>
      <c r="N35" s="26"/>
      <c r="O35" s="26"/>
    </row>
    <row r="36" spans="1:15" s="39" customFormat="1" ht="18" x14ac:dyDescent="0.25">
      <c r="A36" s="92" t="s">
        <v>58</v>
      </c>
      <c r="B36" s="92" t="s">
        <v>59</v>
      </c>
      <c r="C36" s="91" t="s">
        <v>154</v>
      </c>
      <c r="D36" s="40">
        <v>1</v>
      </c>
      <c r="E36" s="41"/>
      <c r="F36" s="42">
        <v>1080</v>
      </c>
      <c r="G36" s="38">
        <f t="shared" si="0"/>
        <v>1080</v>
      </c>
      <c r="N36" s="26"/>
      <c r="O36" s="26"/>
    </row>
    <row r="37" spans="1:15" s="39" customFormat="1" ht="18" x14ac:dyDescent="0.25">
      <c r="A37" s="93" t="s">
        <v>60</v>
      </c>
      <c r="B37" s="93" t="s">
        <v>61</v>
      </c>
      <c r="C37" s="91" t="s">
        <v>155</v>
      </c>
      <c r="D37" s="40">
        <v>1</v>
      </c>
      <c r="E37" s="41"/>
      <c r="F37" s="42">
        <v>1080</v>
      </c>
      <c r="G37" s="38">
        <f t="shared" si="0"/>
        <v>1080</v>
      </c>
      <c r="N37" s="26"/>
      <c r="O37" s="26"/>
    </row>
    <row r="38" spans="1:15" ht="18" x14ac:dyDescent="0.25">
      <c r="A38" s="90" t="s">
        <v>62</v>
      </c>
      <c r="B38" s="90" t="s">
        <v>63</v>
      </c>
      <c r="C38" s="91" t="s">
        <v>156</v>
      </c>
      <c r="D38" s="40">
        <v>1</v>
      </c>
      <c r="E38" s="41"/>
      <c r="F38" s="42">
        <v>1080</v>
      </c>
      <c r="G38" s="38">
        <f t="shared" si="0"/>
        <v>1080</v>
      </c>
    </row>
    <row r="39" spans="1:15" ht="24.95" customHeight="1" x14ac:dyDescent="0.25">
      <c r="A39" s="90" t="s">
        <v>64</v>
      </c>
      <c r="B39" s="90" t="s">
        <v>65</v>
      </c>
      <c r="C39" s="91" t="s">
        <v>157</v>
      </c>
      <c r="D39" s="40">
        <v>1</v>
      </c>
      <c r="E39" s="41"/>
      <c r="F39" s="42">
        <v>1080</v>
      </c>
      <c r="G39" s="38">
        <f t="shared" si="0"/>
        <v>1080</v>
      </c>
    </row>
    <row r="40" spans="1:15" ht="24.95" customHeight="1" x14ac:dyDescent="0.25">
      <c r="A40" s="90" t="s">
        <v>66</v>
      </c>
      <c r="B40" s="90" t="s">
        <v>67</v>
      </c>
      <c r="C40" s="49" t="s">
        <v>158</v>
      </c>
      <c r="D40" s="40">
        <v>1</v>
      </c>
      <c r="E40" s="41"/>
      <c r="F40" s="42">
        <v>1080</v>
      </c>
      <c r="G40" s="38">
        <f t="shared" si="0"/>
        <v>1080</v>
      </c>
    </row>
    <row r="41" spans="1:15" ht="24.95" customHeight="1" x14ac:dyDescent="0.25">
      <c r="A41" s="90" t="s">
        <v>68</v>
      </c>
      <c r="B41" s="90" t="s">
        <v>69</v>
      </c>
      <c r="C41" s="49" t="s">
        <v>159</v>
      </c>
      <c r="D41" s="40">
        <v>1</v>
      </c>
      <c r="E41" s="41"/>
      <c r="F41" s="42">
        <v>1080</v>
      </c>
      <c r="G41" s="38">
        <f t="shared" si="0"/>
        <v>1080</v>
      </c>
    </row>
    <row r="42" spans="1:15" ht="24.95" customHeight="1" x14ac:dyDescent="0.25">
      <c r="A42" s="92" t="s">
        <v>70</v>
      </c>
      <c r="B42" s="92" t="s">
        <v>71</v>
      </c>
      <c r="C42" s="49" t="s">
        <v>160</v>
      </c>
      <c r="D42" s="40">
        <v>1</v>
      </c>
      <c r="E42" s="41"/>
      <c r="F42" s="42">
        <v>1080</v>
      </c>
      <c r="G42" s="38">
        <f t="shared" si="0"/>
        <v>1080</v>
      </c>
    </row>
    <row r="43" spans="1:15" ht="24.95" customHeight="1" x14ac:dyDescent="0.25">
      <c r="A43" s="92" t="s">
        <v>72</v>
      </c>
      <c r="B43" s="92" t="s">
        <v>73</v>
      </c>
      <c r="C43" s="49" t="s">
        <v>161</v>
      </c>
      <c r="D43" s="40">
        <v>1</v>
      </c>
      <c r="E43" s="41"/>
      <c r="F43" s="42">
        <v>1080</v>
      </c>
      <c r="G43" s="38">
        <f t="shared" si="0"/>
        <v>1080</v>
      </c>
    </row>
    <row r="44" spans="1:15" ht="24.95" customHeight="1" x14ac:dyDescent="0.25">
      <c r="A44" s="93" t="s">
        <v>74</v>
      </c>
      <c r="B44" s="93" t="s">
        <v>75</v>
      </c>
      <c r="C44" s="49" t="s">
        <v>162</v>
      </c>
      <c r="D44" s="40">
        <v>1</v>
      </c>
      <c r="E44" s="41"/>
      <c r="F44" s="42">
        <v>1080</v>
      </c>
      <c r="G44" s="38">
        <f t="shared" si="0"/>
        <v>1080</v>
      </c>
    </row>
    <row r="45" spans="1:15" ht="24.95" customHeight="1" x14ac:dyDescent="0.25">
      <c r="A45" s="93" t="s">
        <v>76</v>
      </c>
      <c r="B45" s="93" t="s">
        <v>77</v>
      </c>
      <c r="C45" s="49" t="s">
        <v>163</v>
      </c>
      <c r="D45" s="40">
        <v>1</v>
      </c>
      <c r="E45" s="41"/>
      <c r="F45" s="42">
        <v>1080</v>
      </c>
      <c r="G45" s="38">
        <f t="shared" si="0"/>
        <v>1080</v>
      </c>
    </row>
    <row r="46" spans="1:15" ht="24.95" customHeight="1" x14ac:dyDescent="0.25">
      <c r="A46" s="92" t="s">
        <v>78</v>
      </c>
      <c r="B46" s="92" t="s">
        <v>79</v>
      </c>
      <c r="C46" s="49" t="s">
        <v>164</v>
      </c>
      <c r="D46" s="40">
        <v>1</v>
      </c>
      <c r="E46" s="41"/>
      <c r="F46" s="42">
        <v>1080</v>
      </c>
      <c r="G46" s="38">
        <f t="shared" si="0"/>
        <v>1080</v>
      </c>
    </row>
    <row r="47" spans="1:15" ht="24.95" customHeight="1" x14ac:dyDescent="0.25">
      <c r="A47" s="92" t="s">
        <v>80</v>
      </c>
      <c r="B47" s="92" t="s">
        <v>81</v>
      </c>
      <c r="C47" s="49" t="s">
        <v>165</v>
      </c>
      <c r="D47" s="40">
        <v>1</v>
      </c>
      <c r="E47" s="41"/>
      <c r="F47" s="42">
        <v>1080</v>
      </c>
      <c r="G47" s="38">
        <f t="shared" si="0"/>
        <v>1080</v>
      </c>
    </row>
    <row r="48" spans="1:15" ht="24.95" customHeight="1" x14ac:dyDescent="0.25">
      <c r="A48" s="93" t="s">
        <v>82</v>
      </c>
      <c r="B48" s="93" t="s">
        <v>83</v>
      </c>
      <c r="C48" s="94" t="s">
        <v>166</v>
      </c>
      <c r="D48" s="95">
        <v>1</v>
      </c>
      <c r="E48" s="41"/>
      <c r="F48" s="42">
        <v>1080</v>
      </c>
      <c r="G48" s="38">
        <f t="shared" si="0"/>
        <v>1080</v>
      </c>
    </row>
    <row r="49" spans="1:7" ht="24.95" customHeight="1" x14ac:dyDescent="0.25">
      <c r="A49" s="93" t="s">
        <v>84</v>
      </c>
      <c r="B49" s="93" t="s">
        <v>85</v>
      </c>
      <c r="C49" s="94" t="s">
        <v>167</v>
      </c>
      <c r="D49" s="95">
        <v>1</v>
      </c>
      <c r="E49" s="41"/>
      <c r="F49" s="42">
        <v>1080</v>
      </c>
      <c r="G49" s="38">
        <f t="shared" si="0"/>
        <v>1080</v>
      </c>
    </row>
    <row r="50" spans="1:7" ht="24.95" customHeight="1" x14ac:dyDescent="0.25">
      <c r="A50" s="92" t="s">
        <v>86</v>
      </c>
      <c r="B50" s="92" t="s">
        <v>87</v>
      </c>
      <c r="C50" s="94" t="s">
        <v>168</v>
      </c>
      <c r="D50" s="95">
        <v>1</v>
      </c>
      <c r="E50" s="41"/>
      <c r="F50" s="42">
        <v>1080</v>
      </c>
      <c r="G50" s="38">
        <f t="shared" si="0"/>
        <v>1080</v>
      </c>
    </row>
    <row r="51" spans="1:7" ht="24.95" customHeight="1" x14ac:dyDescent="0.25">
      <c r="A51" s="92" t="s">
        <v>88</v>
      </c>
      <c r="B51" s="92" t="s">
        <v>89</v>
      </c>
      <c r="C51" s="94" t="s">
        <v>169</v>
      </c>
      <c r="D51" s="95">
        <v>1</v>
      </c>
      <c r="E51" s="41"/>
      <c r="F51" s="42">
        <v>1080</v>
      </c>
      <c r="G51" s="38">
        <f t="shared" si="0"/>
        <v>1080</v>
      </c>
    </row>
    <row r="52" spans="1:7" ht="24.95" customHeight="1" x14ac:dyDescent="0.25">
      <c r="A52" s="93" t="s">
        <v>90</v>
      </c>
      <c r="B52" s="93" t="s">
        <v>91</v>
      </c>
      <c r="C52" s="94" t="s">
        <v>170</v>
      </c>
      <c r="D52" s="95">
        <v>1</v>
      </c>
      <c r="E52" s="41"/>
      <c r="F52" s="42">
        <v>1080</v>
      </c>
      <c r="G52" s="38">
        <f t="shared" si="0"/>
        <v>1080</v>
      </c>
    </row>
    <row r="53" spans="1:7" ht="24.95" customHeight="1" x14ac:dyDescent="0.25">
      <c r="A53" s="93" t="s">
        <v>92</v>
      </c>
      <c r="B53" s="93" t="s">
        <v>93</v>
      </c>
      <c r="C53" s="94" t="s">
        <v>171</v>
      </c>
      <c r="D53" s="95">
        <v>1</v>
      </c>
      <c r="E53" s="41"/>
      <c r="F53" s="42">
        <v>1080</v>
      </c>
      <c r="G53" s="38">
        <f t="shared" si="0"/>
        <v>1080</v>
      </c>
    </row>
    <row r="54" spans="1:7" ht="24.95" customHeight="1" x14ac:dyDescent="0.25">
      <c r="A54" s="92" t="s">
        <v>94</v>
      </c>
      <c r="B54" s="92" t="s">
        <v>95</v>
      </c>
      <c r="C54" s="94" t="s">
        <v>172</v>
      </c>
      <c r="D54" s="95">
        <v>1</v>
      </c>
      <c r="E54" s="41"/>
      <c r="F54" s="42">
        <v>1080</v>
      </c>
      <c r="G54" s="38">
        <f t="shared" si="0"/>
        <v>1080</v>
      </c>
    </row>
    <row r="55" spans="1:7" ht="24.95" customHeight="1" x14ac:dyDescent="0.25">
      <c r="A55" s="92" t="s">
        <v>96</v>
      </c>
      <c r="B55" s="92" t="s">
        <v>97</v>
      </c>
      <c r="C55" s="94" t="s">
        <v>173</v>
      </c>
      <c r="D55" s="95">
        <v>1</v>
      </c>
      <c r="E55" s="41"/>
      <c r="F55" s="42">
        <v>1080</v>
      </c>
      <c r="G55" s="38">
        <f t="shared" ref="G55:G88" si="1">(D55*F55)</f>
        <v>1080</v>
      </c>
    </row>
    <row r="56" spans="1:7" ht="24.95" customHeight="1" x14ac:dyDescent="0.25">
      <c r="A56" s="92"/>
      <c r="B56" s="92"/>
      <c r="C56" s="94"/>
      <c r="D56" s="96">
        <f>SUM(D22:D55)</f>
        <v>34</v>
      </c>
      <c r="E56" s="41"/>
      <c r="F56" s="69">
        <v>0</v>
      </c>
      <c r="G56" s="38">
        <v>0</v>
      </c>
    </row>
    <row r="57" spans="1:7" ht="24.95" customHeight="1" x14ac:dyDescent="0.25">
      <c r="A57" s="97" t="s">
        <v>98</v>
      </c>
      <c r="B57" s="90" t="s">
        <v>99</v>
      </c>
      <c r="C57" s="98" t="s">
        <v>174</v>
      </c>
      <c r="D57" s="40">
        <v>4</v>
      </c>
      <c r="E57" s="41"/>
      <c r="F57" s="42">
        <v>54</v>
      </c>
      <c r="G57" s="38">
        <f t="shared" si="1"/>
        <v>216</v>
      </c>
    </row>
    <row r="58" spans="1:7" ht="24.95" customHeight="1" x14ac:dyDescent="0.25">
      <c r="A58" s="97" t="s">
        <v>100</v>
      </c>
      <c r="B58" s="90" t="s">
        <v>101</v>
      </c>
      <c r="C58" s="98" t="s">
        <v>175</v>
      </c>
      <c r="D58" s="40">
        <v>4</v>
      </c>
      <c r="E58" s="41"/>
      <c r="F58" s="42">
        <v>54</v>
      </c>
      <c r="G58" s="38">
        <f t="shared" si="1"/>
        <v>216</v>
      </c>
    </row>
    <row r="59" spans="1:7" ht="24.95" customHeight="1" x14ac:dyDescent="0.25">
      <c r="A59" s="97" t="s">
        <v>102</v>
      </c>
      <c r="B59" s="90" t="s">
        <v>103</v>
      </c>
      <c r="C59" s="98" t="s">
        <v>176</v>
      </c>
      <c r="D59" s="40">
        <v>4</v>
      </c>
      <c r="E59" s="41"/>
      <c r="F59" s="42">
        <v>54</v>
      </c>
      <c r="G59" s="38">
        <f t="shared" si="1"/>
        <v>216</v>
      </c>
    </row>
    <row r="60" spans="1:7" ht="24.95" customHeight="1" x14ac:dyDescent="0.25">
      <c r="A60" s="99" t="s">
        <v>488</v>
      </c>
      <c r="B60" s="90" t="s">
        <v>489</v>
      </c>
      <c r="C60" s="91" t="s">
        <v>490</v>
      </c>
      <c r="D60" s="40">
        <v>3</v>
      </c>
      <c r="E60" s="41"/>
      <c r="F60" s="42">
        <v>84</v>
      </c>
      <c r="G60" s="38">
        <f t="shared" si="1"/>
        <v>252</v>
      </c>
    </row>
    <row r="61" spans="1:7" ht="24.95" customHeight="1" x14ac:dyDescent="0.25">
      <c r="A61" s="99" t="s">
        <v>491</v>
      </c>
      <c r="B61" s="90" t="s">
        <v>492</v>
      </c>
      <c r="C61" s="91" t="s">
        <v>493</v>
      </c>
      <c r="D61" s="40">
        <v>3</v>
      </c>
      <c r="E61" s="41"/>
      <c r="F61" s="42">
        <v>84</v>
      </c>
      <c r="G61" s="38">
        <f t="shared" ref="G61:G69" si="2">(D61*F61)</f>
        <v>252</v>
      </c>
    </row>
    <row r="62" spans="1:7" ht="24.95" customHeight="1" x14ac:dyDescent="0.25">
      <c r="A62" s="99" t="s">
        <v>494</v>
      </c>
      <c r="B62" s="90" t="s">
        <v>495</v>
      </c>
      <c r="C62" s="91" t="s">
        <v>496</v>
      </c>
      <c r="D62" s="40">
        <v>3</v>
      </c>
      <c r="E62" s="41"/>
      <c r="F62" s="42">
        <v>84</v>
      </c>
      <c r="G62" s="38">
        <f t="shared" si="2"/>
        <v>252</v>
      </c>
    </row>
    <row r="63" spans="1:7" ht="24.95" customHeight="1" x14ac:dyDescent="0.25">
      <c r="A63" s="99" t="s">
        <v>497</v>
      </c>
      <c r="B63" s="90" t="s">
        <v>498</v>
      </c>
      <c r="C63" s="91" t="s">
        <v>499</v>
      </c>
      <c r="D63" s="40">
        <v>3</v>
      </c>
      <c r="E63" s="41"/>
      <c r="F63" s="42">
        <v>84</v>
      </c>
      <c r="G63" s="38">
        <f t="shared" si="2"/>
        <v>252</v>
      </c>
    </row>
    <row r="64" spans="1:7" ht="24.95" customHeight="1" x14ac:dyDescent="0.25">
      <c r="A64" s="99" t="s">
        <v>500</v>
      </c>
      <c r="B64" s="90" t="s">
        <v>501</v>
      </c>
      <c r="C64" s="91" t="s">
        <v>502</v>
      </c>
      <c r="D64" s="40">
        <v>3</v>
      </c>
      <c r="E64" s="41"/>
      <c r="F64" s="42">
        <v>84</v>
      </c>
      <c r="G64" s="38">
        <f t="shared" si="2"/>
        <v>252</v>
      </c>
    </row>
    <row r="65" spans="1:8" ht="24.95" customHeight="1" x14ac:dyDescent="0.25">
      <c r="A65" s="99" t="s">
        <v>503</v>
      </c>
      <c r="B65" s="90" t="s">
        <v>501</v>
      </c>
      <c r="C65" s="91" t="s">
        <v>504</v>
      </c>
      <c r="D65" s="40">
        <v>3</v>
      </c>
      <c r="E65" s="41"/>
      <c r="F65" s="42">
        <v>84</v>
      </c>
      <c r="G65" s="38">
        <f t="shared" si="2"/>
        <v>252</v>
      </c>
    </row>
    <row r="66" spans="1:8" ht="24.95" customHeight="1" x14ac:dyDescent="0.25">
      <c r="A66" s="99" t="s">
        <v>505</v>
      </c>
      <c r="B66" s="90" t="s">
        <v>506</v>
      </c>
      <c r="C66" s="91" t="s">
        <v>507</v>
      </c>
      <c r="D66" s="40">
        <v>3</v>
      </c>
      <c r="E66" s="41"/>
      <c r="F66" s="42">
        <v>84</v>
      </c>
      <c r="G66" s="38">
        <f t="shared" si="2"/>
        <v>252</v>
      </c>
    </row>
    <row r="67" spans="1:8" ht="24.95" customHeight="1" x14ac:dyDescent="0.25">
      <c r="A67" s="99" t="s">
        <v>508</v>
      </c>
      <c r="B67" s="90" t="s">
        <v>509</v>
      </c>
      <c r="C67" s="91" t="s">
        <v>510</v>
      </c>
      <c r="D67" s="40">
        <v>3</v>
      </c>
      <c r="E67" s="41"/>
      <c r="F67" s="42">
        <v>84</v>
      </c>
      <c r="G67" s="38">
        <f t="shared" si="2"/>
        <v>252</v>
      </c>
    </row>
    <row r="68" spans="1:8" ht="24.95" customHeight="1" x14ac:dyDescent="0.25">
      <c r="A68" s="99" t="s">
        <v>511</v>
      </c>
      <c r="B68" s="90" t="s">
        <v>512</v>
      </c>
      <c r="C68" s="91" t="s">
        <v>513</v>
      </c>
      <c r="D68" s="40">
        <v>3</v>
      </c>
      <c r="E68" s="41"/>
      <c r="F68" s="42">
        <v>84</v>
      </c>
      <c r="G68" s="38">
        <f t="shared" si="2"/>
        <v>252</v>
      </c>
    </row>
    <row r="69" spans="1:8" ht="24.95" customHeight="1" x14ac:dyDescent="0.25">
      <c r="A69" s="99" t="s">
        <v>514</v>
      </c>
      <c r="B69" s="90" t="s">
        <v>515</v>
      </c>
      <c r="C69" s="91" t="s">
        <v>516</v>
      </c>
      <c r="D69" s="40">
        <v>3</v>
      </c>
      <c r="E69" s="41"/>
      <c r="F69" s="42">
        <v>84</v>
      </c>
      <c r="G69" s="38">
        <f t="shared" si="2"/>
        <v>252</v>
      </c>
    </row>
    <row r="70" spans="1:8" ht="24.95" customHeight="1" x14ac:dyDescent="0.25">
      <c r="A70" s="99" t="s">
        <v>104</v>
      </c>
      <c r="B70" s="90" t="s">
        <v>105</v>
      </c>
      <c r="C70" s="91" t="s">
        <v>177</v>
      </c>
      <c r="D70" s="40">
        <v>10</v>
      </c>
      <c r="E70" s="41"/>
      <c r="F70" s="42">
        <v>84</v>
      </c>
      <c r="G70" s="38">
        <f t="shared" si="1"/>
        <v>840</v>
      </c>
    </row>
    <row r="71" spans="1:8" ht="24.95" customHeight="1" x14ac:dyDescent="0.25">
      <c r="A71" s="93" t="s">
        <v>106</v>
      </c>
      <c r="B71" s="90" t="s">
        <v>107</v>
      </c>
      <c r="C71" s="91" t="s">
        <v>178</v>
      </c>
      <c r="D71" s="40">
        <v>10</v>
      </c>
      <c r="E71" s="41"/>
      <c r="F71" s="42">
        <v>84</v>
      </c>
      <c r="G71" s="38">
        <f t="shared" si="1"/>
        <v>840</v>
      </c>
    </row>
    <row r="72" spans="1:8" ht="24.95" customHeight="1" x14ac:dyDescent="0.25">
      <c r="A72" s="93" t="s">
        <v>108</v>
      </c>
      <c r="B72" s="90" t="s">
        <v>109</v>
      </c>
      <c r="C72" s="91" t="s">
        <v>179</v>
      </c>
      <c r="D72" s="40">
        <v>15</v>
      </c>
      <c r="E72" s="41"/>
      <c r="F72" s="42">
        <v>84</v>
      </c>
      <c r="G72" s="38">
        <f t="shared" si="1"/>
        <v>1260</v>
      </c>
    </row>
    <row r="73" spans="1:8" s="54" customFormat="1" ht="24.95" customHeight="1" x14ac:dyDescent="0.25">
      <c r="A73" s="92" t="s">
        <v>110</v>
      </c>
      <c r="B73" s="92" t="s">
        <v>111</v>
      </c>
      <c r="C73" s="91" t="s">
        <v>180</v>
      </c>
      <c r="D73" s="40">
        <v>15</v>
      </c>
      <c r="E73" s="41"/>
      <c r="F73" s="42">
        <v>84</v>
      </c>
      <c r="G73" s="38">
        <f t="shared" si="1"/>
        <v>1260</v>
      </c>
    </row>
    <row r="74" spans="1:8" s="54" customFormat="1" ht="24.95" customHeight="1" x14ac:dyDescent="0.25">
      <c r="A74" s="93" t="s">
        <v>112</v>
      </c>
      <c r="B74" s="93" t="s">
        <v>113</v>
      </c>
      <c r="C74" s="91" t="s">
        <v>181</v>
      </c>
      <c r="D74" s="40">
        <v>15</v>
      </c>
      <c r="E74" s="41"/>
      <c r="F74" s="42">
        <v>84</v>
      </c>
      <c r="G74" s="38">
        <f t="shared" si="1"/>
        <v>1260</v>
      </c>
      <c r="H74" s="55"/>
    </row>
    <row r="75" spans="1:8" s="54" customFormat="1" ht="24.95" customHeight="1" x14ac:dyDescent="0.25">
      <c r="A75" s="92" t="s">
        <v>114</v>
      </c>
      <c r="B75" s="92" t="s">
        <v>115</v>
      </c>
      <c r="C75" s="91" t="s">
        <v>182</v>
      </c>
      <c r="D75" s="40">
        <v>15</v>
      </c>
      <c r="E75" s="41"/>
      <c r="F75" s="42">
        <v>84</v>
      </c>
      <c r="G75" s="38">
        <f t="shared" si="1"/>
        <v>1260</v>
      </c>
      <c r="H75" s="55"/>
    </row>
    <row r="76" spans="1:8" s="54" customFormat="1" ht="24.95" customHeight="1" x14ac:dyDescent="0.25">
      <c r="A76" s="93" t="s">
        <v>116</v>
      </c>
      <c r="B76" s="93" t="s">
        <v>117</v>
      </c>
      <c r="C76" s="91" t="s">
        <v>183</v>
      </c>
      <c r="D76" s="40">
        <v>10</v>
      </c>
      <c r="E76" s="41"/>
      <c r="F76" s="42">
        <v>84</v>
      </c>
      <c r="G76" s="38">
        <f t="shared" si="1"/>
        <v>840</v>
      </c>
      <c r="H76" s="55"/>
    </row>
    <row r="77" spans="1:8" s="54" customFormat="1" ht="24.95" customHeight="1" x14ac:dyDescent="0.25">
      <c r="A77" s="92" t="s">
        <v>118</v>
      </c>
      <c r="B77" s="92" t="s">
        <v>119</v>
      </c>
      <c r="C77" s="91" t="s">
        <v>184</v>
      </c>
      <c r="D77" s="40">
        <v>5</v>
      </c>
      <c r="E77" s="41"/>
      <c r="F77" s="42">
        <v>84</v>
      </c>
      <c r="G77" s="38">
        <f t="shared" si="1"/>
        <v>420</v>
      </c>
      <c r="H77" s="55"/>
    </row>
    <row r="78" spans="1:8" s="54" customFormat="1" ht="24.95" customHeight="1" x14ac:dyDescent="0.25">
      <c r="A78" s="93" t="s">
        <v>120</v>
      </c>
      <c r="B78" s="93" t="s">
        <v>121</v>
      </c>
      <c r="C78" s="91" t="s">
        <v>185</v>
      </c>
      <c r="D78" s="40">
        <v>5</v>
      </c>
      <c r="E78" s="41"/>
      <c r="F78" s="42">
        <v>84</v>
      </c>
      <c r="G78" s="38">
        <f t="shared" si="1"/>
        <v>420</v>
      </c>
      <c r="H78" s="55"/>
    </row>
    <row r="79" spans="1:8" customFormat="1" ht="24.95" customHeight="1" x14ac:dyDescent="0.25">
      <c r="A79" s="90" t="s">
        <v>122</v>
      </c>
      <c r="B79" s="90" t="s">
        <v>119</v>
      </c>
      <c r="C79" s="91" t="s">
        <v>186</v>
      </c>
      <c r="D79" s="40">
        <v>5</v>
      </c>
      <c r="E79" s="41"/>
      <c r="F79" s="42">
        <v>84</v>
      </c>
      <c r="G79" s="38">
        <f t="shared" si="1"/>
        <v>420</v>
      </c>
    </row>
    <row r="80" spans="1:8" customFormat="1" ht="24.95" customHeight="1" x14ac:dyDescent="0.25">
      <c r="A80" s="90" t="s">
        <v>123</v>
      </c>
      <c r="B80" s="90" t="s">
        <v>119</v>
      </c>
      <c r="C80" s="91" t="s">
        <v>187</v>
      </c>
      <c r="D80" s="40">
        <v>5</v>
      </c>
      <c r="E80" s="41"/>
      <c r="F80" s="42">
        <v>84</v>
      </c>
      <c r="G80" s="38">
        <f t="shared" si="1"/>
        <v>420</v>
      </c>
    </row>
    <row r="81" spans="1:8" s="54" customFormat="1" ht="24.95" customHeight="1" x14ac:dyDescent="0.25">
      <c r="A81" s="90" t="s">
        <v>124</v>
      </c>
      <c r="B81" s="90" t="s">
        <v>119</v>
      </c>
      <c r="C81" s="91" t="s">
        <v>188</v>
      </c>
      <c r="D81" s="40">
        <v>5</v>
      </c>
      <c r="E81" s="41"/>
      <c r="F81" s="42">
        <v>84</v>
      </c>
      <c r="G81" s="38">
        <f t="shared" si="1"/>
        <v>420</v>
      </c>
      <c r="H81" s="55"/>
    </row>
    <row r="82" spans="1:8" s="54" customFormat="1" ht="24.95" customHeight="1" x14ac:dyDescent="0.25">
      <c r="A82" s="92" t="s">
        <v>125</v>
      </c>
      <c r="B82" s="92" t="s">
        <v>126</v>
      </c>
      <c r="C82" s="91" t="s">
        <v>189</v>
      </c>
      <c r="D82" s="40">
        <v>5</v>
      </c>
      <c r="E82" s="41"/>
      <c r="F82" s="42">
        <v>84</v>
      </c>
      <c r="G82" s="38">
        <f t="shared" si="1"/>
        <v>420</v>
      </c>
      <c r="H82" s="55"/>
    </row>
    <row r="83" spans="1:8" s="58" customFormat="1" ht="24.95" customHeight="1" x14ac:dyDescent="0.25">
      <c r="A83" s="93" t="s">
        <v>127</v>
      </c>
      <c r="B83" s="93" t="s">
        <v>128</v>
      </c>
      <c r="C83" s="91" t="s">
        <v>190</v>
      </c>
      <c r="D83" s="40">
        <v>5</v>
      </c>
      <c r="E83" s="41"/>
      <c r="F83" s="42">
        <v>84</v>
      </c>
      <c r="G83" s="38">
        <f t="shared" si="1"/>
        <v>420</v>
      </c>
    </row>
    <row r="84" spans="1:8" s="58" customFormat="1" ht="24.95" customHeight="1" x14ac:dyDescent="0.25">
      <c r="A84" s="92" t="s">
        <v>129</v>
      </c>
      <c r="B84" s="92" t="s">
        <v>130</v>
      </c>
      <c r="C84" s="91" t="s">
        <v>191</v>
      </c>
      <c r="D84" s="40">
        <v>10</v>
      </c>
      <c r="E84" s="41"/>
      <c r="F84" s="42">
        <v>84</v>
      </c>
      <c r="G84" s="38">
        <f t="shared" si="1"/>
        <v>840</v>
      </c>
    </row>
    <row r="85" spans="1:8" ht="24.95" customHeight="1" x14ac:dyDescent="0.25">
      <c r="A85" s="93" t="s">
        <v>131</v>
      </c>
      <c r="B85" s="93" t="s">
        <v>132</v>
      </c>
      <c r="C85" s="91" t="s">
        <v>192</v>
      </c>
      <c r="D85" s="40">
        <v>10</v>
      </c>
      <c r="E85" s="41"/>
      <c r="F85" s="42">
        <v>84</v>
      </c>
      <c r="G85" s="38">
        <f t="shared" si="1"/>
        <v>840</v>
      </c>
    </row>
    <row r="86" spans="1:8" ht="24.95" customHeight="1" x14ac:dyDescent="0.25">
      <c r="A86" s="92" t="s">
        <v>133</v>
      </c>
      <c r="B86" s="92" t="s">
        <v>134</v>
      </c>
      <c r="C86" s="91" t="s">
        <v>193</v>
      </c>
      <c r="D86" s="40">
        <v>10</v>
      </c>
      <c r="E86" s="41"/>
      <c r="F86" s="42">
        <v>84</v>
      </c>
      <c r="G86" s="38">
        <f t="shared" si="1"/>
        <v>840</v>
      </c>
    </row>
    <row r="87" spans="1:8" ht="24.95" customHeight="1" x14ac:dyDescent="0.25">
      <c r="A87" s="93" t="s">
        <v>135</v>
      </c>
      <c r="B87" s="93" t="s">
        <v>136</v>
      </c>
      <c r="C87" s="91" t="s">
        <v>194</v>
      </c>
      <c r="D87" s="40">
        <v>10</v>
      </c>
      <c r="E87" s="41"/>
      <c r="F87" s="42">
        <v>84</v>
      </c>
      <c r="G87" s="38">
        <f t="shared" si="1"/>
        <v>840</v>
      </c>
    </row>
    <row r="88" spans="1:8" ht="24.95" customHeight="1" x14ac:dyDescent="0.25">
      <c r="A88" s="90" t="s">
        <v>137</v>
      </c>
      <c r="B88" s="90" t="s">
        <v>138</v>
      </c>
      <c r="C88" s="91" t="s">
        <v>195</v>
      </c>
      <c r="D88" s="40">
        <v>5</v>
      </c>
      <c r="E88" s="41"/>
      <c r="F88" s="42">
        <v>84</v>
      </c>
      <c r="G88" s="38">
        <f t="shared" si="1"/>
        <v>420</v>
      </c>
    </row>
    <row r="89" spans="1:8" ht="24.95" customHeight="1" x14ac:dyDescent="0.25">
      <c r="A89" s="90" t="s">
        <v>139</v>
      </c>
      <c r="B89" s="90" t="s">
        <v>138</v>
      </c>
      <c r="C89" s="91" t="s">
        <v>196</v>
      </c>
      <c r="D89" s="40">
        <v>5</v>
      </c>
      <c r="E89" s="41"/>
      <c r="F89" s="42">
        <v>84</v>
      </c>
      <c r="G89" s="38">
        <f>(D89*F89)</f>
        <v>420</v>
      </c>
    </row>
    <row r="90" spans="1:8" ht="24.95" customHeight="1" x14ac:dyDescent="0.25">
      <c r="A90" s="61"/>
      <c r="B90" s="61"/>
      <c r="C90" s="62"/>
      <c r="D90" s="64">
        <f>SUM(D57:D89)</f>
        <v>217</v>
      </c>
      <c r="E90" s="62"/>
      <c r="F90" s="63">
        <v>0</v>
      </c>
      <c r="G90" s="100">
        <v>0</v>
      </c>
    </row>
    <row r="91" spans="1:8" ht="24.95" customHeight="1" x14ac:dyDescent="0.25">
      <c r="A91" s="105" t="s">
        <v>280</v>
      </c>
      <c r="B91" s="40">
        <v>200112210</v>
      </c>
      <c r="C91" s="106" t="s">
        <v>281</v>
      </c>
      <c r="D91" s="107">
        <v>2</v>
      </c>
      <c r="E91" s="41"/>
      <c r="F91" s="42">
        <v>57.6</v>
      </c>
      <c r="G91" s="38">
        <f t="shared" ref="G91:G134" si="3">(D91*F91)</f>
        <v>115.2</v>
      </c>
    </row>
    <row r="92" spans="1:8" ht="24.95" customHeight="1" x14ac:dyDescent="0.25">
      <c r="A92" s="105" t="s">
        <v>282</v>
      </c>
      <c r="B92" s="40">
        <v>200112210</v>
      </c>
      <c r="C92" s="106" t="s">
        <v>283</v>
      </c>
      <c r="D92" s="107">
        <v>4</v>
      </c>
      <c r="E92" s="41"/>
      <c r="F92" s="42">
        <v>57.6</v>
      </c>
      <c r="G92" s="38">
        <f t="shared" si="3"/>
        <v>230.4</v>
      </c>
    </row>
    <row r="93" spans="1:8" ht="24.95" customHeight="1" x14ac:dyDescent="0.25">
      <c r="A93" s="105" t="s">
        <v>284</v>
      </c>
      <c r="B93" s="40">
        <v>200112211</v>
      </c>
      <c r="C93" s="106" t="s">
        <v>285</v>
      </c>
      <c r="D93" s="107">
        <v>4</v>
      </c>
      <c r="E93" s="41"/>
      <c r="F93" s="42">
        <v>57.6</v>
      </c>
      <c r="G93" s="38">
        <f t="shared" si="3"/>
        <v>230.4</v>
      </c>
    </row>
    <row r="94" spans="1:8" ht="24.95" customHeight="1" x14ac:dyDescent="0.25">
      <c r="A94" s="105" t="s">
        <v>286</v>
      </c>
      <c r="B94" s="40">
        <v>200112212</v>
      </c>
      <c r="C94" s="106" t="s">
        <v>287</v>
      </c>
      <c r="D94" s="107">
        <v>4</v>
      </c>
      <c r="E94" s="41"/>
      <c r="F94" s="42">
        <v>57.6</v>
      </c>
      <c r="G94" s="38">
        <f t="shared" si="3"/>
        <v>230.4</v>
      </c>
    </row>
    <row r="95" spans="1:8" ht="24.95" customHeight="1" x14ac:dyDescent="0.25">
      <c r="A95" s="105" t="s">
        <v>288</v>
      </c>
      <c r="B95" s="40">
        <v>200112212</v>
      </c>
      <c r="C95" s="106" t="s">
        <v>289</v>
      </c>
      <c r="D95" s="107">
        <v>4</v>
      </c>
      <c r="E95" s="41"/>
      <c r="F95" s="42">
        <v>57.6</v>
      </c>
      <c r="G95" s="38">
        <f t="shared" si="3"/>
        <v>230.4</v>
      </c>
    </row>
    <row r="96" spans="1:8" ht="24.95" customHeight="1" x14ac:dyDescent="0.25">
      <c r="A96" s="105" t="s">
        <v>290</v>
      </c>
      <c r="B96" s="40">
        <v>200112213</v>
      </c>
      <c r="C96" s="106" t="s">
        <v>291</v>
      </c>
      <c r="D96" s="107">
        <v>4</v>
      </c>
      <c r="E96" s="41"/>
      <c r="F96" s="42">
        <v>57.6</v>
      </c>
      <c r="G96" s="38">
        <f t="shared" si="3"/>
        <v>230.4</v>
      </c>
    </row>
    <row r="97" spans="1:7" ht="24.95" customHeight="1" x14ac:dyDescent="0.25">
      <c r="A97" s="105" t="s">
        <v>292</v>
      </c>
      <c r="B97" s="40">
        <v>200112214</v>
      </c>
      <c r="C97" s="106" t="s">
        <v>293</v>
      </c>
      <c r="D97" s="107">
        <v>4</v>
      </c>
      <c r="E97" s="41"/>
      <c r="F97" s="42">
        <v>57.6</v>
      </c>
      <c r="G97" s="38">
        <f t="shared" si="3"/>
        <v>230.4</v>
      </c>
    </row>
    <row r="98" spans="1:7" ht="24.95" customHeight="1" x14ac:dyDescent="0.25">
      <c r="A98" s="105" t="s">
        <v>294</v>
      </c>
      <c r="B98" s="40">
        <v>191211231</v>
      </c>
      <c r="C98" s="106" t="s">
        <v>295</v>
      </c>
      <c r="D98" s="107">
        <v>4</v>
      </c>
      <c r="E98" s="41"/>
      <c r="F98" s="42">
        <v>57.6</v>
      </c>
      <c r="G98" s="38">
        <f t="shared" si="3"/>
        <v>230.4</v>
      </c>
    </row>
    <row r="99" spans="1:7" ht="24.95" customHeight="1" x14ac:dyDescent="0.25">
      <c r="A99" s="105" t="s">
        <v>296</v>
      </c>
      <c r="B99" s="40">
        <v>200112216</v>
      </c>
      <c r="C99" s="106" t="s">
        <v>297</v>
      </c>
      <c r="D99" s="107">
        <v>4</v>
      </c>
      <c r="E99" s="41"/>
      <c r="F99" s="42">
        <v>57.6</v>
      </c>
      <c r="G99" s="38">
        <f t="shared" si="3"/>
        <v>230.4</v>
      </c>
    </row>
    <row r="100" spans="1:7" ht="24.95" customHeight="1" x14ac:dyDescent="0.25">
      <c r="A100" s="105" t="s">
        <v>298</v>
      </c>
      <c r="B100" s="40">
        <v>200112216</v>
      </c>
      <c r="C100" s="106" t="s">
        <v>299</v>
      </c>
      <c r="D100" s="107">
        <v>3</v>
      </c>
      <c r="E100" s="41"/>
      <c r="F100" s="42">
        <v>57.6</v>
      </c>
      <c r="G100" s="38">
        <f t="shared" si="3"/>
        <v>172.8</v>
      </c>
    </row>
    <row r="101" spans="1:7" ht="24.95" customHeight="1" x14ac:dyDescent="0.25">
      <c r="A101" s="105" t="s">
        <v>300</v>
      </c>
      <c r="B101" s="40">
        <v>200112217</v>
      </c>
      <c r="C101" s="106" t="s">
        <v>301</v>
      </c>
      <c r="D101" s="107">
        <v>4</v>
      </c>
      <c r="E101" s="41"/>
      <c r="F101" s="42">
        <v>57.6</v>
      </c>
      <c r="G101" s="38">
        <f t="shared" si="3"/>
        <v>230.4</v>
      </c>
    </row>
    <row r="102" spans="1:7" ht="24.95" customHeight="1" x14ac:dyDescent="0.25">
      <c r="A102" s="105" t="s">
        <v>302</v>
      </c>
      <c r="B102" s="40">
        <v>200112217</v>
      </c>
      <c r="C102" s="106" t="s">
        <v>303</v>
      </c>
      <c r="D102" s="107">
        <v>4</v>
      </c>
      <c r="E102" s="41"/>
      <c r="F102" s="42">
        <v>57.6</v>
      </c>
      <c r="G102" s="38">
        <f t="shared" si="3"/>
        <v>230.4</v>
      </c>
    </row>
    <row r="103" spans="1:7" ht="24.95" customHeight="1" x14ac:dyDescent="0.25">
      <c r="A103" s="105" t="s">
        <v>304</v>
      </c>
      <c r="B103" s="40">
        <v>200112217</v>
      </c>
      <c r="C103" s="106" t="s">
        <v>305</v>
      </c>
      <c r="D103" s="107">
        <v>4</v>
      </c>
      <c r="E103" s="41"/>
      <c r="F103" s="42">
        <v>57.6</v>
      </c>
      <c r="G103" s="38">
        <f t="shared" si="3"/>
        <v>230.4</v>
      </c>
    </row>
    <row r="104" spans="1:7" ht="24.95" customHeight="1" x14ac:dyDescent="0.25">
      <c r="A104" s="105" t="s">
        <v>306</v>
      </c>
      <c r="B104" s="40">
        <v>200112217</v>
      </c>
      <c r="C104" s="106" t="s">
        <v>307</v>
      </c>
      <c r="D104" s="107">
        <v>4</v>
      </c>
      <c r="E104" s="41"/>
      <c r="F104" s="42">
        <v>57.6</v>
      </c>
      <c r="G104" s="38">
        <f t="shared" si="3"/>
        <v>230.4</v>
      </c>
    </row>
    <row r="105" spans="1:7" ht="24.95" customHeight="1" x14ac:dyDescent="0.25">
      <c r="A105" s="105" t="s">
        <v>308</v>
      </c>
      <c r="B105" s="40">
        <v>200112217</v>
      </c>
      <c r="C105" s="106" t="s">
        <v>309</v>
      </c>
      <c r="D105" s="107">
        <v>2</v>
      </c>
      <c r="E105" s="41"/>
      <c r="F105" s="42">
        <v>57.6</v>
      </c>
      <c r="G105" s="38">
        <f t="shared" si="3"/>
        <v>115.2</v>
      </c>
    </row>
    <row r="106" spans="1:7" ht="24.95" customHeight="1" x14ac:dyDescent="0.25">
      <c r="A106" s="105" t="s">
        <v>310</v>
      </c>
      <c r="B106" s="40">
        <v>200112216</v>
      </c>
      <c r="C106" s="106" t="s">
        <v>311</v>
      </c>
      <c r="D106" s="107">
        <v>2</v>
      </c>
      <c r="E106" s="41"/>
      <c r="F106" s="42">
        <v>57.6</v>
      </c>
      <c r="G106" s="38">
        <f t="shared" si="3"/>
        <v>115.2</v>
      </c>
    </row>
    <row r="107" spans="1:7" ht="24.95" customHeight="1" x14ac:dyDescent="0.25">
      <c r="A107" s="105" t="s">
        <v>312</v>
      </c>
      <c r="B107" s="40">
        <v>200112216</v>
      </c>
      <c r="C107" s="106" t="s">
        <v>313</v>
      </c>
      <c r="D107" s="107">
        <v>2</v>
      </c>
      <c r="E107" s="41"/>
      <c r="F107" s="42">
        <v>57.6</v>
      </c>
      <c r="G107" s="38">
        <f t="shared" si="3"/>
        <v>115.2</v>
      </c>
    </row>
    <row r="108" spans="1:7" ht="24.95" customHeight="1" x14ac:dyDescent="0.25">
      <c r="A108" s="105" t="s">
        <v>314</v>
      </c>
      <c r="B108" s="40">
        <v>200112216</v>
      </c>
      <c r="C108" s="106" t="s">
        <v>315</v>
      </c>
      <c r="D108" s="107">
        <v>2</v>
      </c>
      <c r="E108" s="41"/>
      <c r="F108" s="42">
        <v>57.6</v>
      </c>
      <c r="G108" s="38">
        <f t="shared" si="3"/>
        <v>115.2</v>
      </c>
    </row>
    <row r="109" spans="1:7" ht="24.95" customHeight="1" x14ac:dyDescent="0.25">
      <c r="A109" s="105" t="s">
        <v>316</v>
      </c>
      <c r="B109" s="40">
        <v>200112216</v>
      </c>
      <c r="C109" s="106" t="s">
        <v>317</v>
      </c>
      <c r="D109" s="107">
        <v>2</v>
      </c>
      <c r="E109" s="41"/>
      <c r="F109" s="42">
        <v>57.6</v>
      </c>
      <c r="G109" s="38">
        <f t="shared" si="3"/>
        <v>115.2</v>
      </c>
    </row>
    <row r="110" spans="1:7" ht="24.95" customHeight="1" x14ac:dyDescent="0.25">
      <c r="A110" s="105" t="s">
        <v>318</v>
      </c>
      <c r="B110" s="40">
        <v>200112216</v>
      </c>
      <c r="C110" s="106" t="s">
        <v>319</v>
      </c>
      <c r="D110" s="107">
        <v>2</v>
      </c>
      <c r="E110" s="41"/>
      <c r="F110" s="42">
        <v>57.6</v>
      </c>
      <c r="G110" s="38">
        <f t="shared" si="3"/>
        <v>115.2</v>
      </c>
    </row>
    <row r="111" spans="1:7" ht="24.95" customHeight="1" x14ac:dyDescent="0.25">
      <c r="A111" s="105" t="s">
        <v>320</v>
      </c>
      <c r="B111" s="40" t="s">
        <v>321</v>
      </c>
      <c r="C111" s="106" t="s">
        <v>322</v>
      </c>
      <c r="D111" s="107">
        <v>4</v>
      </c>
      <c r="E111" s="41"/>
      <c r="F111" s="42">
        <v>57.6</v>
      </c>
      <c r="G111" s="38">
        <f t="shared" si="3"/>
        <v>230.4</v>
      </c>
    </row>
    <row r="112" spans="1:7" ht="24.95" customHeight="1" x14ac:dyDescent="0.25">
      <c r="A112" s="105" t="s">
        <v>323</v>
      </c>
      <c r="B112" s="40" t="s">
        <v>324</v>
      </c>
      <c r="C112" s="106" t="s">
        <v>325</v>
      </c>
      <c r="D112" s="107">
        <v>4</v>
      </c>
      <c r="E112" s="41"/>
      <c r="F112" s="42">
        <v>57.6</v>
      </c>
      <c r="G112" s="38">
        <f t="shared" si="3"/>
        <v>230.4</v>
      </c>
    </row>
    <row r="113" spans="1:7" ht="24.95" customHeight="1" x14ac:dyDescent="0.25">
      <c r="A113" s="105" t="s">
        <v>326</v>
      </c>
      <c r="B113" s="40" t="s">
        <v>327</v>
      </c>
      <c r="C113" s="106" t="s">
        <v>328</v>
      </c>
      <c r="D113" s="107">
        <v>4</v>
      </c>
      <c r="E113" s="41"/>
      <c r="F113" s="42">
        <v>57.6</v>
      </c>
      <c r="G113" s="38">
        <f t="shared" si="3"/>
        <v>230.4</v>
      </c>
    </row>
    <row r="114" spans="1:7" ht="24.95" customHeight="1" x14ac:dyDescent="0.25">
      <c r="A114" s="105" t="s">
        <v>329</v>
      </c>
      <c r="B114" s="40" t="s">
        <v>330</v>
      </c>
      <c r="C114" s="106" t="s">
        <v>331</v>
      </c>
      <c r="D114" s="107">
        <v>4</v>
      </c>
      <c r="E114" s="41"/>
      <c r="F114" s="42">
        <v>57.6</v>
      </c>
      <c r="G114" s="38">
        <f t="shared" si="3"/>
        <v>230.4</v>
      </c>
    </row>
    <row r="115" spans="1:7" ht="24.95" customHeight="1" x14ac:dyDescent="0.25">
      <c r="A115" s="103" t="s">
        <v>332</v>
      </c>
      <c r="B115" s="103" t="s">
        <v>333</v>
      </c>
      <c r="C115" s="104" t="s">
        <v>334</v>
      </c>
      <c r="D115" s="107">
        <v>4</v>
      </c>
      <c r="E115" s="41"/>
      <c r="F115" s="42">
        <v>72</v>
      </c>
      <c r="G115" s="38">
        <f t="shared" si="3"/>
        <v>288</v>
      </c>
    </row>
    <row r="116" spans="1:7" ht="24.95" customHeight="1" x14ac:dyDescent="0.25">
      <c r="A116" s="101" t="s">
        <v>335</v>
      </c>
      <c r="B116" s="101">
        <v>2100010641</v>
      </c>
      <c r="C116" s="102" t="s">
        <v>336</v>
      </c>
      <c r="D116" s="107">
        <v>6</v>
      </c>
      <c r="E116" s="41"/>
      <c r="F116" s="42">
        <v>72</v>
      </c>
      <c r="G116" s="38">
        <f t="shared" si="3"/>
        <v>432</v>
      </c>
    </row>
    <row r="117" spans="1:7" ht="24.95" customHeight="1" x14ac:dyDescent="0.25">
      <c r="A117" s="103" t="s">
        <v>337</v>
      </c>
      <c r="B117" s="103">
        <v>2100017399</v>
      </c>
      <c r="C117" s="104" t="s">
        <v>338</v>
      </c>
      <c r="D117" s="107">
        <v>6</v>
      </c>
      <c r="E117" s="41"/>
      <c r="F117" s="42">
        <v>72</v>
      </c>
      <c r="G117" s="38">
        <f t="shared" si="3"/>
        <v>432</v>
      </c>
    </row>
    <row r="118" spans="1:7" ht="24.95" customHeight="1" x14ac:dyDescent="0.25">
      <c r="A118" s="101" t="s">
        <v>339</v>
      </c>
      <c r="B118" s="101">
        <v>2100017484</v>
      </c>
      <c r="C118" s="102" t="s">
        <v>340</v>
      </c>
      <c r="D118" s="107">
        <v>6</v>
      </c>
      <c r="E118" s="41"/>
      <c r="F118" s="42">
        <v>72</v>
      </c>
      <c r="G118" s="38">
        <f t="shared" si="3"/>
        <v>432</v>
      </c>
    </row>
    <row r="119" spans="1:7" ht="24.95" customHeight="1" x14ac:dyDescent="0.25">
      <c r="A119" s="103" t="s">
        <v>341</v>
      </c>
      <c r="B119" s="103">
        <v>2100017484</v>
      </c>
      <c r="C119" s="104" t="s">
        <v>342</v>
      </c>
      <c r="D119" s="107">
        <v>6</v>
      </c>
      <c r="E119" s="41"/>
      <c r="F119" s="42">
        <v>72</v>
      </c>
      <c r="G119" s="38">
        <f t="shared" si="3"/>
        <v>432</v>
      </c>
    </row>
    <row r="120" spans="1:7" ht="24.95" customHeight="1" x14ac:dyDescent="0.25">
      <c r="A120" s="101" t="s">
        <v>343</v>
      </c>
      <c r="B120" s="101" t="s">
        <v>344</v>
      </c>
      <c r="C120" s="102" t="s">
        <v>345</v>
      </c>
      <c r="D120" s="107">
        <v>6</v>
      </c>
      <c r="E120" s="41"/>
      <c r="F120" s="42">
        <v>72</v>
      </c>
      <c r="G120" s="38">
        <f t="shared" si="3"/>
        <v>432</v>
      </c>
    </row>
    <row r="121" spans="1:7" ht="24.95" customHeight="1" x14ac:dyDescent="0.25">
      <c r="A121" s="103" t="s">
        <v>346</v>
      </c>
      <c r="B121" s="103" t="s">
        <v>344</v>
      </c>
      <c r="C121" s="104" t="s">
        <v>347</v>
      </c>
      <c r="D121" s="107">
        <v>6</v>
      </c>
      <c r="E121" s="41"/>
      <c r="F121" s="42">
        <v>72</v>
      </c>
      <c r="G121" s="38">
        <f t="shared" si="3"/>
        <v>432</v>
      </c>
    </row>
    <row r="122" spans="1:7" ht="24.95" customHeight="1" x14ac:dyDescent="0.25">
      <c r="A122" s="101" t="s">
        <v>348</v>
      </c>
      <c r="B122" s="101" t="s">
        <v>349</v>
      </c>
      <c r="C122" s="102" t="s">
        <v>350</v>
      </c>
      <c r="D122" s="107">
        <v>6</v>
      </c>
      <c r="E122" s="41"/>
      <c r="F122" s="42">
        <v>72</v>
      </c>
      <c r="G122" s="38">
        <f t="shared" si="3"/>
        <v>432</v>
      </c>
    </row>
    <row r="123" spans="1:7" ht="24.95" customHeight="1" x14ac:dyDescent="0.25">
      <c r="A123" s="103" t="s">
        <v>351</v>
      </c>
      <c r="B123" s="103" t="s">
        <v>352</v>
      </c>
      <c r="C123" s="104" t="s">
        <v>353</v>
      </c>
      <c r="D123" s="107">
        <v>6</v>
      </c>
      <c r="E123" s="41"/>
      <c r="F123" s="42">
        <v>72</v>
      </c>
      <c r="G123" s="38">
        <f t="shared" si="3"/>
        <v>432</v>
      </c>
    </row>
    <row r="124" spans="1:7" ht="24.95" customHeight="1" x14ac:dyDescent="0.25">
      <c r="A124" s="101" t="s">
        <v>354</v>
      </c>
      <c r="B124" s="101" t="s">
        <v>355</v>
      </c>
      <c r="C124" s="102" t="s">
        <v>356</v>
      </c>
      <c r="D124" s="107">
        <v>6</v>
      </c>
      <c r="E124" s="41"/>
      <c r="F124" s="42">
        <v>72</v>
      </c>
      <c r="G124" s="38">
        <f t="shared" si="3"/>
        <v>432</v>
      </c>
    </row>
    <row r="125" spans="1:7" ht="24.95" customHeight="1" x14ac:dyDescent="0.25">
      <c r="A125" s="103" t="s">
        <v>357</v>
      </c>
      <c r="B125" s="103" t="s">
        <v>358</v>
      </c>
      <c r="C125" s="104" t="s">
        <v>359</v>
      </c>
      <c r="D125" s="107">
        <v>6</v>
      </c>
      <c r="E125" s="41"/>
      <c r="F125" s="42">
        <v>72</v>
      </c>
      <c r="G125" s="38">
        <f t="shared" si="3"/>
        <v>432</v>
      </c>
    </row>
    <row r="126" spans="1:7" ht="24.95" customHeight="1" x14ac:dyDescent="0.25">
      <c r="A126" s="101" t="s">
        <v>360</v>
      </c>
      <c r="B126" s="101" t="s">
        <v>361</v>
      </c>
      <c r="C126" s="102" t="s">
        <v>362</v>
      </c>
      <c r="D126" s="107">
        <v>6</v>
      </c>
      <c r="E126" s="41"/>
      <c r="F126" s="42">
        <v>72</v>
      </c>
      <c r="G126" s="38">
        <f t="shared" si="3"/>
        <v>432</v>
      </c>
    </row>
    <row r="127" spans="1:7" ht="24.95" customHeight="1" x14ac:dyDescent="0.25">
      <c r="A127" s="103" t="s">
        <v>363</v>
      </c>
      <c r="B127" s="103" t="s">
        <v>364</v>
      </c>
      <c r="C127" s="104" t="s">
        <v>365</v>
      </c>
      <c r="D127" s="107">
        <v>6</v>
      </c>
      <c r="E127" s="41"/>
      <c r="F127" s="42">
        <v>72</v>
      </c>
      <c r="G127" s="38">
        <f t="shared" si="3"/>
        <v>432</v>
      </c>
    </row>
    <row r="128" spans="1:7" ht="24.95" customHeight="1" x14ac:dyDescent="0.25">
      <c r="A128" s="101" t="s">
        <v>366</v>
      </c>
      <c r="B128" s="101" t="s">
        <v>367</v>
      </c>
      <c r="C128" s="102" t="s">
        <v>368</v>
      </c>
      <c r="D128" s="107">
        <v>6</v>
      </c>
      <c r="E128" s="41"/>
      <c r="F128" s="42">
        <v>72</v>
      </c>
      <c r="G128" s="38">
        <f t="shared" si="3"/>
        <v>432</v>
      </c>
    </row>
    <row r="129" spans="1:7" ht="24.95" customHeight="1" x14ac:dyDescent="0.25">
      <c r="A129" s="103" t="s">
        <v>369</v>
      </c>
      <c r="B129" s="103">
        <v>2100022697</v>
      </c>
      <c r="C129" s="104" t="s">
        <v>370</v>
      </c>
      <c r="D129" s="107">
        <v>6</v>
      </c>
      <c r="E129" s="41"/>
      <c r="F129" s="42">
        <v>72</v>
      </c>
      <c r="G129" s="38">
        <f t="shared" si="3"/>
        <v>432</v>
      </c>
    </row>
    <row r="130" spans="1:7" ht="24.95" customHeight="1" x14ac:dyDescent="0.25">
      <c r="A130" s="101" t="s">
        <v>371</v>
      </c>
      <c r="B130" s="101" t="s">
        <v>372</v>
      </c>
      <c r="C130" s="102" t="s">
        <v>373</v>
      </c>
      <c r="D130" s="107">
        <v>2</v>
      </c>
      <c r="E130" s="41"/>
      <c r="F130" s="42">
        <v>72</v>
      </c>
      <c r="G130" s="38">
        <f t="shared" si="3"/>
        <v>144</v>
      </c>
    </row>
    <row r="131" spans="1:7" ht="24.95" customHeight="1" x14ac:dyDescent="0.25">
      <c r="A131" s="103" t="s">
        <v>374</v>
      </c>
      <c r="B131" s="103" t="s">
        <v>375</v>
      </c>
      <c r="C131" s="104" t="s">
        <v>376</v>
      </c>
      <c r="D131" s="107">
        <v>0</v>
      </c>
      <c r="E131" s="41"/>
      <c r="F131" s="42">
        <v>72</v>
      </c>
      <c r="G131" s="38">
        <f t="shared" si="3"/>
        <v>0</v>
      </c>
    </row>
    <row r="132" spans="1:7" ht="24.95" customHeight="1" x14ac:dyDescent="0.25">
      <c r="A132" s="101" t="s">
        <v>377</v>
      </c>
      <c r="B132" s="101" t="s">
        <v>378</v>
      </c>
      <c r="C132" s="102" t="s">
        <v>379</v>
      </c>
      <c r="D132" s="107">
        <v>6</v>
      </c>
      <c r="E132" s="41"/>
      <c r="F132" s="42">
        <v>72</v>
      </c>
      <c r="G132" s="38">
        <f t="shared" si="3"/>
        <v>432</v>
      </c>
    </row>
    <row r="133" spans="1:7" ht="24.95" customHeight="1" x14ac:dyDescent="0.25">
      <c r="A133" s="103" t="s">
        <v>380</v>
      </c>
      <c r="B133" s="103" t="s">
        <v>381</v>
      </c>
      <c r="C133" s="104" t="s">
        <v>382</v>
      </c>
      <c r="D133" s="107">
        <v>2</v>
      </c>
      <c r="E133" s="41"/>
      <c r="F133" s="42">
        <v>72</v>
      </c>
      <c r="G133" s="38">
        <f t="shared" si="3"/>
        <v>144</v>
      </c>
    </row>
    <row r="134" spans="1:7" ht="24.95" customHeight="1" x14ac:dyDescent="0.25">
      <c r="A134" s="101" t="s">
        <v>383</v>
      </c>
      <c r="B134" s="101" t="s">
        <v>384</v>
      </c>
      <c r="C134" s="102" t="s">
        <v>385</v>
      </c>
      <c r="D134" s="107">
        <v>2</v>
      </c>
      <c r="E134" s="41"/>
      <c r="F134" s="42">
        <v>72</v>
      </c>
      <c r="G134" s="38">
        <f t="shared" si="3"/>
        <v>144</v>
      </c>
    </row>
    <row r="135" spans="1:7" ht="24.95" customHeight="1" x14ac:dyDescent="0.25">
      <c r="A135" s="103" t="s">
        <v>386</v>
      </c>
      <c r="B135" s="103" t="s">
        <v>387</v>
      </c>
      <c r="C135" s="104" t="s">
        <v>388</v>
      </c>
      <c r="D135" s="107">
        <v>6</v>
      </c>
      <c r="E135" s="41"/>
      <c r="F135" s="42">
        <v>72</v>
      </c>
      <c r="G135" s="38">
        <f t="shared" ref="G135:G155" si="4">(D135*F135)</f>
        <v>432</v>
      </c>
    </row>
    <row r="136" spans="1:7" ht="24.95" customHeight="1" x14ac:dyDescent="0.25">
      <c r="A136" s="103" t="s">
        <v>389</v>
      </c>
      <c r="B136" s="103">
        <v>2100007516</v>
      </c>
      <c r="C136" s="104" t="s">
        <v>390</v>
      </c>
      <c r="D136" s="107">
        <v>4</v>
      </c>
      <c r="E136" s="41"/>
      <c r="F136" s="42">
        <v>72</v>
      </c>
      <c r="G136" s="38">
        <f t="shared" si="4"/>
        <v>288</v>
      </c>
    </row>
    <row r="137" spans="1:7" ht="24.95" customHeight="1" x14ac:dyDescent="0.25">
      <c r="A137" s="101" t="s">
        <v>391</v>
      </c>
      <c r="B137" s="101">
        <v>2100010712</v>
      </c>
      <c r="C137" s="102" t="s">
        <v>392</v>
      </c>
      <c r="D137" s="107">
        <v>8</v>
      </c>
      <c r="E137" s="41"/>
      <c r="F137" s="42">
        <v>72</v>
      </c>
      <c r="G137" s="38">
        <f t="shared" si="4"/>
        <v>576</v>
      </c>
    </row>
    <row r="138" spans="1:7" ht="24.95" customHeight="1" x14ac:dyDescent="0.25">
      <c r="A138" s="108" t="s">
        <v>393</v>
      </c>
      <c r="B138" s="108">
        <v>2100007744</v>
      </c>
      <c r="C138" s="109" t="s">
        <v>394</v>
      </c>
      <c r="D138" s="107">
        <v>4</v>
      </c>
      <c r="E138" s="41"/>
      <c r="F138" s="42">
        <v>72</v>
      </c>
      <c r="G138" s="38">
        <f t="shared" si="4"/>
        <v>288</v>
      </c>
    </row>
    <row r="139" spans="1:7" ht="24.95" customHeight="1" x14ac:dyDescent="0.25">
      <c r="A139" s="110" t="s">
        <v>395</v>
      </c>
      <c r="B139" s="40" t="s">
        <v>396</v>
      </c>
      <c r="C139" s="98" t="s">
        <v>397</v>
      </c>
      <c r="D139" s="107">
        <v>2</v>
      </c>
      <c r="E139" s="41"/>
      <c r="F139" s="42">
        <v>57.6</v>
      </c>
      <c r="G139" s="38">
        <f t="shared" si="4"/>
        <v>115.2</v>
      </c>
    </row>
    <row r="140" spans="1:7" ht="24.95" customHeight="1" x14ac:dyDescent="0.25">
      <c r="A140" s="110" t="s">
        <v>398</v>
      </c>
      <c r="B140" s="40" t="s">
        <v>399</v>
      </c>
      <c r="C140" s="98" t="s">
        <v>400</v>
      </c>
      <c r="D140" s="107">
        <v>2</v>
      </c>
      <c r="E140" s="41"/>
      <c r="F140" s="42">
        <v>57.6</v>
      </c>
      <c r="G140" s="38">
        <f t="shared" si="4"/>
        <v>115.2</v>
      </c>
    </row>
    <row r="141" spans="1:7" ht="24.95" customHeight="1" x14ac:dyDescent="0.25">
      <c r="A141" s="110" t="s">
        <v>401</v>
      </c>
      <c r="B141" s="40" t="s">
        <v>402</v>
      </c>
      <c r="C141" s="98" t="s">
        <v>403</v>
      </c>
      <c r="D141" s="107">
        <v>2</v>
      </c>
      <c r="E141" s="41"/>
      <c r="F141" s="42">
        <v>57.6</v>
      </c>
      <c r="G141" s="38">
        <f t="shared" si="4"/>
        <v>115.2</v>
      </c>
    </row>
    <row r="142" spans="1:7" ht="24.95" customHeight="1" x14ac:dyDescent="0.25">
      <c r="A142" s="110" t="s">
        <v>404</v>
      </c>
      <c r="B142" s="40" t="s">
        <v>405</v>
      </c>
      <c r="C142" s="98" t="s">
        <v>406</v>
      </c>
      <c r="D142" s="107">
        <v>2</v>
      </c>
      <c r="E142" s="41"/>
      <c r="F142" s="42">
        <v>57.6</v>
      </c>
      <c r="G142" s="38">
        <f t="shared" si="4"/>
        <v>115.2</v>
      </c>
    </row>
    <row r="143" spans="1:7" ht="24.95" customHeight="1" x14ac:dyDescent="0.25">
      <c r="A143" s="110" t="s">
        <v>407</v>
      </c>
      <c r="B143" s="40" t="s">
        <v>408</v>
      </c>
      <c r="C143" s="98" t="s">
        <v>409</v>
      </c>
      <c r="D143" s="107">
        <v>2</v>
      </c>
      <c r="E143" s="41"/>
      <c r="F143" s="42">
        <v>57.6</v>
      </c>
      <c r="G143" s="38">
        <f t="shared" si="4"/>
        <v>115.2</v>
      </c>
    </row>
    <row r="144" spans="1:7" ht="24.95" customHeight="1" x14ac:dyDescent="0.25">
      <c r="A144" s="110" t="s">
        <v>410</v>
      </c>
      <c r="B144" s="40" t="s">
        <v>411</v>
      </c>
      <c r="C144" s="98" t="s">
        <v>412</v>
      </c>
      <c r="D144" s="107">
        <v>2</v>
      </c>
      <c r="E144" s="41"/>
      <c r="F144" s="42">
        <v>57.6</v>
      </c>
      <c r="G144" s="38">
        <f t="shared" si="4"/>
        <v>115.2</v>
      </c>
    </row>
    <row r="145" spans="1:7" ht="24.95" customHeight="1" x14ac:dyDescent="0.25">
      <c r="A145" s="110" t="s">
        <v>413</v>
      </c>
      <c r="B145" s="40" t="s">
        <v>414</v>
      </c>
      <c r="C145" s="98" t="s">
        <v>415</v>
      </c>
      <c r="D145" s="107">
        <v>2</v>
      </c>
      <c r="E145" s="41"/>
      <c r="F145" s="42">
        <v>57.6</v>
      </c>
      <c r="G145" s="38">
        <f t="shared" si="4"/>
        <v>115.2</v>
      </c>
    </row>
    <row r="146" spans="1:7" ht="24.95" customHeight="1" x14ac:dyDescent="0.25">
      <c r="A146" s="110" t="s">
        <v>416</v>
      </c>
      <c r="B146" s="40" t="s">
        <v>417</v>
      </c>
      <c r="C146" s="98" t="s">
        <v>418</v>
      </c>
      <c r="D146" s="107">
        <v>2</v>
      </c>
      <c r="E146" s="41"/>
      <c r="F146" s="42">
        <v>57.6</v>
      </c>
      <c r="G146" s="38">
        <f t="shared" si="4"/>
        <v>115.2</v>
      </c>
    </row>
    <row r="147" spans="1:7" ht="24.95" customHeight="1" x14ac:dyDescent="0.25">
      <c r="A147" s="110" t="s">
        <v>419</v>
      </c>
      <c r="B147" s="40" t="s">
        <v>420</v>
      </c>
      <c r="C147" s="98" t="s">
        <v>421</v>
      </c>
      <c r="D147" s="107">
        <v>2</v>
      </c>
      <c r="E147" s="41"/>
      <c r="F147" s="42">
        <v>57.6</v>
      </c>
      <c r="G147" s="38">
        <f t="shared" si="4"/>
        <v>115.2</v>
      </c>
    </row>
    <row r="148" spans="1:7" ht="24.95" customHeight="1" x14ac:dyDescent="0.25">
      <c r="A148" s="111" t="s">
        <v>422</v>
      </c>
      <c r="B148" s="40">
        <v>211038335</v>
      </c>
      <c r="C148" s="98" t="s">
        <v>423</v>
      </c>
      <c r="D148" s="112">
        <v>5</v>
      </c>
      <c r="E148" s="41"/>
      <c r="F148" s="42">
        <v>57.6</v>
      </c>
      <c r="G148" s="38">
        <f t="shared" si="4"/>
        <v>288</v>
      </c>
    </row>
    <row r="149" spans="1:7" ht="24.95" customHeight="1" x14ac:dyDescent="0.25">
      <c r="A149" s="37"/>
      <c r="B149" s="37"/>
      <c r="C149" s="41"/>
      <c r="D149" s="79">
        <f>SUM(D91:D148)</f>
        <v>226</v>
      </c>
      <c r="E149" s="41"/>
      <c r="F149" s="42"/>
      <c r="G149" s="38"/>
    </row>
    <row r="150" spans="1:7" ht="24.95" customHeight="1" x14ac:dyDescent="0.25">
      <c r="A150" s="113">
        <v>185765</v>
      </c>
      <c r="B150" s="36">
        <v>210127379</v>
      </c>
      <c r="C150" s="91" t="s">
        <v>474</v>
      </c>
      <c r="D150" s="40">
        <v>8</v>
      </c>
      <c r="E150" s="41"/>
      <c r="F150" s="42">
        <v>17.28</v>
      </c>
      <c r="G150" s="38">
        <f t="shared" si="4"/>
        <v>138.24</v>
      </c>
    </row>
    <row r="151" spans="1:7" ht="24.95" customHeight="1" x14ac:dyDescent="0.25">
      <c r="A151" s="36" t="s">
        <v>475</v>
      </c>
      <c r="B151" s="36" t="s">
        <v>476</v>
      </c>
      <c r="C151" s="91" t="s">
        <v>477</v>
      </c>
      <c r="D151" s="40">
        <v>10</v>
      </c>
      <c r="E151" s="41"/>
      <c r="F151" s="42">
        <v>17.28</v>
      </c>
      <c r="G151" s="38">
        <f t="shared" si="4"/>
        <v>172.8</v>
      </c>
    </row>
    <row r="152" spans="1:7" ht="24.95" customHeight="1" x14ac:dyDescent="0.25">
      <c r="A152" s="36" t="s">
        <v>478</v>
      </c>
      <c r="B152" s="36" t="s">
        <v>479</v>
      </c>
      <c r="C152" s="91" t="s">
        <v>480</v>
      </c>
      <c r="D152" s="40">
        <v>6</v>
      </c>
      <c r="E152" s="41"/>
      <c r="F152" s="42">
        <v>17.28</v>
      </c>
      <c r="G152" s="38">
        <f t="shared" si="4"/>
        <v>103.68</v>
      </c>
    </row>
    <row r="153" spans="1:7" ht="24.95" customHeight="1" x14ac:dyDescent="0.25">
      <c r="A153" s="113">
        <v>185768</v>
      </c>
      <c r="B153" s="36">
        <v>210127382</v>
      </c>
      <c r="C153" s="91" t="s">
        <v>481</v>
      </c>
      <c r="D153" s="40">
        <v>5</v>
      </c>
      <c r="E153" s="41"/>
      <c r="F153" s="42">
        <v>17.28</v>
      </c>
      <c r="G153" s="38">
        <f t="shared" si="4"/>
        <v>86.4</v>
      </c>
    </row>
    <row r="154" spans="1:7" ht="24.95" customHeight="1" x14ac:dyDescent="0.25">
      <c r="A154" s="113">
        <v>185769</v>
      </c>
      <c r="B154" s="36" t="s">
        <v>482</v>
      </c>
      <c r="C154" s="91" t="s">
        <v>483</v>
      </c>
      <c r="D154" s="40">
        <v>5</v>
      </c>
      <c r="E154" s="41"/>
      <c r="F154" s="42">
        <v>17.28</v>
      </c>
      <c r="G154" s="38">
        <f t="shared" si="4"/>
        <v>86.4</v>
      </c>
    </row>
    <row r="155" spans="1:7" ht="24.95" customHeight="1" x14ac:dyDescent="0.25">
      <c r="A155" s="113">
        <v>185770</v>
      </c>
      <c r="B155" s="36">
        <v>201124684</v>
      </c>
      <c r="C155" s="91" t="s">
        <v>484</v>
      </c>
      <c r="D155" s="40">
        <v>5</v>
      </c>
      <c r="E155" s="41"/>
      <c r="F155" s="42">
        <v>17.28</v>
      </c>
      <c r="G155" s="38">
        <f t="shared" si="4"/>
        <v>86.4</v>
      </c>
    </row>
    <row r="156" spans="1:7" ht="24.95" customHeight="1" x14ac:dyDescent="0.25">
      <c r="A156" s="37"/>
      <c r="B156" s="37"/>
      <c r="C156" s="41"/>
      <c r="D156" s="78">
        <f>SUM(D150:D155)</f>
        <v>39</v>
      </c>
      <c r="E156" s="41"/>
      <c r="F156" s="42"/>
      <c r="G156" s="38"/>
    </row>
    <row r="157" spans="1:7" ht="24.95" customHeight="1" x14ac:dyDescent="0.3">
      <c r="A157" s="61"/>
      <c r="B157" s="61"/>
      <c r="C157" s="62"/>
      <c r="D157" s="46"/>
      <c r="E157" s="62"/>
      <c r="F157" s="115" t="s">
        <v>487</v>
      </c>
      <c r="G157" s="117">
        <f>SUM(G22:G156)</f>
        <v>70036.319999999963</v>
      </c>
    </row>
    <row r="158" spans="1:7" ht="24.95" customHeight="1" x14ac:dyDescent="0.3">
      <c r="A158" s="61"/>
      <c r="B158" s="61"/>
      <c r="C158" s="62"/>
      <c r="D158" s="46"/>
      <c r="E158" s="62"/>
      <c r="F158" s="115" t="s">
        <v>23</v>
      </c>
      <c r="G158" s="117">
        <f>+G157*0.12</f>
        <v>8404.3583999999955</v>
      </c>
    </row>
    <row r="159" spans="1:7" ht="24.95" customHeight="1" x14ac:dyDescent="0.3">
      <c r="A159" s="43"/>
      <c r="B159" s="44"/>
      <c r="C159" s="45"/>
      <c r="D159" s="46"/>
      <c r="E159" s="45"/>
      <c r="F159" s="116" t="s">
        <v>24</v>
      </c>
      <c r="G159" s="117">
        <f>+G157+G158</f>
        <v>78440.678399999961</v>
      </c>
    </row>
    <row r="160" spans="1:7" ht="24.95" customHeight="1" x14ac:dyDescent="0.25">
      <c r="A160" s="47"/>
      <c r="B160" s="52"/>
      <c r="C160" s="52"/>
      <c r="D160" s="52"/>
      <c r="E160" s="52"/>
      <c r="F160" s="52"/>
      <c r="G160" s="51"/>
    </row>
    <row r="161" spans="1:7" ht="24.95" customHeight="1" x14ac:dyDescent="0.25">
      <c r="A161" s="47"/>
      <c r="B161" s="125" t="s">
        <v>197</v>
      </c>
      <c r="C161" s="126"/>
      <c r="D161" s="126"/>
      <c r="E161" s="48"/>
      <c r="F161" s="48"/>
    </row>
    <row r="162" spans="1:7" ht="24.95" customHeight="1" x14ac:dyDescent="0.3">
      <c r="A162" s="50"/>
      <c r="B162" s="70" t="s">
        <v>198</v>
      </c>
      <c r="C162" s="71" t="s">
        <v>26</v>
      </c>
      <c r="D162" s="71" t="s">
        <v>25</v>
      </c>
      <c r="E162" s="53"/>
      <c r="F162" s="53"/>
      <c r="G162" s="54"/>
    </row>
    <row r="163" spans="1:7" ht="24.95" customHeight="1" x14ac:dyDescent="0.3">
      <c r="A163" s="50"/>
      <c r="B163" s="65" t="s">
        <v>199</v>
      </c>
      <c r="C163" s="65" t="s">
        <v>200</v>
      </c>
      <c r="D163" s="65">
        <v>1</v>
      </c>
      <c r="E163" s="53"/>
      <c r="F163" s="53"/>
      <c r="G163" s="54"/>
    </row>
    <row r="164" spans="1:7" ht="24.95" customHeight="1" x14ac:dyDescent="0.3">
      <c r="A164" s="50"/>
      <c r="B164" s="65" t="s">
        <v>201</v>
      </c>
      <c r="C164" s="65" t="s">
        <v>202</v>
      </c>
      <c r="D164" s="65">
        <v>1</v>
      </c>
      <c r="E164" s="53"/>
      <c r="F164" s="53"/>
      <c r="G164" s="54"/>
    </row>
    <row r="165" spans="1:7" ht="24.95" customHeight="1" x14ac:dyDescent="0.3">
      <c r="A165" s="50"/>
      <c r="B165" s="65" t="s">
        <v>203</v>
      </c>
      <c r="C165" s="65" t="s">
        <v>204</v>
      </c>
      <c r="D165" s="65">
        <v>1</v>
      </c>
      <c r="E165" s="53"/>
      <c r="F165" s="53"/>
      <c r="G165" s="54"/>
    </row>
    <row r="166" spans="1:7" ht="24.95" customHeight="1" x14ac:dyDescent="0.3">
      <c r="A166" s="50"/>
      <c r="B166" s="65" t="s">
        <v>205</v>
      </c>
      <c r="C166" s="65" t="s">
        <v>206</v>
      </c>
      <c r="D166" s="65">
        <v>2</v>
      </c>
      <c r="E166" s="53"/>
      <c r="F166" s="53"/>
      <c r="G166" s="54"/>
    </row>
    <row r="167" spans="1:7" ht="24.95" customHeight="1" x14ac:dyDescent="0.3">
      <c r="A167" s="50"/>
      <c r="B167" s="65" t="s">
        <v>207</v>
      </c>
      <c r="C167" s="65" t="s">
        <v>208</v>
      </c>
      <c r="D167" s="65">
        <v>1</v>
      </c>
      <c r="E167" s="53"/>
      <c r="F167" s="53"/>
      <c r="G167" s="54"/>
    </row>
    <row r="168" spans="1:7" ht="24.95" customHeight="1" x14ac:dyDescent="0.3">
      <c r="A168" s="50"/>
      <c r="B168" s="65" t="s">
        <v>209</v>
      </c>
      <c r="C168" s="65" t="s">
        <v>210</v>
      </c>
      <c r="D168" s="65">
        <v>1</v>
      </c>
      <c r="E168" s="53"/>
      <c r="F168" s="53"/>
      <c r="G168"/>
    </row>
    <row r="169" spans="1:7" ht="24.95" customHeight="1" x14ac:dyDescent="0.3">
      <c r="A169" s="50"/>
      <c r="B169" s="65" t="s">
        <v>211</v>
      </c>
      <c r="C169" s="65" t="s">
        <v>212</v>
      </c>
      <c r="D169" s="65">
        <v>2</v>
      </c>
      <c r="E169" s="53"/>
      <c r="F169" s="53"/>
      <c r="G169"/>
    </row>
    <row r="170" spans="1:7" ht="24.95" customHeight="1" x14ac:dyDescent="0.3">
      <c r="A170" s="50"/>
      <c r="B170" s="65"/>
      <c r="C170" s="65" t="s">
        <v>212</v>
      </c>
      <c r="D170" s="65">
        <v>1</v>
      </c>
      <c r="E170" s="53"/>
      <c r="F170" s="53"/>
      <c r="G170" s="54"/>
    </row>
    <row r="171" spans="1:7" ht="24.95" customHeight="1" x14ac:dyDescent="0.3">
      <c r="A171" s="50"/>
      <c r="B171" s="65" t="s">
        <v>213</v>
      </c>
      <c r="C171" s="65" t="s">
        <v>214</v>
      </c>
      <c r="D171" s="65">
        <v>1</v>
      </c>
      <c r="E171" s="53"/>
      <c r="F171" s="53"/>
      <c r="G171" s="54"/>
    </row>
    <row r="172" spans="1:7" ht="24.95" customHeight="1" x14ac:dyDescent="0.25">
      <c r="A172" s="56"/>
      <c r="B172" s="65" t="s">
        <v>215</v>
      </c>
      <c r="C172" s="65" t="s">
        <v>216</v>
      </c>
      <c r="D172" s="65">
        <v>2</v>
      </c>
      <c r="E172" s="57"/>
      <c r="F172" s="57"/>
      <c r="G172" s="58"/>
    </row>
    <row r="173" spans="1:7" ht="24.95" customHeight="1" x14ac:dyDescent="0.25">
      <c r="A173" s="50"/>
      <c r="B173" s="65" t="s">
        <v>217</v>
      </c>
      <c r="C173" s="65" t="s">
        <v>218</v>
      </c>
      <c r="D173" s="65">
        <v>2</v>
      </c>
      <c r="E173" s="57"/>
      <c r="F173" s="57"/>
      <c r="G173" s="58"/>
    </row>
    <row r="174" spans="1:7" ht="24.95" customHeight="1" x14ac:dyDescent="0.25">
      <c r="A174" s="47"/>
      <c r="B174" s="72" t="s">
        <v>219</v>
      </c>
      <c r="C174" s="72" t="s">
        <v>220</v>
      </c>
      <c r="D174" s="65">
        <v>1</v>
      </c>
      <c r="E174" s="48"/>
      <c r="F174" s="48"/>
    </row>
    <row r="175" spans="1:7" ht="24.95" customHeight="1" x14ac:dyDescent="0.25">
      <c r="A175" s="47"/>
      <c r="B175" s="72" t="s">
        <v>221</v>
      </c>
      <c r="C175" s="72" t="s">
        <v>222</v>
      </c>
      <c r="D175" s="65">
        <v>1</v>
      </c>
      <c r="E175" s="48"/>
      <c r="F175" s="48"/>
    </row>
    <row r="176" spans="1:7" ht="24.95" customHeight="1" x14ac:dyDescent="0.25">
      <c r="A176" s="47"/>
      <c r="B176" s="72" t="s">
        <v>223</v>
      </c>
      <c r="C176" s="72" t="s">
        <v>224</v>
      </c>
      <c r="D176" s="65">
        <v>1</v>
      </c>
      <c r="E176" s="48"/>
      <c r="F176" s="48"/>
    </row>
    <row r="177" spans="1:6" ht="24.95" customHeight="1" x14ac:dyDescent="0.25">
      <c r="A177" s="47"/>
      <c r="B177" s="72" t="s">
        <v>225</v>
      </c>
      <c r="C177" s="72" t="s">
        <v>226</v>
      </c>
      <c r="D177" s="65">
        <v>1</v>
      </c>
      <c r="E177" s="48"/>
      <c r="F177" s="48"/>
    </row>
    <row r="178" spans="1:6" ht="24.95" customHeight="1" x14ac:dyDescent="0.2">
      <c r="B178" s="72" t="s">
        <v>227</v>
      </c>
      <c r="C178" s="72" t="s">
        <v>228</v>
      </c>
      <c r="D178" s="65">
        <v>1</v>
      </c>
    </row>
    <row r="179" spans="1:6" ht="24.95" customHeight="1" x14ac:dyDescent="0.2">
      <c r="B179" s="72" t="s">
        <v>229</v>
      </c>
      <c r="C179" s="72" t="s">
        <v>230</v>
      </c>
      <c r="D179" s="65">
        <v>1</v>
      </c>
    </row>
    <row r="180" spans="1:6" ht="24.95" customHeight="1" x14ac:dyDescent="0.2">
      <c r="B180" s="72" t="s">
        <v>231</v>
      </c>
      <c r="C180" s="72" t="s">
        <v>232</v>
      </c>
      <c r="D180" s="65">
        <v>1</v>
      </c>
    </row>
    <row r="181" spans="1:6" ht="24.95" customHeight="1" x14ac:dyDescent="0.2">
      <c r="B181" s="72" t="s">
        <v>233</v>
      </c>
      <c r="C181" s="72" t="s">
        <v>232</v>
      </c>
      <c r="D181" s="65">
        <v>1</v>
      </c>
    </row>
    <row r="182" spans="1:6" ht="24.95" customHeight="1" x14ac:dyDescent="0.2">
      <c r="B182" s="72" t="s">
        <v>234</v>
      </c>
      <c r="C182" s="72" t="s">
        <v>235</v>
      </c>
      <c r="D182" s="65">
        <v>1</v>
      </c>
    </row>
    <row r="183" spans="1:6" ht="24.95" customHeight="1" x14ac:dyDescent="0.2">
      <c r="B183" s="72" t="s">
        <v>236</v>
      </c>
      <c r="C183" s="72" t="s">
        <v>235</v>
      </c>
      <c r="D183" s="65">
        <v>1</v>
      </c>
    </row>
    <row r="184" spans="1:6" ht="24.95" customHeight="1" x14ac:dyDescent="0.2">
      <c r="B184" s="72" t="s">
        <v>237</v>
      </c>
      <c r="C184" s="72" t="s">
        <v>238</v>
      </c>
      <c r="D184" s="65">
        <v>1</v>
      </c>
    </row>
    <row r="185" spans="1:6" ht="24.95" customHeight="1" x14ac:dyDescent="0.2">
      <c r="B185" s="72" t="s">
        <v>239</v>
      </c>
      <c r="C185" s="72" t="s">
        <v>240</v>
      </c>
      <c r="D185" s="65">
        <v>1</v>
      </c>
    </row>
    <row r="186" spans="1:6" ht="24.95" customHeight="1" x14ac:dyDescent="0.2">
      <c r="B186" s="65" t="s">
        <v>241</v>
      </c>
      <c r="C186" s="65" t="s">
        <v>242</v>
      </c>
      <c r="D186" s="65">
        <v>1</v>
      </c>
    </row>
    <row r="187" spans="1:6" ht="24.95" customHeight="1" x14ac:dyDescent="0.2">
      <c r="B187" s="65" t="s">
        <v>243</v>
      </c>
      <c r="C187" s="65" t="s">
        <v>244</v>
      </c>
      <c r="D187" s="65">
        <v>1</v>
      </c>
    </row>
    <row r="188" spans="1:6" ht="24.95" customHeight="1" x14ac:dyDescent="0.2">
      <c r="B188" s="72" t="s">
        <v>245</v>
      </c>
      <c r="C188" s="72" t="s">
        <v>246</v>
      </c>
      <c r="D188" s="65">
        <v>2</v>
      </c>
    </row>
    <row r="189" spans="1:6" ht="24.95" customHeight="1" x14ac:dyDescent="0.2">
      <c r="B189" s="73" t="s">
        <v>247</v>
      </c>
      <c r="C189" s="72" t="s">
        <v>248</v>
      </c>
      <c r="D189" s="65">
        <v>2</v>
      </c>
    </row>
    <row r="190" spans="1:6" ht="24.95" customHeight="1" x14ac:dyDescent="0.2">
      <c r="B190" s="72" t="s">
        <v>249</v>
      </c>
      <c r="C190" s="72" t="s">
        <v>250</v>
      </c>
      <c r="D190" s="65">
        <v>1</v>
      </c>
    </row>
    <row r="191" spans="1:6" ht="24.95" customHeight="1" x14ac:dyDescent="0.2">
      <c r="B191" s="73"/>
      <c r="C191" s="72" t="s">
        <v>251</v>
      </c>
      <c r="D191" s="65">
        <v>1</v>
      </c>
    </row>
    <row r="192" spans="1:6" ht="24.95" customHeight="1" x14ac:dyDescent="0.25">
      <c r="D192" s="77">
        <f>SUM(D163:D191)</f>
        <v>35</v>
      </c>
    </row>
    <row r="194" spans="2:4" ht="24.95" customHeight="1" x14ac:dyDescent="0.25">
      <c r="C194" s="75" t="s">
        <v>279</v>
      </c>
    </row>
    <row r="195" spans="2:4" ht="24.95" customHeight="1" x14ac:dyDescent="0.25">
      <c r="B195" s="71" t="s">
        <v>198</v>
      </c>
      <c r="C195" s="74" t="s">
        <v>26</v>
      </c>
      <c r="D195" s="71" t="s">
        <v>25</v>
      </c>
    </row>
    <row r="196" spans="2:4" ht="24.95" customHeight="1" x14ac:dyDescent="0.2">
      <c r="B196" s="72" t="s">
        <v>252</v>
      </c>
      <c r="C196" s="67" t="s">
        <v>253</v>
      </c>
      <c r="D196" s="65">
        <v>2</v>
      </c>
    </row>
    <row r="197" spans="2:4" ht="24.95" customHeight="1" x14ac:dyDescent="0.2">
      <c r="B197" s="72" t="s">
        <v>254</v>
      </c>
      <c r="C197" s="67" t="s">
        <v>255</v>
      </c>
      <c r="D197" s="65">
        <v>1</v>
      </c>
    </row>
    <row r="198" spans="2:4" ht="24.95" customHeight="1" x14ac:dyDescent="0.2">
      <c r="B198" s="72" t="s">
        <v>256</v>
      </c>
      <c r="C198" s="67" t="s">
        <v>257</v>
      </c>
      <c r="D198" s="65">
        <v>2</v>
      </c>
    </row>
    <row r="199" spans="2:4" ht="24.95" customHeight="1" x14ac:dyDescent="0.2">
      <c r="B199" s="72" t="s">
        <v>258</v>
      </c>
      <c r="C199" s="67" t="s">
        <v>259</v>
      </c>
      <c r="D199" s="65">
        <v>2</v>
      </c>
    </row>
    <row r="200" spans="2:4" ht="24.95" customHeight="1" x14ac:dyDescent="0.2">
      <c r="B200" s="72" t="s">
        <v>260</v>
      </c>
      <c r="C200" s="67" t="s">
        <v>261</v>
      </c>
      <c r="D200" s="65">
        <v>1</v>
      </c>
    </row>
    <row r="201" spans="2:4" ht="24.95" customHeight="1" x14ac:dyDescent="0.2">
      <c r="B201" s="72" t="s">
        <v>262</v>
      </c>
      <c r="C201" s="67" t="s">
        <v>263</v>
      </c>
      <c r="D201" s="65">
        <v>1</v>
      </c>
    </row>
    <row r="202" spans="2:4" ht="24.95" customHeight="1" x14ac:dyDescent="0.2">
      <c r="B202" s="72" t="s">
        <v>264</v>
      </c>
      <c r="C202" s="67" t="s">
        <v>265</v>
      </c>
      <c r="D202" s="65">
        <v>1</v>
      </c>
    </row>
    <row r="203" spans="2:4" ht="24.95" customHeight="1" x14ac:dyDescent="0.2">
      <c r="B203" s="72" t="s">
        <v>266</v>
      </c>
      <c r="C203" s="67" t="s">
        <v>267</v>
      </c>
      <c r="D203" s="65">
        <v>1</v>
      </c>
    </row>
    <row r="204" spans="2:4" ht="24.95" customHeight="1" x14ac:dyDescent="0.2">
      <c r="B204" s="72" t="s">
        <v>207</v>
      </c>
      <c r="C204" s="67" t="s">
        <v>268</v>
      </c>
      <c r="D204" s="65">
        <v>1</v>
      </c>
    </row>
    <row r="205" spans="2:4" ht="24.95" customHeight="1" x14ac:dyDescent="0.2">
      <c r="B205" s="72" t="s">
        <v>203</v>
      </c>
      <c r="C205" s="67" t="s">
        <v>269</v>
      </c>
      <c r="D205" s="65">
        <v>1</v>
      </c>
    </row>
    <row r="206" spans="2:4" ht="24.95" customHeight="1" x14ac:dyDescent="0.2">
      <c r="B206" s="72" t="s">
        <v>270</v>
      </c>
      <c r="C206" s="67" t="s">
        <v>271</v>
      </c>
      <c r="D206" s="65">
        <v>2</v>
      </c>
    </row>
    <row r="207" spans="2:4" ht="24.95" customHeight="1" x14ac:dyDescent="0.2">
      <c r="B207" s="72" t="s">
        <v>201</v>
      </c>
      <c r="C207" s="67" t="s">
        <v>272</v>
      </c>
      <c r="D207" s="65">
        <v>1</v>
      </c>
    </row>
    <row r="208" spans="2:4" ht="24.95" customHeight="1" x14ac:dyDescent="0.2">
      <c r="B208" s="72" t="s">
        <v>273</v>
      </c>
      <c r="C208" s="67" t="s">
        <v>274</v>
      </c>
      <c r="D208" s="65">
        <v>10</v>
      </c>
    </row>
    <row r="209" spans="2:4" ht="24.95" customHeight="1" x14ac:dyDescent="0.2">
      <c r="B209" s="72" t="s">
        <v>275</v>
      </c>
      <c r="C209" s="67" t="s">
        <v>276</v>
      </c>
      <c r="D209" s="65">
        <v>2</v>
      </c>
    </row>
    <row r="210" spans="2:4" ht="24.95" customHeight="1" x14ac:dyDescent="0.2">
      <c r="B210" s="72" t="s">
        <v>277</v>
      </c>
      <c r="C210" s="67" t="s">
        <v>278</v>
      </c>
      <c r="D210" s="65">
        <v>1</v>
      </c>
    </row>
    <row r="211" spans="2:4" ht="24.95" customHeight="1" x14ac:dyDescent="0.25">
      <c r="D211" s="76">
        <f>SUM(D196:D210)</f>
        <v>29</v>
      </c>
    </row>
    <row r="213" spans="2:4" ht="24.95" customHeight="1" x14ac:dyDescent="0.3">
      <c r="B213"/>
      <c r="C213" s="80" t="s">
        <v>424</v>
      </c>
    </row>
    <row r="214" spans="2:4" ht="24.95" customHeight="1" x14ac:dyDescent="0.3">
      <c r="B214" s="80" t="s">
        <v>25</v>
      </c>
      <c r="C214" s="80" t="s">
        <v>425</v>
      </c>
    </row>
    <row r="215" spans="2:4" ht="24.95" customHeight="1" x14ac:dyDescent="0.35">
      <c r="B215" s="81"/>
      <c r="C215" s="82" t="s">
        <v>426</v>
      </c>
    </row>
    <row r="216" spans="2:4" ht="24.95" customHeight="1" x14ac:dyDescent="0.2">
      <c r="B216" s="83">
        <v>1</v>
      </c>
      <c r="C216" s="68" t="s">
        <v>427</v>
      </c>
    </row>
    <row r="217" spans="2:4" ht="24.95" customHeight="1" x14ac:dyDescent="0.2">
      <c r="B217" s="83">
        <v>2</v>
      </c>
      <c r="C217" s="68" t="s">
        <v>428</v>
      </c>
    </row>
    <row r="218" spans="2:4" ht="24.95" customHeight="1" x14ac:dyDescent="0.2">
      <c r="B218" s="83">
        <v>2</v>
      </c>
      <c r="C218" s="68" t="s">
        <v>429</v>
      </c>
    </row>
    <row r="219" spans="2:4" ht="24.95" customHeight="1" x14ac:dyDescent="0.2">
      <c r="B219" s="83">
        <v>1</v>
      </c>
      <c r="C219" s="68" t="s">
        <v>430</v>
      </c>
    </row>
    <row r="220" spans="2:4" ht="24.95" customHeight="1" x14ac:dyDescent="0.2">
      <c r="B220" s="83">
        <v>1</v>
      </c>
      <c r="C220" s="68" t="s">
        <v>431</v>
      </c>
    </row>
    <row r="221" spans="2:4" ht="24.95" customHeight="1" x14ac:dyDescent="0.2">
      <c r="B221" s="83">
        <v>2</v>
      </c>
      <c r="C221" s="68" t="s">
        <v>432</v>
      </c>
    </row>
    <row r="222" spans="2:4" ht="24.95" customHeight="1" x14ac:dyDescent="0.2">
      <c r="B222" s="83">
        <v>2</v>
      </c>
      <c r="C222" s="68" t="s">
        <v>433</v>
      </c>
    </row>
    <row r="223" spans="2:4" ht="24.95" customHeight="1" x14ac:dyDescent="0.2">
      <c r="B223" s="83">
        <v>1</v>
      </c>
      <c r="C223" s="68" t="s">
        <v>434</v>
      </c>
    </row>
    <row r="224" spans="2:4" ht="24.95" customHeight="1" x14ac:dyDescent="0.2">
      <c r="B224" s="83">
        <v>1</v>
      </c>
      <c r="C224" s="68" t="s">
        <v>435</v>
      </c>
    </row>
    <row r="225" spans="2:3" ht="24.95" customHeight="1" x14ac:dyDescent="0.2">
      <c r="B225" s="83">
        <v>1</v>
      </c>
      <c r="C225" s="68" t="s">
        <v>436</v>
      </c>
    </row>
    <row r="226" spans="2:3" ht="24.95" customHeight="1" x14ac:dyDescent="0.2">
      <c r="B226" s="83">
        <v>2</v>
      </c>
      <c r="C226" s="68" t="s">
        <v>437</v>
      </c>
    </row>
    <row r="227" spans="2:3" ht="24.95" customHeight="1" x14ac:dyDescent="0.2">
      <c r="B227" s="83">
        <v>2</v>
      </c>
      <c r="C227" s="68" t="s">
        <v>29</v>
      </c>
    </row>
    <row r="228" spans="2:3" ht="24.95" customHeight="1" x14ac:dyDescent="0.2">
      <c r="B228" s="83">
        <v>1</v>
      </c>
      <c r="C228" s="68" t="s">
        <v>438</v>
      </c>
    </row>
    <row r="229" spans="2:3" ht="24.95" customHeight="1" x14ac:dyDescent="0.2">
      <c r="B229" s="83">
        <v>1</v>
      </c>
      <c r="C229" s="68" t="s">
        <v>439</v>
      </c>
    </row>
    <row r="230" spans="2:3" ht="24.95" customHeight="1" x14ac:dyDescent="0.2">
      <c r="B230" s="83">
        <v>2</v>
      </c>
      <c r="C230" s="68" t="s">
        <v>440</v>
      </c>
    </row>
    <row r="231" spans="2:3" ht="24.95" customHeight="1" x14ac:dyDescent="0.2">
      <c r="B231" s="83"/>
      <c r="C231" s="68" t="s">
        <v>441</v>
      </c>
    </row>
    <row r="232" spans="2:3" ht="24.95" customHeight="1" x14ac:dyDescent="0.2">
      <c r="B232" s="84">
        <f>SUM(B216:B230)</f>
        <v>22</v>
      </c>
      <c r="C232" s="85"/>
    </row>
    <row r="233" spans="2:3" ht="24.95" customHeight="1" x14ac:dyDescent="0.2">
      <c r="B233" s="84"/>
      <c r="C233" s="85"/>
    </row>
    <row r="234" spans="2:3" ht="24.95" customHeight="1" x14ac:dyDescent="0.2">
      <c r="B234" s="84"/>
      <c r="C234" s="85"/>
    </row>
    <row r="235" spans="2:3" ht="24.95" customHeight="1" x14ac:dyDescent="0.25">
      <c r="B235" s="127" t="s">
        <v>442</v>
      </c>
      <c r="C235" s="128"/>
    </row>
    <row r="236" spans="2:3" ht="24.95" customHeight="1" x14ac:dyDescent="0.2">
      <c r="B236" s="72">
        <v>2</v>
      </c>
      <c r="C236" s="68" t="s">
        <v>443</v>
      </c>
    </row>
    <row r="237" spans="2:3" ht="24.95" customHeight="1" x14ac:dyDescent="0.2">
      <c r="B237" s="72">
        <v>2</v>
      </c>
      <c r="C237" s="68" t="s">
        <v>444</v>
      </c>
    </row>
    <row r="238" spans="2:3" ht="24.95" customHeight="1" x14ac:dyDescent="0.2">
      <c r="B238" s="72">
        <v>1</v>
      </c>
      <c r="C238" s="68" t="s">
        <v>445</v>
      </c>
    </row>
    <row r="239" spans="2:3" ht="24.95" customHeight="1" x14ac:dyDescent="0.2">
      <c r="B239" s="72">
        <v>3</v>
      </c>
      <c r="C239" s="68" t="s">
        <v>446</v>
      </c>
    </row>
    <row r="240" spans="2:3" ht="24.95" customHeight="1" x14ac:dyDescent="0.2">
      <c r="B240" s="72">
        <v>1</v>
      </c>
      <c r="C240" s="68" t="s">
        <v>447</v>
      </c>
    </row>
    <row r="241" spans="2:3" ht="24.95" customHeight="1" x14ac:dyDescent="0.2">
      <c r="B241" s="72">
        <v>1</v>
      </c>
      <c r="C241" s="68" t="s">
        <v>448</v>
      </c>
    </row>
    <row r="242" spans="2:3" ht="24.95" customHeight="1" x14ac:dyDescent="0.2">
      <c r="B242" s="72">
        <v>1</v>
      </c>
      <c r="C242" s="68" t="s">
        <v>449</v>
      </c>
    </row>
    <row r="243" spans="2:3" ht="24.95" customHeight="1" x14ac:dyDescent="0.2">
      <c r="B243" s="72">
        <v>1</v>
      </c>
      <c r="C243" s="68" t="s">
        <v>434</v>
      </c>
    </row>
    <row r="244" spans="2:3" ht="24.95" customHeight="1" x14ac:dyDescent="0.2">
      <c r="B244" s="72">
        <v>1</v>
      </c>
      <c r="C244" s="68" t="s">
        <v>450</v>
      </c>
    </row>
    <row r="245" spans="2:3" ht="24.95" customHeight="1" x14ac:dyDescent="0.2">
      <c r="B245" s="72">
        <v>2</v>
      </c>
      <c r="C245" s="68" t="s">
        <v>451</v>
      </c>
    </row>
    <row r="246" spans="2:3" ht="24.95" customHeight="1" x14ac:dyDescent="0.2">
      <c r="B246" s="72">
        <v>2</v>
      </c>
      <c r="C246" s="68" t="s">
        <v>452</v>
      </c>
    </row>
    <row r="247" spans="2:3" ht="24.95" customHeight="1" x14ac:dyDescent="0.2">
      <c r="B247" s="72">
        <v>4</v>
      </c>
      <c r="C247" s="68" t="s">
        <v>453</v>
      </c>
    </row>
    <row r="248" spans="2:3" ht="24.95" customHeight="1" x14ac:dyDescent="0.2">
      <c r="B248" s="72">
        <v>1</v>
      </c>
      <c r="C248" s="68" t="s">
        <v>454</v>
      </c>
    </row>
    <row r="249" spans="2:3" ht="24.95" customHeight="1" x14ac:dyDescent="0.2">
      <c r="B249" s="72">
        <v>2</v>
      </c>
      <c r="C249" s="68" t="s">
        <v>455</v>
      </c>
    </row>
    <row r="250" spans="2:3" ht="24.95" customHeight="1" x14ac:dyDescent="0.2">
      <c r="B250" s="72">
        <v>1</v>
      </c>
      <c r="C250" s="68" t="s">
        <v>28</v>
      </c>
    </row>
    <row r="251" spans="2:3" ht="24.95" customHeight="1" x14ac:dyDescent="0.2">
      <c r="B251" s="72">
        <v>1</v>
      </c>
      <c r="C251" s="68" t="s">
        <v>456</v>
      </c>
    </row>
    <row r="252" spans="2:3" ht="24.95" customHeight="1" x14ac:dyDescent="0.2">
      <c r="B252" s="72">
        <v>1</v>
      </c>
      <c r="C252" s="68" t="s">
        <v>457</v>
      </c>
    </row>
    <row r="253" spans="2:3" ht="24.95" customHeight="1" x14ac:dyDescent="0.25">
      <c r="B253" s="86">
        <f>SUM(B236:B252)</f>
        <v>27</v>
      </c>
      <c r="C253" s="68"/>
    </row>
    <row r="254" spans="2:3" ht="24.95" customHeight="1" x14ac:dyDescent="0.2">
      <c r="B254" s="72"/>
      <c r="C254" s="68"/>
    </row>
    <row r="255" spans="2:3" ht="24.95" customHeight="1" x14ac:dyDescent="0.25">
      <c r="B255" s="127" t="s">
        <v>27</v>
      </c>
      <c r="C255" s="128"/>
    </row>
    <row r="256" spans="2:3" ht="24.95" customHeight="1" x14ac:dyDescent="0.2">
      <c r="B256" s="72">
        <v>2</v>
      </c>
      <c r="C256" s="68" t="s">
        <v>458</v>
      </c>
    </row>
    <row r="257" spans="2:3" ht="24.95" customHeight="1" x14ac:dyDescent="0.2">
      <c r="B257" s="83">
        <v>1</v>
      </c>
      <c r="C257" s="68" t="s">
        <v>459</v>
      </c>
    </row>
    <row r="258" spans="2:3" ht="24.95" customHeight="1" x14ac:dyDescent="0.2">
      <c r="B258" s="83">
        <v>1</v>
      </c>
      <c r="C258" s="68" t="s">
        <v>460</v>
      </c>
    </row>
    <row r="259" spans="2:3" ht="24.95" customHeight="1" x14ac:dyDescent="0.2">
      <c r="B259" s="83">
        <v>1</v>
      </c>
      <c r="C259" s="68" t="s">
        <v>461</v>
      </c>
    </row>
    <row r="260" spans="2:3" ht="24.95" customHeight="1" x14ac:dyDescent="0.2">
      <c r="B260" s="83">
        <v>2</v>
      </c>
      <c r="C260" s="87" t="s">
        <v>462</v>
      </c>
    </row>
    <row r="261" spans="2:3" ht="24.95" customHeight="1" x14ac:dyDescent="0.2">
      <c r="B261" s="83">
        <v>2</v>
      </c>
      <c r="C261" s="68" t="s">
        <v>463</v>
      </c>
    </row>
    <row r="262" spans="2:3" ht="24.95" customHeight="1" x14ac:dyDescent="0.2">
      <c r="B262" s="83">
        <v>2</v>
      </c>
      <c r="C262" s="68" t="s">
        <v>464</v>
      </c>
    </row>
    <row r="263" spans="2:3" ht="24.95" customHeight="1" x14ac:dyDescent="0.2">
      <c r="B263" s="83">
        <v>1</v>
      </c>
      <c r="C263" s="87" t="s">
        <v>465</v>
      </c>
    </row>
    <row r="264" spans="2:3" ht="24.95" customHeight="1" x14ac:dyDescent="0.2">
      <c r="B264" s="83">
        <v>2</v>
      </c>
      <c r="C264" s="68" t="s">
        <v>466</v>
      </c>
    </row>
    <row r="265" spans="2:3" ht="24.95" customHeight="1" x14ac:dyDescent="0.2">
      <c r="B265" s="83">
        <v>1</v>
      </c>
      <c r="C265" s="68" t="s">
        <v>467</v>
      </c>
    </row>
    <row r="266" spans="2:3" ht="24.95" customHeight="1" x14ac:dyDescent="0.2">
      <c r="B266" s="88">
        <f>SUM(B256:B265)</f>
        <v>15</v>
      </c>
      <c r="C266" s="68"/>
    </row>
    <row r="267" spans="2:3" ht="24.95" customHeight="1" x14ac:dyDescent="0.2">
      <c r="B267" s="72"/>
      <c r="C267" s="68"/>
    </row>
    <row r="268" spans="2:3" ht="24.95" customHeight="1" x14ac:dyDescent="0.2">
      <c r="B268" s="65">
        <v>1</v>
      </c>
      <c r="C268" s="89" t="s">
        <v>471</v>
      </c>
    </row>
    <row r="269" spans="2:3" ht="24.95" customHeight="1" x14ac:dyDescent="0.2">
      <c r="B269" s="65">
        <v>3</v>
      </c>
      <c r="C269" s="89" t="s">
        <v>468</v>
      </c>
    </row>
    <row r="270" spans="2:3" ht="24.95" customHeight="1" x14ac:dyDescent="0.2">
      <c r="B270" s="65">
        <v>1</v>
      </c>
      <c r="C270" s="89" t="s">
        <v>469</v>
      </c>
    </row>
    <row r="271" spans="2:3" ht="24.95" customHeight="1" x14ac:dyDescent="0.2">
      <c r="B271" s="65">
        <v>1</v>
      </c>
      <c r="C271" s="89" t="s">
        <v>470</v>
      </c>
    </row>
    <row r="272" spans="2:3" ht="24.95" customHeight="1" x14ac:dyDescent="0.2">
      <c r="B272" s="65">
        <v>1</v>
      </c>
      <c r="C272" s="89" t="s">
        <v>472</v>
      </c>
    </row>
    <row r="273" spans="1:5" ht="24.95" customHeight="1" x14ac:dyDescent="0.2">
      <c r="B273" s="65">
        <v>2</v>
      </c>
      <c r="C273" s="66" t="s">
        <v>473</v>
      </c>
    </row>
    <row r="274" spans="1:5" ht="24.95" customHeight="1" x14ac:dyDescent="0.25">
      <c r="B274" s="71">
        <f>SUM(B268:B273)</f>
        <v>9</v>
      </c>
      <c r="C274" s="66"/>
    </row>
    <row r="276" spans="1:5" ht="24.95" customHeight="1" x14ac:dyDescent="0.2">
      <c r="B276" s="72">
        <v>1</v>
      </c>
      <c r="C276" s="114" t="s">
        <v>485</v>
      </c>
    </row>
    <row r="277" spans="1:5" ht="24.95" customHeight="1" x14ac:dyDescent="0.2">
      <c r="B277" s="72">
        <v>1</v>
      </c>
      <c r="C277" s="114" t="s">
        <v>486</v>
      </c>
    </row>
    <row r="282" spans="1:5" ht="24.95" customHeight="1" thickBot="1" x14ac:dyDescent="0.3">
      <c r="A282" s="50" t="s">
        <v>522</v>
      </c>
      <c r="B282" s="50"/>
      <c r="C282" s="129"/>
      <c r="D282" s="130"/>
      <c r="E282" s="131"/>
    </row>
    <row r="283" spans="1:5" ht="24.95" customHeight="1" x14ac:dyDescent="0.25">
      <c r="A283" s="50"/>
      <c r="B283" s="50"/>
      <c r="C283" s="50"/>
      <c r="D283" s="54"/>
      <c r="E283" s="54"/>
    </row>
    <row r="284" spans="1:5" ht="24.95" customHeight="1" thickBot="1" x14ac:dyDescent="0.3">
      <c r="A284" s="50" t="s">
        <v>523</v>
      </c>
      <c r="B284" s="50"/>
      <c r="C284" s="129"/>
      <c r="D284" s="130"/>
      <c r="E284" s="130"/>
    </row>
    <row r="285" spans="1:5" ht="24.95" customHeight="1" x14ac:dyDescent="0.25">
      <c r="A285" s="50"/>
      <c r="B285" s="50"/>
      <c r="C285" s="50"/>
      <c r="D285" s="54"/>
      <c r="E285" s="54"/>
    </row>
    <row r="286" spans="1:5" ht="24.95" customHeight="1" x14ac:dyDescent="0.25">
      <c r="A286" s="50"/>
      <c r="B286" s="50"/>
      <c r="C286" s="50"/>
      <c r="D286" s="54"/>
      <c r="E286" s="54"/>
    </row>
    <row r="287" spans="1:5" ht="24.95" customHeight="1" thickBot="1" x14ac:dyDescent="0.3">
      <c r="A287" s="50" t="s">
        <v>524</v>
      </c>
      <c r="B287" s="50"/>
      <c r="C287" s="129"/>
      <c r="D287" s="130"/>
      <c r="E287" s="130"/>
    </row>
    <row r="288" spans="1:5" ht="24.95" customHeight="1" x14ac:dyDescent="0.25">
      <c r="A288" s="50"/>
      <c r="B288" s="50"/>
      <c r="C288" s="50"/>
      <c r="D288" s="54"/>
      <c r="E288" s="54"/>
    </row>
    <row r="289" spans="1:5" ht="24.95" customHeight="1" thickBot="1" x14ac:dyDescent="0.3">
      <c r="A289" s="50" t="s">
        <v>525</v>
      </c>
      <c r="B289" s="50"/>
      <c r="C289" s="129"/>
      <c r="D289" s="130"/>
      <c r="E289" s="130"/>
    </row>
  </sheetData>
  <mergeCells count="15">
    <mergeCell ref="B161:D161"/>
    <mergeCell ref="B235:C235"/>
    <mergeCell ref="B255:C255"/>
    <mergeCell ref="A9:B9"/>
    <mergeCell ref="A11:B11"/>
    <mergeCell ref="A13:B13"/>
    <mergeCell ref="A15:B15"/>
    <mergeCell ref="A17:B17"/>
    <mergeCell ref="A19:B19"/>
    <mergeCell ref="A7:B7"/>
    <mergeCell ref="A2:G2"/>
    <mergeCell ref="A3:G3"/>
    <mergeCell ref="A4:G4"/>
    <mergeCell ref="N4:O5"/>
    <mergeCell ref="A6:G6"/>
  </mergeCells>
  <phoneticPr fontId="28" type="noConversion"/>
  <pageMargins left="0.7" right="0.7" top="0.75" bottom="0.75" header="0.3" footer="0.3"/>
  <pageSetup paperSize="9"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2023-01-14T14:10:28Z</cp:lastPrinted>
  <dcterms:created xsi:type="dcterms:W3CDTF">2022-12-13T17:19:05Z</dcterms:created>
  <dcterms:modified xsi:type="dcterms:W3CDTF">2023-01-14T14:12:53Z</dcterms:modified>
</cp:coreProperties>
</file>