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C770CCD9-6EC0-4BF1-9028-47B5FE0D6496}" xr6:coauthVersionLast="47" xr6:coauthVersionMax="47" xr10:uidLastSave="{00000000-0000-0000-0000-000000000000}"/>
  <bookViews>
    <workbookView xWindow="-120" yWindow="-120" windowWidth="29040" windowHeight="15840" xr2:uid="{556DAABC-ECB5-4717-AD23-C7E6841C1B25}"/>
  </bookViews>
  <sheets>
    <sheet name="INQUIORT" sheetId="1" r:id="rId1"/>
    <sheet name="Hoja1" sheetId="2" r:id="rId2"/>
  </sheets>
  <externalReferences>
    <externalReference r:id="rId3"/>
  </externalReferences>
  <definedNames>
    <definedName name="_xlnm._FilterDatabase" localSheetId="0" hidden="1">INQUIORT!$A$21:$G$374</definedName>
    <definedName name="_xlnm.Print_Area" localSheetId="0">INQUIORT!$A$1:$G$506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0" i="1" l="1"/>
  <c r="G74" i="1" l="1"/>
  <c r="G212" i="1"/>
  <c r="G213" i="1"/>
  <c r="G214" i="1"/>
  <c r="G204" i="1"/>
  <c r="G205" i="1"/>
  <c r="G206" i="1"/>
  <c r="G207" i="1"/>
  <c r="G208" i="1"/>
  <c r="G209" i="1"/>
  <c r="G210" i="1"/>
  <c r="G198" i="1"/>
  <c r="G199" i="1"/>
  <c r="G200" i="1"/>
  <c r="G201" i="1"/>
  <c r="G202" i="1"/>
  <c r="G203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6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46" i="1"/>
  <c r="G150" i="1"/>
  <c r="G151" i="1"/>
  <c r="G152" i="1"/>
  <c r="G153" i="1"/>
  <c r="G154" i="1"/>
  <c r="G155" i="1"/>
  <c r="G156" i="1"/>
  <c r="G157" i="1"/>
  <c r="G158" i="1"/>
  <c r="G160" i="1"/>
  <c r="G161" i="1"/>
  <c r="G162" i="1"/>
  <c r="G16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04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57" i="1"/>
  <c r="D394" i="1" l="1"/>
  <c r="C7" i="1" l="1"/>
  <c r="G369" i="1" l="1"/>
  <c r="G368" i="1"/>
  <c r="G367" i="1"/>
  <c r="G366" i="1"/>
  <c r="G365" i="1"/>
  <c r="G364" i="1"/>
  <c r="G363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372" i="1" l="1"/>
  <c r="A121" i="2"/>
  <c r="A106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85" i="2" s="1"/>
  <c r="E24" i="2"/>
  <c r="E23" i="2"/>
  <c r="E22" i="2"/>
  <c r="E21" i="2"/>
  <c r="E20" i="2"/>
  <c r="G373" i="1" l="1"/>
  <c r="G374" i="1" s="1"/>
  <c r="E86" i="2"/>
  <c r="E87" i="2"/>
  <c r="D362" i="1"/>
  <c r="G362" i="1" s="1"/>
  <c r="D361" i="1"/>
  <c r="G361" i="1" s="1"/>
  <c r="D360" i="1"/>
  <c r="G360" i="1" s="1"/>
  <c r="D359" i="1"/>
  <c r="G359" i="1" s="1"/>
  <c r="D358" i="1"/>
  <c r="G358" i="1" s="1"/>
  <c r="D357" i="1"/>
  <c r="G357" i="1" s="1"/>
  <c r="D356" i="1"/>
  <c r="G356" i="1" s="1"/>
  <c r="D355" i="1"/>
  <c r="G355" i="1" s="1"/>
  <c r="D354" i="1"/>
  <c r="G354" i="1" s="1"/>
  <c r="D353" i="1"/>
  <c r="G353" i="1" s="1"/>
  <c r="D352" i="1"/>
  <c r="G352" i="1" s="1"/>
  <c r="D351" i="1"/>
  <c r="G351" i="1" s="1"/>
  <c r="D350" i="1"/>
  <c r="G350" i="1" s="1"/>
  <c r="D349" i="1"/>
  <c r="G349" i="1" s="1"/>
  <c r="D348" i="1"/>
  <c r="G348" i="1" s="1"/>
  <c r="D347" i="1"/>
  <c r="G347" i="1" s="1"/>
  <c r="D346" i="1"/>
  <c r="G346" i="1" s="1"/>
  <c r="D345" i="1"/>
  <c r="G345" i="1" s="1"/>
  <c r="D344" i="1"/>
  <c r="G344" i="1" s="1"/>
  <c r="D343" i="1"/>
  <c r="G343" i="1" s="1"/>
  <c r="D342" i="1"/>
  <c r="G342" i="1" s="1"/>
  <c r="A342" i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</calcChain>
</file>

<file path=xl/sharedStrings.xml><?xml version="1.0" encoding="utf-8"?>
<sst xmlns="http://schemas.openxmlformats.org/spreadsheetml/2006/main" count="987" uniqueCount="935">
  <si>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</si>
  <si>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</si>
  <si>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</si>
  <si>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</si>
  <si>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</si>
  <si>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</si>
  <si>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PUNTO DE LLEGADA</t>
  </si>
  <si>
    <t>FECHA CIRUGÍA</t>
  </si>
  <si>
    <t>HORA  CIRUGIA</t>
  </si>
  <si>
    <t>NOMBRE MÉDICO</t>
  </si>
  <si>
    <t>NOMBRE PACIENTE</t>
  </si>
  <si>
    <t>CÓDIGO ARTICULO</t>
  </si>
  <si>
    <t>DESCRIPCIÓN</t>
  </si>
  <si>
    <t>LOTE / SERIE</t>
  </si>
  <si>
    <t>CANTIDAD</t>
  </si>
  <si>
    <t>PRECIO UNITARIO</t>
  </si>
  <si>
    <t>PRECIO TOTAL</t>
  </si>
  <si>
    <t>SUBTOTAL</t>
  </si>
  <si>
    <t>12% IVA</t>
  </si>
  <si>
    <t>TOTAL</t>
  </si>
  <si>
    <t>INSTRUMENTAL</t>
  </si>
  <si>
    <t>BANDEJA MEDIA</t>
  </si>
  <si>
    <t>BANDEJA SUPERIOR</t>
  </si>
  <si>
    <t>ENTREGADO POR:</t>
  </si>
  <si>
    <t>DESCARGO</t>
  </si>
  <si>
    <t>RECIBIDO POR:</t>
  </si>
  <si>
    <t>FIDEICOMISO TITULARIZACION OMNIHOSPITAL</t>
  </si>
  <si>
    <t>0992426187001</t>
  </si>
  <si>
    <t>AV. ABEL CASTILLO S/N Y AV. JUAN TANCA MARENGO</t>
  </si>
  <si>
    <t>CLAVO TIBIA NAVIGATOR 8*270 TITANIO</t>
  </si>
  <si>
    <t>1456</t>
  </si>
  <si>
    <t>CLAVO TIBIA NAVIGATOR 8*285 TITANIO</t>
  </si>
  <si>
    <t>CLAVO TIBIA NAVIGATOR 8*300 TITANIO</t>
  </si>
  <si>
    <t>CLAVO TIBIA NAVIGATOR 8*315 TITANIO</t>
  </si>
  <si>
    <t>CLAVO TIBIA NAVIGATOR 8*330 TITANIO</t>
  </si>
  <si>
    <t>CLAVO TIBIA NAVIGATOR 8*345 TITANIO</t>
  </si>
  <si>
    <t>CLAVO TIBIA NAVIGATOR 8*360 TITANIO</t>
  </si>
  <si>
    <t>CLAVO TIBIA NAVIGATOR 8*375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</si>
  <si>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</si>
  <si>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</si>
  <si>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</si>
  <si>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</si>
  <si>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</si>
  <si>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</si>
  <si>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9*360 TITANIO</t>
  </si>
  <si>
    <t>CLAVO TIBIA NAVIGATOR 9*375 TITANIO</t>
  </si>
  <si>
    <t>CLAVO TIBIA NAVIGATOR 9*390 TITANIO</t>
  </si>
  <si>
    <t>CLAVO TIBIA NAVIGATOR 10*270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</si>
  <si>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</si>
  <si>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</si>
  <si>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</si>
  <si>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</si>
  <si>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>CLAVO TIBIA NAVIGATOR 10*345 TITANIO</t>
  </si>
  <si>
    <t>CLAVO TIBIA NAVIGATOR 10*360 TITANIO</t>
  </si>
  <si>
    <t>CLAVO TIBIA NAVIGATOR 10*375 TITANIO</t>
  </si>
  <si>
    <t>CLAVO TIBIA NAVIGATOR 10*390 TITANIO</t>
  </si>
  <si>
    <t>CLAVO TIBIA NAVIGATOR 11*270 TITANIO</t>
  </si>
  <si>
    <t>10436.T421211285</t>
  </si>
  <si>
    <t>CLAVO DE TIBIA NAVIGATOR 11X285 TITANIO</t>
  </si>
  <si>
    <t>CLAVO DE TIBIA NAVIGATOR 11*300 TITANIO</t>
  </si>
  <si>
    <t>CLAVO TIBIA NAVIGATOR 11*315 TITANIO</t>
  </si>
  <si>
    <t>CLAVO TIBIA NAVIGATOR 11*330 TITANIO</t>
  </si>
  <si>
    <t>10437.T421211345</t>
  </si>
  <si>
    <t>CLAVO TIBIA NAVIGATOR 11X345 TITANIO</t>
  </si>
  <si>
    <t>CLAVO TIBIA NAVIGATOR 11*360 TITANIO</t>
  </si>
  <si>
    <t>CLAVO TIBIA NAVIGATOR 11*375 TITANIO</t>
  </si>
  <si>
    <t>CLAVO TIBIA NAVIGATOR 12*345 TITANIO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</si>
  <si>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</si>
  <si>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</si>
  <si>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</si>
  <si>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</si>
  <si>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4.0 *32 MM PARA CLAVO NAVIGATOR TITANIO IRE</t>
  </si>
  <si>
    <t>TORNILLO DE BLOQUEO 4.0 *34 MM PARA CLAVO TIBIA NAVIGATOR ™ TITANIO IRE</t>
  </si>
  <si>
    <t>TORNILLO BLOQ. 4.0 *36 MM PARA CLAVO NAVIGATOR TITANIO IRE</t>
  </si>
  <si>
    <t>TORNILLO BLOQ. NAVIGATOR 4.0x38 TIT.</t>
  </si>
  <si>
    <t>TORNILLO BLOQ. 4.0 *40 MM PARA CLAVO NAVIGATOR TITANIO IRE</t>
  </si>
  <si>
    <t>TORNILLO BLOQ. 4.0 *42 MM PARA CLAVO EXPERT DE TIBIA TITANIO</t>
  </si>
  <si>
    <t>TORNILLO BLOQ. 4.0 *44 MM PARA CLAVO NAVIGATOR TITANIO IRE</t>
  </si>
  <si>
    <t>TORNILLO BLOQ. 4.0 *46 MM PARA CLAVO EXPERT DE TIBIA TITANIO</t>
  </si>
  <si>
    <t>TORNILLO DE BLOQUEO 4.0 *48 MM PARA CLAVO TIBIA NAVIGATOR ™ TITANIO IRE</t>
  </si>
  <si>
    <t>TORNILLO BLOQ. 4.0 *50 MM PARA CLAVO EXPERT DE TIBIA TITANIO</t>
  </si>
  <si>
    <t>TORNILLO BLOQ. NAVIGATOR 4.0X55TIT.</t>
  </si>
  <si>
    <t>TORNILLO DE BLOQUEO 4.0 *60 MM PARA CLAVO TIBIA NAVIGATOR ™ TITANIO IRE</t>
  </si>
  <si>
    <t>TORNILLO BLOQ. NAVIGATOR 5.0x25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</si>
  <si>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</si>
  <si>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</si>
  <si>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</si>
  <si>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</si>
  <si>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BLOQ. NAVIGATOR 5.0*50 TIT.</t>
  </si>
  <si>
    <t>TORNILLO BLOQ. NAVIGATOR 5.0X55 TIT.</t>
  </si>
  <si>
    <t>TORNILLO BLOQ. NAVIGATOR 5.0X60 TIT.</t>
  </si>
  <si>
    <t>TORNILLO BLOQ. NAVIGATOR 5.0X65 TIT.</t>
  </si>
  <si>
    <t>TORNILLO BLOQ. NAVIGATOR 5.0X70 TIT.</t>
  </si>
  <si>
    <t>TORNILLO BLOQ. NAVIGATOR 5.0X80 TIT.</t>
  </si>
  <si>
    <t>TORNILLO BLOQ. NAVIGATOR 5.0X85 TIT.</t>
  </si>
  <si>
    <t>T42155090</t>
  </si>
  <si>
    <t>TORNILLO BLOQ. NAVIGATOR 5.0X90 TIT.</t>
  </si>
  <si>
    <t>TAPA FINAL, PARA CLAVO TIBIAL NAVIGATOR ™</t>
  </si>
  <si>
    <t>T42155085</t>
  </si>
  <si>
    <t xml:space="preserve">INSTRUMENTAL CLAVO TIBIA NAVIGATOR </t>
  </si>
  <si>
    <t>Parada de taladro Ф3.4/SW3</t>
  </si>
  <si>
    <t>Broca Ф3.2</t>
  </si>
  <si>
    <t>Taladro para varilla de fijación Ф5.2</t>
  </si>
  <si>
    <t>Taladro plano para barra de fijación Ф5.2</t>
  </si>
  <si>
    <t>Varilla de alineación en forma de T</t>
  </si>
  <si>
    <t>Regla radiográfica</t>
  </si>
  <si>
    <t>Destornillador de conexión de uñas poliaxial SW6.5</t>
  </si>
  <si>
    <t>Medidor de profundidad</t>
  </si>
  <si>
    <t>Destornillador de conexión de uñas en forma de T SW6.5</t>
  </si>
  <si>
    <t>Vaina exterior, para tornillo de bloqueo proximal y distal (M-L) Ф8.1×120</t>
  </si>
  <si>
    <t>Manguito interior para tornillo de bloqueo Ф3.2/Ф8.1</t>
  </si>
  <si>
    <t>Trocar para tornillo de bloqueo Ф3.2</t>
  </si>
  <si>
    <t xml:space="preserve">Broca de 3.2MM </t>
  </si>
  <si>
    <t xml:space="preserve">Mnago porta guias </t>
  </si>
  <si>
    <t>Punzón canulado Ф12/Ф4</t>
  </si>
  <si>
    <t>Placa de protección para la piel</t>
  </si>
  <si>
    <t>Varilla de alineación en forma de L Ф8</t>
  </si>
  <si>
    <t>Manga de protección Ф12</t>
  </si>
  <si>
    <t>Manguito interior para varilla de fijación Ф5.2</t>
  </si>
  <si>
    <t>Llave de tope de taladro SW3</t>
  </si>
  <si>
    <t>Tornillo de extracción de uñas M8×1</t>
  </si>
  <si>
    <t>Martillo deslizante</t>
  </si>
  <si>
    <t>Tornillo de compresión Ф4/M6/SW6.5</t>
  </si>
  <si>
    <t>Destornillador de bloqueo T25</t>
  </si>
  <si>
    <t>Alambre guía roscado Ф3.2×300</t>
  </si>
  <si>
    <t xml:space="preserve">Camisa de atornillador </t>
  </si>
  <si>
    <t>Conductor de tapa de extremo T40 (ATORNILLADOR)</t>
  </si>
  <si>
    <t>Bloque de accesorios</t>
  </si>
  <si>
    <t>Barra guía para martillo deslizante M8X1</t>
  </si>
  <si>
    <t>Barra de guía</t>
  </si>
  <si>
    <t>Mango inserttor del Clavo</t>
  </si>
  <si>
    <t>Tornillo de conexión de clavos M8×1/M6/SW6.5</t>
  </si>
  <si>
    <t>Dispositivo de orientación distal</t>
  </si>
  <si>
    <t xml:space="preserve">Dispositivo de orientación proximal </t>
  </si>
  <si>
    <t>Insertador de pasador guía</t>
  </si>
  <si>
    <t>Escariador suave Ф8.0</t>
  </si>
  <si>
    <t>Escariador suave Ф8.5</t>
  </si>
  <si>
    <t>Escariador suave Ф9.0</t>
  </si>
  <si>
    <t>Escariador suave Ф9.5</t>
  </si>
  <si>
    <t>Escariador suave Ф10</t>
  </si>
  <si>
    <t>Escariador suave Ф10.5</t>
  </si>
  <si>
    <t>Escariador suave Ф11</t>
  </si>
  <si>
    <t>Escariador suave Ф11.5</t>
  </si>
  <si>
    <t>Escariador suave Ф12</t>
  </si>
  <si>
    <t>Dispositivo de orientación proximal para tornillo de bloqueo de 4.0 mm</t>
  </si>
  <si>
    <t>Tuerca de bloqueo para dispositivo de orientación proximal M6</t>
  </si>
  <si>
    <t>Tuerca de bloqueo para barra guía M8×1</t>
  </si>
  <si>
    <t>Guias</t>
  </si>
  <si>
    <t>MOTOR CANULADO</t>
  </si>
  <si>
    <t xml:space="preserve">ANCLAJES DE MOTOR </t>
  </si>
  <si>
    <t xml:space="preserve">PROTECTOR DE BATERIA </t>
  </si>
  <si>
    <t xml:space="preserve">LLAVE DE JACOBS </t>
  </si>
  <si>
    <t xml:space="preserve">BATERIAS NEGRAS </t>
  </si>
  <si>
    <t xml:space="preserve">CONTENEDOR DE MOTOR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</si>
  <si>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</si>
  <si>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</si>
  <si>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</si>
  <si>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</si>
  <si>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</si>
  <si>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DR. CHIRIBOGA </t>
  </si>
  <si>
    <t xml:space="preserve">PINEDA CORAL JAIRO DARIO </t>
  </si>
  <si>
    <t>RUC.: 0957116478001</t>
  </si>
  <si>
    <t xml:space="preserve">NOTA DE ENTREGA </t>
  </si>
  <si>
    <t>Fecha de Emision:</t>
  </si>
  <si>
    <t>Destinatario:</t>
  </si>
  <si>
    <t>RUC.:</t>
  </si>
  <si>
    <t>Punto de Llegada:</t>
  </si>
  <si>
    <t xml:space="preserve">Telefono: </t>
  </si>
  <si>
    <t>(042-109000)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</si>
  <si>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</si>
  <si>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</si>
  <si>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</si>
  <si>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</si>
  <si>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</si>
  <si>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</si>
  <si>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</si>
  <si>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08:00AM</t>
  </si>
  <si>
    <t>CANT.</t>
  </si>
  <si>
    <t>COD. ARTICULO</t>
  </si>
  <si>
    <t xml:space="preserve">DESCRIPCION ARTICULO </t>
  </si>
  <si>
    <t>1455</t>
  </si>
  <si>
    <t>1457</t>
  </si>
  <si>
    <t>1458</t>
  </si>
  <si>
    <t>1459</t>
  </si>
  <si>
    <t>1460</t>
  </si>
  <si>
    <t>1749</t>
  </si>
  <si>
    <t>1461</t>
  </si>
  <si>
    <t>1462</t>
  </si>
  <si>
    <t>1463</t>
  </si>
  <si>
    <t>1464</t>
  </si>
  <si>
    <t>1465</t>
  </si>
  <si>
    <t>1466</t>
  </si>
  <si>
    <t>1750</t>
  </si>
  <si>
    <t>1467</t>
  </si>
  <si>
    <t>1468</t>
  </si>
  <si>
    <t>1469</t>
  </si>
  <si>
    <t>1470</t>
  </si>
  <si>
    <t>1471</t>
  </si>
  <si>
    <t>1472</t>
  </si>
  <si>
    <t>1751</t>
  </si>
  <si>
    <t>9145</t>
  </si>
  <si>
    <t>9146</t>
  </si>
  <si>
    <t>9147</t>
  </si>
  <si>
    <t xml:space="preserve">T42154024                </t>
  </si>
  <si>
    <t xml:space="preserve">T42154026                </t>
  </si>
  <si>
    <t xml:space="preserve">T42154028                </t>
  </si>
  <si>
    <t xml:space="preserve">T42154030                </t>
  </si>
  <si>
    <t xml:space="preserve">T42154032                </t>
  </si>
  <si>
    <t xml:space="preserve">T42154034                </t>
  </si>
  <si>
    <t xml:space="preserve">T42154036                </t>
  </si>
  <si>
    <t xml:space="preserve">T42154038                </t>
  </si>
  <si>
    <t xml:space="preserve">T42154040                </t>
  </si>
  <si>
    <t xml:space="preserve">T42154042                </t>
  </si>
  <si>
    <t xml:space="preserve">T42154044                </t>
  </si>
  <si>
    <t xml:space="preserve">T42154046                </t>
  </si>
  <si>
    <t xml:space="preserve">T42154048                </t>
  </si>
  <si>
    <t xml:space="preserve">T42154050                </t>
  </si>
  <si>
    <t xml:space="preserve">T42154055                </t>
  </si>
  <si>
    <t xml:space="preserve">T42154060                </t>
  </si>
  <si>
    <t xml:space="preserve">T42155025               </t>
  </si>
  <si>
    <t xml:space="preserve">T42155030                </t>
  </si>
  <si>
    <t xml:space="preserve">T42155035                </t>
  </si>
  <si>
    <t xml:space="preserve">T42155040                </t>
  </si>
  <si>
    <t xml:space="preserve">T42155045                </t>
  </si>
  <si>
    <t xml:space="preserve">T42155050                </t>
  </si>
  <si>
    <t xml:space="preserve">T42155055                </t>
  </si>
  <si>
    <t xml:space="preserve">T42155060                </t>
  </si>
  <si>
    <t xml:space="preserve">T42155065                </t>
  </si>
  <si>
    <t xml:space="preserve">T42155070                </t>
  </si>
  <si>
    <t xml:space="preserve">T42155080                </t>
  </si>
  <si>
    <t xml:space="preserve">T42155085                </t>
  </si>
  <si>
    <t xml:space="preserve">T42140805                </t>
  </si>
  <si>
    <t>IVA</t>
  </si>
  <si>
    <t>CODIGO</t>
  </si>
  <si>
    <t xml:space="preserve">BANDEJA SUPERIOR </t>
  </si>
  <si>
    <t>D25066</t>
  </si>
  <si>
    <t>D25065</t>
  </si>
  <si>
    <t>D25025</t>
  </si>
  <si>
    <t>D25026</t>
  </si>
  <si>
    <t>D25059</t>
  </si>
  <si>
    <t>D25053</t>
  </si>
  <si>
    <t>D25048</t>
  </si>
  <si>
    <t>D25036</t>
  </si>
  <si>
    <t>D25015</t>
  </si>
  <si>
    <t>D25042</t>
  </si>
  <si>
    <t>D25063</t>
  </si>
  <si>
    <t>D25064</t>
  </si>
  <si>
    <t>TOTAL INSTRUMENTAL BANDEJA SUPERIOR</t>
  </si>
  <si>
    <t xml:space="preserve">BANDEJA MEDIA </t>
  </si>
  <si>
    <t>D25007</t>
  </si>
  <si>
    <t>D25006</t>
  </si>
  <si>
    <t>D25052</t>
  </si>
  <si>
    <t>D25004</t>
  </si>
  <si>
    <t>D25024</t>
  </si>
  <si>
    <t>D25035</t>
  </si>
  <si>
    <t>D25051</t>
  </si>
  <si>
    <t>D25070</t>
  </si>
  <si>
    <t>D25047</t>
  </si>
  <si>
    <t>D25037</t>
  </si>
  <si>
    <t>D25002</t>
  </si>
  <si>
    <t>D25068</t>
  </si>
  <si>
    <t>D25050</t>
  </si>
  <si>
    <t>TOTAL INSTRUMENTAL BANDEJA MEDIA</t>
  </si>
  <si>
    <t xml:space="preserve">BANDEJA INFERIOR </t>
  </si>
  <si>
    <t>D25060</t>
  </si>
  <si>
    <t>D25067</t>
  </si>
  <si>
    <t>D25058</t>
  </si>
  <si>
    <t>D25056</t>
  </si>
  <si>
    <t>D25014</t>
  </si>
  <si>
    <t>D25061</t>
  </si>
  <si>
    <t>D25062</t>
  </si>
  <si>
    <t>D25069</t>
  </si>
  <si>
    <t>D25012-2</t>
  </si>
  <si>
    <t>D25012-3</t>
  </si>
  <si>
    <t>D25012-4</t>
  </si>
  <si>
    <t>D25012-5</t>
  </si>
  <si>
    <t>D25012-6</t>
  </si>
  <si>
    <t>D25012-7</t>
  </si>
  <si>
    <t>D25012-8</t>
  </si>
  <si>
    <t>D25012-9</t>
  </si>
  <si>
    <t>D25012-10</t>
  </si>
  <si>
    <t>D25039</t>
  </si>
  <si>
    <t>D25040</t>
  </si>
  <si>
    <t>D25022</t>
  </si>
  <si>
    <t xml:space="preserve">RECIBIDO POR </t>
  </si>
  <si>
    <t>INSRUMENTADOR</t>
  </si>
  <si>
    <t>VERIFICADO POR:</t>
  </si>
  <si>
    <t xml:space="preserve">EL MOTOR DEBE SER ESTERILIZADO EN FRIO LA INSTITUCION SE HACE RESPONSABLE ANTE </t>
  </si>
  <si>
    <t xml:space="preserve">CUALQUIER DAÑO PRESENTADO LAS BATERIAS NO SE ESTERILIZAN </t>
  </si>
  <si>
    <t xml:space="preserve">TIPO DE SEGURO </t>
  </si>
  <si>
    <t>NEIQ0469</t>
  </si>
  <si>
    <t>025342005</t>
  </si>
  <si>
    <t>1207140020</t>
  </si>
  <si>
    <t>PLACA TIBIA DISTAL ANTEROMEDIAL 3.5 *5 ORIF. BLOQ. DER. TIT</t>
  </si>
  <si>
    <t>025342007</t>
  </si>
  <si>
    <t>D2102242</t>
  </si>
  <si>
    <t>PLACA TIBIA DISTAL ANTEROMEDIAL 3.5 *7 ORIF. BLOQ. DER. TIT</t>
  </si>
  <si>
    <t>025342009</t>
  </si>
  <si>
    <t>C2100378</t>
  </si>
  <si>
    <t>PLACA TIBIA DISTAL ANTEROMEDIAL 3.5 *9 ORIF. BLOQ. DER. TIT</t>
  </si>
  <si>
    <t>027572011</t>
  </si>
  <si>
    <t>G190253408</t>
  </si>
  <si>
    <t>PLACA TIBIA DISTAL ANTEROMEDIAL 3.5 *11 ORIF. BLOQ. DER. TIT</t>
  </si>
  <si>
    <t>027572013</t>
  </si>
  <si>
    <t>G190253414</t>
  </si>
  <si>
    <t>PLACA TIBIA DISTAL ANTEROMEDIAL 3.5 *13 ORIF. BLOQ. DER. TIT</t>
  </si>
  <si>
    <t>025341005</t>
  </si>
  <si>
    <t>G190253409</t>
  </si>
  <si>
    <t>PLACA TIBIA DISTAL ANTEROMEDIAL 3.5 *5 ORIF. BLOQ. IZQ. TIT</t>
  </si>
  <si>
    <t>025341007</t>
  </si>
  <si>
    <t>C200253404</t>
  </si>
  <si>
    <t>PLACA TIBIA DISTAL ANTEROMEDIAL 3.5 *7 ORIF. BLOQ. IZQ. TIT</t>
  </si>
  <si>
    <t>025341009</t>
  </si>
  <si>
    <t>L200253417</t>
  </si>
  <si>
    <t>PLACA TIBIA DISTAL ANTEROMEDIAL 3.5 *9 ORIF. BLOQ. IZQ. TIT</t>
  </si>
  <si>
    <t>025341011</t>
  </si>
  <si>
    <t>D200253401</t>
  </si>
  <si>
    <t>PLACA TIBIA DISTAL ANTEROMEDIAL 3.5 *11 ORIF. BLOQ. IZQ. TIT</t>
  </si>
  <si>
    <t>027571013</t>
  </si>
  <si>
    <t>M200253402</t>
  </si>
  <si>
    <t>PLACA TIBIA DISTAL ANTEROMEDIAL 3.5 *13 ORIF. BLOQ. IZQ. TIT</t>
  </si>
  <si>
    <t>AZT3618</t>
  </si>
  <si>
    <t>140523088</t>
  </si>
  <si>
    <t>PLACA DISTAL TIBIA 3.5 *4 ORIF. BLOQ. DER. TIT</t>
  </si>
  <si>
    <t>T60871019</t>
  </si>
  <si>
    <t>1900124146</t>
  </si>
  <si>
    <t>PLACA DISTAL TIBIA 3.5 *6 ORIF. BLOQ. DER. TIT</t>
  </si>
  <si>
    <t>AZT0181</t>
  </si>
  <si>
    <t>1900034642</t>
  </si>
  <si>
    <t>PLACA DISTAL TIBIA 3.5 *8 ORIF. BLOQ. DER. TIT</t>
  </si>
  <si>
    <t>AZT3624</t>
  </si>
  <si>
    <t>210329194</t>
  </si>
  <si>
    <t>PLACA DISTAL TIBIA 3.5 *10 ORIF. BLOQ. DER. TIT</t>
  </si>
  <si>
    <t>AZT3625</t>
  </si>
  <si>
    <t>PLACA DISTAL TIBIA 3.5 *12 ORIF. BLOQ. DER. TIT</t>
  </si>
  <si>
    <t>05.5532-0311178</t>
  </si>
  <si>
    <t>17104135</t>
  </si>
  <si>
    <t>PLACA DISTAL TIBIA 3.5 *14 ORIF. BLOQ. DER. TIT</t>
  </si>
  <si>
    <t>TI746104</t>
  </si>
  <si>
    <t>18B6209</t>
  </si>
  <si>
    <t xml:space="preserve">PLACA DISTAL TIBIA 3.5 *4 ORIF. BLOQ IZQ. TIT </t>
  </si>
  <si>
    <t>TI746105</t>
  </si>
  <si>
    <t>KAI13720</t>
  </si>
  <si>
    <t xml:space="preserve">PLACA DISTAL TIBIA 3.5 *5 ORIF. BLOQ IZQ. TIT </t>
  </si>
  <si>
    <t>TI746106</t>
  </si>
  <si>
    <t>1301190540</t>
  </si>
  <si>
    <t xml:space="preserve">PLACA DISTAL TIBIA 3.5 *6 ORIF. BLOQ IZQ. TIT </t>
  </si>
  <si>
    <t>TI746108</t>
  </si>
  <si>
    <t>18B6211</t>
  </si>
  <si>
    <t xml:space="preserve">PLACA DISTAL TIBIA 3.5 *8 ORIF. BLOQ IZQ. TIT </t>
  </si>
  <si>
    <t>TI746110</t>
  </si>
  <si>
    <t>1604100003</t>
  </si>
  <si>
    <t xml:space="preserve">PLACA DISTAL TIBIA 3.5 *10 ORIF. BLOQ IZQ. TIT </t>
  </si>
  <si>
    <t>TI746112</t>
  </si>
  <si>
    <t>18B6213</t>
  </si>
  <si>
    <t xml:space="preserve">PLACA DISTAL TIBIA 3.5 *12 ORIF. BLOQ IZQ. TIT </t>
  </si>
  <si>
    <t>TI746114</t>
  </si>
  <si>
    <t>14562</t>
  </si>
  <si>
    <t xml:space="preserve">PLACA DISTAL TIBIA 3.5 *14 ORIF. BLOQ IZQ. TIT </t>
  </si>
  <si>
    <t>O0005</t>
  </si>
  <si>
    <t xml:space="preserve">PLACA DISTAL TIBIA MULTIAXIAL 3.5 *4 ORIF. BLOQ DER. TIT </t>
  </si>
  <si>
    <t>O001</t>
  </si>
  <si>
    <t xml:space="preserve">PLACA DISTAL TIBIA MULTIAXIAL 3.5 *5 ORIF. BLOQ DER. TIT </t>
  </si>
  <si>
    <t>O036</t>
  </si>
  <si>
    <t xml:space="preserve">PLACA DISTAL TIBIA MULTIAXIAL 3.5 *6 ORIF. BLOQ DER. TIT </t>
  </si>
  <si>
    <t>O032</t>
  </si>
  <si>
    <t xml:space="preserve">PLACA DISTAL TIBIA MULTIAXIAL 3.5 *8 ORIF. BLOQ DER. TIT </t>
  </si>
  <si>
    <t>O044</t>
  </si>
  <si>
    <t xml:space="preserve">PLACA DISTAL TIBIA MULTIAXIAL 3.5 *10 ORIF. BLOQ DER. TIT </t>
  </si>
  <si>
    <t>O031</t>
  </si>
  <si>
    <t xml:space="preserve">PLACA DISTAL TIBIA MULTIAXIAL 3.5 *12 ORIF. BLOQ DER. TIT </t>
  </si>
  <si>
    <t>01974</t>
  </si>
  <si>
    <t>1403380</t>
  </si>
  <si>
    <t xml:space="preserve">PLACA DISTAL TIBIA MULTIAXIAL 3.5 *3 ORIF. BLOQ IZQ. TIT </t>
  </si>
  <si>
    <t>0197</t>
  </si>
  <si>
    <t>19094101</t>
  </si>
  <si>
    <t xml:space="preserve">PLACA DISTAL TIBIA MULTIAXIAL 3.5 *5 ORIF. BLOQ IZQ. TIT </t>
  </si>
  <si>
    <t>O059</t>
  </si>
  <si>
    <t xml:space="preserve">PLACA DISTAL TIBIA MULTIAXIAL 3.5 *6 ORIF. BLOQ IZQ. TIT </t>
  </si>
  <si>
    <t>O141</t>
  </si>
  <si>
    <t>1403384</t>
  </si>
  <si>
    <t xml:space="preserve">PLACA DISTAL TIBIA MULTIAXIAL 3.5 *8 ORIF. BLOQ IZQ. TIT </t>
  </si>
  <si>
    <t>O018</t>
  </si>
  <si>
    <t xml:space="preserve">PLACA DISTAL TIBIA MULTIAXIAL 3.5 *10 ORIF. BLOQ IZQ. TIT </t>
  </si>
  <si>
    <t>1403388</t>
  </si>
  <si>
    <t xml:space="preserve">PLACA DISTAL TIBIA MULTIAXIAL 3.5 *12 ORIF. BLOQ IZQ. TIT </t>
  </si>
  <si>
    <t xml:space="preserve">RUC CLIENTE </t>
  </si>
  <si>
    <t xml:space="preserve">NUMERO DE CEDULA/HISTORIA CLINICA </t>
  </si>
  <si>
    <t xml:space="preserve">DR. MONTANERO 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</si>
  <si>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</si>
  <si>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</si>
  <si>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</si>
  <si>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</si>
  <si>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</si>
  <si>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</si>
  <si>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</si>
  <si>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</si>
  <si>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</si>
  <si>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</si>
  <si>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</si>
  <si>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</si>
  <si>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</si>
  <si>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</si>
  <si>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</si>
  <si>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</si>
  <si>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</si>
  <si>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</si>
  <si>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</si>
  <si>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</si>
  <si>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</si>
  <si>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</si>
  <si>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</si>
  <si>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</si>
  <si>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</si>
  <si>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</si>
  <si>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</si>
  <si>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</si>
  <si>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</si>
  <si>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</si>
  <si>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</si>
  <si>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</si>
  <si>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</si>
  <si>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</si>
  <si>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</si>
  <si>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</si>
  <si>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</si>
  <si>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</si>
  <si>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</si>
  <si>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</si>
  <si>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</si>
  <si>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</si>
  <si>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</si>
  <si>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</si>
  <si>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</si>
  <si>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</si>
  <si>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</si>
  <si>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</si>
  <si>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</si>
  <si>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</si>
  <si>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</si>
  <si>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</si>
  <si>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T500935012</t>
  </si>
  <si>
    <t>2100004807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</si>
  <si>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</si>
  <si>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</si>
  <si>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</si>
  <si>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</si>
  <si>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</si>
  <si>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</si>
  <si>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</si>
  <si>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</si>
  <si>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</si>
  <si>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</si>
  <si>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D180400701</t>
  </si>
  <si>
    <t>TORNILLO BLOQ. 3.5*22 MM TITANIO</t>
  </si>
  <si>
    <t>T500935024</t>
  </si>
  <si>
    <t>TORNILLO BLOQ. 3.5*24 MM TITANIO</t>
  </si>
  <si>
    <t>T500935026</t>
  </si>
  <si>
    <t>G200400794</t>
  </si>
  <si>
    <t>TORNILLO BLOQ. 3.5*26 MM TITANIO</t>
  </si>
  <si>
    <t>T500935028</t>
  </si>
  <si>
    <t>G200400784</t>
  </si>
  <si>
    <t>TORNILLO BLOQ. 3.5*28 MM TITANIO</t>
  </si>
  <si>
    <t>T500935030</t>
  </si>
  <si>
    <t>J2104590</t>
  </si>
  <si>
    <t>TORNILLO BLOQ. 3.5*30 MM TITANIO</t>
  </si>
  <si>
    <t>T500935032</t>
  </si>
  <si>
    <t>B2100005</t>
  </si>
  <si>
    <t>TORNILLO BLOQ. 3.5*32 MM TITANIO</t>
  </si>
  <si>
    <t>T500935034</t>
  </si>
  <si>
    <t>M190400704</t>
  </si>
  <si>
    <t>TORNILLO BLOQ. 3.5*34 MM TITANIO</t>
  </si>
  <si>
    <t>T500935036</t>
  </si>
  <si>
    <t>M180400712</t>
  </si>
  <si>
    <t>TORNILLO BLOQ. 3.5*36 MM TITANIO</t>
  </si>
  <si>
    <t>T500935038</t>
  </si>
  <si>
    <t>J2104467</t>
  </si>
  <si>
    <t>TORNILLO BLOQ. 3.5*38 MM TITANIO</t>
  </si>
  <si>
    <t>T500935040</t>
  </si>
  <si>
    <t>TORNILLO BLOQ. 3.5*40 MM TITANIO</t>
  </si>
  <si>
    <t>T500935042</t>
  </si>
  <si>
    <t>K180400706</t>
  </si>
  <si>
    <t>TORNILLO BLOQ. 3.5*42 MM TITANIO</t>
  </si>
  <si>
    <t>T500935044</t>
  </si>
  <si>
    <t>M180400715</t>
  </si>
  <si>
    <t>TORNILLO BLOQ. 3.5*44 MM TITANIO</t>
  </si>
  <si>
    <t>T500935045</t>
  </si>
  <si>
    <t>E190400736</t>
  </si>
  <si>
    <t>TORNILLO BLOQ. 3.5*45 MM TITANIO</t>
  </si>
  <si>
    <t>T500935046</t>
  </si>
  <si>
    <t>TORNILLO BLOQ. 3.5*46 MM TITANIO</t>
  </si>
  <si>
    <t>T500935048</t>
  </si>
  <si>
    <t>K180400719</t>
  </si>
  <si>
    <t>TORNILLO BLOQ. 3.5*48 MM TITANIO</t>
  </si>
  <si>
    <t>T500935050</t>
  </si>
  <si>
    <t>C2103692</t>
  </si>
  <si>
    <t>TORNILLO BLOQ. 3.5*50 MM TITANIO</t>
  </si>
  <si>
    <t>T500935055</t>
  </si>
  <si>
    <t>F180400701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</si>
  <si>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</si>
  <si>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</si>
  <si>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</si>
  <si>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</si>
  <si>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</si>
  <si>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</si>
  <si>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</si>
  <si>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</si>
  <si>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</si>
  <si>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</si>
  <si>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</si>
  <si>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</si>
  <si>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</si>
  <si>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</si>
  <si>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</si>
  <si>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</si>
  <si>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</si>
  <si>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</si>
  <si>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</si>
  <si>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</si>
  <si>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</si>
  <si>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</si>
  <si>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</si>
  <si>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</si>
  <si>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</si>
  <si>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</si>
  <si>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</si>
  <si>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</si>
  <si>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</si>
  <si>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</si>
  <si>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</si>
  <si>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</si>
  <si>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</si>
  <si>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</si>
  <si>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</si>
  <si>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ARANDELAS 3.5 TITANIO</t>
  </si>
  <si>
    <t>DESPERIO  MANGO AZUL ANCHO</t>
  </si>
  <si>
    <t xml:space="preserve">DESPERIO  MANGO AZUL ANGOSTO </t>
  </si>
  <si>
    <t xml:space="preserve">ATORNILLADOR MANGO CAFÉ 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</si>
  <si>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</si>
  <si>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</si>
  <si>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</si>
  <si>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</si>
  <si>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</si>
  <si>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CURETA</t>
  </si>
  <si>
    <t xml:space="preserve">SEPARADORES DE VOLKMAN </t>
  </si>
  <si>
    <t>SEPARADORES DE SENMILER</t>
  </si>
  <si>
    <t xml:space="preserve">SEPARADORES DE HOMAN ANCHOS </t>
  </si>
  <si>
    <t xml:space="preserve">SEPARADORES DE HOMAN ANGOSTOS </t>
  </si>
  <si>
    <t xml:space="preserve">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</si>
  <si>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</si>
  <si>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</si>
  <si>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</si>
  <si>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</si>
  <si>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</si>
  <si>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</si>
  <si>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</si>
  <si>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</si>
  <si>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</si>
  <si>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</si>
  <si>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</si>
  <si>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</si>
  <si>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2.7mm</t>
  </si>
  <si>
    <t xml:space="preserve">BROCAS 2.7mm LARGA </t>
  </si>
  <si>
    <t>BROCAS 3.5</t>
  </si>
  <si>
    <t>ATORNILLADOR ANCLAJE RAPIDO 1.5 DORADO</t>
  </si>
  <si>
    <t>PALA DE  ANCLAJE RAPIDO HEXAGONAL 3.5</t>
  </si>
  <si>
    <t>PALA DE  ANCLAJE RAPIDO STARDRIVE 3.5</t>
  </si>
  <si>
    <t>MACHUELO DE ANCLAJE  RAPIDO ( TARRAJA)</t>
  </si>
  <si>
    <t>ATORNILLADOR 3.5 BICELADO LARGO (POSICIONADOR)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</si>
  <si>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</si>
  <si>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</si>
  <si>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</si>
  <si>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</si>
  <si>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3.5</t>
  </si>
  <si>
    <t>PINZA REDUCTORA  DE PUNTA</t>
  </si>
  <si>
    <t xml:space="preserve">MANCHUELO EN T (TARRAJA) CON TOPE </t>
  </si>
  <si>
    <t xml:space="preserve">BROCAS DE ANCLAJE RAPIDO 2.8MM CON TOPE </t>
  </si>
  <si>
    <t xml:space="preserve">BROCAS DE 3.2MM </t>
  </si>
  <si>
    <t xml:space="preserve">PINES </t>
  </si>
  <si>
    <t>2</t>
  </si>
  <si>
    <t xml:space="preserve">PINZAS DE REDUCCION CON ARANDELA </t>
  </si>
  <si>
    <t>4</t>
  </si>
  <si>
    <t xml:space="preserve">SEPARADORES DE HOMAN </t>
  </si>
  <si>
    <t>6</t>
  </si>
  <si>
    <t xml:space="preserve">BATERIAS ROJAS </t>
  </si>
  <si>
    <t>060020022</t>
  </si>
  <si>
    <t>A190600236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</si>
  <si>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</si>
  <si>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</si>
  <si>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</si>
  <si>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</si>
  <si>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</si>
  <si>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</si>
  <si>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</si>
  <si>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</si>
  <si>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</si>
  <si>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</si>
  <si>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</si>
  <si>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</si>
  <si>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</si>
  <si>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</si>
  <si>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</si>
  <si>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</si>
  <si>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</si>
  <si>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</si>
  <si>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060020040</t>
  </si>
  <si>
    <t>A190600227</t>
  </si>
  <si>
    <t>TORNILLO CANULADO 4.0X40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</si>
  <si>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</si>
  <si>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</si>
  <si>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</si>
  <si>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</si>
  <si>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</si>
  <si>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</si>
  <si>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</si>
  <si>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116.016</t>
  </si>
  <si>
    <t>200214482</t>
  </si>
  <si>
    <t>TORNILLO CANULADO 4.0*16 MM ACERO</t>
  </si>
  <si>
    <t>116.018</t>
  </si>
  <si>
    <t>200214483</t>
  </si>
  <si>
    <t>TORNILLO CANULADO 4.0*18 MM ACERO</t>
  </si>
  <si>
    <t>116.020</t>
  </si>
  <si>
    <t>200214484</t>
  </si>
  <si>
    <t>TORNILLO CANULADO 4.0*20 MM ACERO</t>
  </si>
  <si>
    <t>116.022</t>
  </si>
  <si>
    <t>200214485</t>
  </si>
  <si>
    <t>TORNILLO CANULADO 4.0*22 MM ACERO</t>
  </si>
  <si>
    <t>116.024</t>
  </si>
  <si>
    <t>200214486</t>
  </si>
  <si>
    <t>TORNILLO CANULADO 4.0*24 MM ACERO</t>
  </si>
  <si>
    <t>116.026</t>
  </si>
  <si>
    <t>200214487</t>
  </si>
  <si>
    <t>TORNILLO CANULADO 4.0*26 MM ACERO</t>
  </si>
  <si>
    <t>116.028</t>
  </si>
  <si>
    <t>TORNILLO CANULADO 4.0*28 MM ACERO</t>
  </si>
  <si>
    <t>116.030</t>
  </si>
  <si>
    <t>TORNILLO CANULADO 4.0*30 MM ACERO</t>
  </si>
  <si>
    <t>116.032</t>
  </si>
  <si>
    <t>TORNILLO CANULADO 4.0*32 MM ACERO</t>
  </si>
  <si>
    <t>116.034</t>
  </si>
  <si>
    <t>TORNILLO CANULADO 4.0*34 MM ACERO</t>
  </si>
  <si>
    <t>116.036</t>
  </si>
  <si>
    <t>TORNILLO CANULADO 4.0*36 MM ACERO</t>
  </si>
  <si>
    <t>116.038</t>
  </si>
  <si>
    <t>TORNILLO CANULADO 4.0*38 MM ACERO</t>
  </si>
  <si>
    <t>116.040</t>
  </si>
  <si>
    <t>TORNILLO CANULADO 4.0*40 MM ACERO</t>
  </si>
  <si>
    <t>116.042</t>
  </si>
  <si>
    <t>200214488</t>
  </si>
  <si>
    <t>TORNILLO CANULADO 4.0*42 MM ACERO</t>
  </si>
  <si>
    <t>116.044</t>
  </si>
  <si>
    <t>200214489</t>
  </si>
  <si>
    <t>TORNILLO CANULADO 4.0*44 MM ACERO</t>
  </si>
  <si>
    <t>116.046</t>
  </si>
  <si>
    <t>200214490</t>
  </si>
  <si>
    <t>TORNILLO CANULADO 4.0*46 MM ACERO</t>
  </si>
  <si>
    <t>116.048</t>
  </si>
  <si>
    <t>200214491</t>
  </si>
  <si>
    <t>TORNILLO CANULADO 4.0*48 MM ACERO</t>
  </si>
  <si>
    <t>116.050</t>
  </si>
  <si>
    <t>200214492</t>
  </si>
  <si>
    <t>TORNILLO CANULADO 4.0*50 MM ACERO</t>
  </si>
  <si>
    <t>116.055</t>
  </si>
  <si>
    <t>TORNILLO CANULADO 4.0*55 MM ACERO</t>
  </si>
  <si>
    <t>116.060</t>
  </si>
  <si>
    <t>200214493</t>
  </si>
  <si>
    <t>TORNILLO CANULADO 4.0*60 MM ACERO</t>
  </si>
  <si>
    <t>116.070</t>
  </si>
  <si>
    <t>200214494</t>
  </si>
  <si>
    <t>ARANDELAS 3.5 MM ACERO</t>
  </si>
  <si>
    <t>115.010</t>
  </si>
  <si>
    <t>ARANDELAS 3.5 MM TITANIO</t>
  </si>
  <si>
    <t>Ti-117.374</t>
  </si>
  <si>
    <t>200214404</t>
  </si>
  <si>
    <t xml:space="preserve">TORNILLO CORTICAL CANULADO 4.5MM * 74 ROSCA CORTA TITANIO  </t>
  </si>
  <si>
    <t>Ti-117.370</t>
  </si>
  <si>
    <t>200214403</t>
  </si>
  <si>
    <t xml:space="preserve">TORNILLO CORTICAL CANULADO 4.5MM * 70 ROSCA CORTA TITANIO </t>
  </si>
  <si>
    <t>Ti-117.364</t>
  </si>
  <si>
    <t>200214402</t>
  </si>
  <si>
    <t xml:space="preserve">TORNILLO CORTICAL CANULADO 4.5MM * 64 ROSCA CORTA TITANIO </t>
  </si>
  <si>
    <t>Ti-117.360</t>
  </si>
  <si>
    <t>200214401</t>
  </si>
  <si>
    <t xml:space="preserve">TORNILLO CORTICAL CANULADO 4.5MM * 60 ROSCA CORTA TITANIO  </t>
  </si>
  <si>
    <t>Ti-117.354</t>
  </si>
  <si>
    <t xml:space="preserve">TORNILLO CORTICAL CANULADO 4.5MM * 54 ROSCA CORTA TITANIO </t>
  </si>
  <si>
    <t>Ti-117.350</t>
  </si>
  <si>
    <t>200214399</t>
  </si>
  <si>
    <t xml:space="preserve">TORNILLO CORTICAL CANULADO 4.5MM * 50 ROSCA CORTA TITANIO </t>
  </si>
  <si>
    <t>Ti-117.346</t>
  </si>
  <si>
    <t>200214398</t>
  </si>
  <si>
    <t xml:space="preserve">TORNILLO CORTICAL CANULADO 4.5MM * 46 ROSCA CORTA TITANIO </t>
  </si>
  <si>
    <t>Ti-117.340</t>
  </si>
  <si>
    <t>200214397</t>
  </si>
  <si>
    <t xml:space="preserve">TORNILLO CORTICAL CANULADO 4.5MM * 40 ROSCA CORTA TITANIO  </t>
  </si>
  <si>
    <t>Ti-117.336</t>
  </si>
  <si>
    <t>200214396</t>
  </si>
  <si>
    <t xml:space="preserve">TORNILLO CORTICAL CANULADO 4.5MM * 36 ROSCA CORTA TITANIO  </t>
  </si>
  <si>
    <t>Ti-117.330</t>
  </si>
  <si>
    <t>200214395</t>
  </si>
  <si>
    <t xml:space="preserve">TORNILLO CORTICAL CANULADO 4.5MM * 30 ROSCA CORTA TITANIO  </t>
  </si>
  <si>
    <t>INSTRUMENTAL TORNILLO CANULADO 4.0MM TITANIO/ACERO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</si>
  <si>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</si>
  <si>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</si>
  <si>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</si>
  <si>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</si>
  <si>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</si>
  <si>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</si>
  <si>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</si>
  <si>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</si>
  <si>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</si>
  <si>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</si>
  <si>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</si>
  <si>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</si>
  <si>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</si>
  <si>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</si>
  <si>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</si>
  <si>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</si>
  <si>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</si>
  <si>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</si>
  <si>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</si>
  <si>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</si>
  <si>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</si>
  <si>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Q.080.12</t>
  </si>
  <si>
    <t xml:space="preserve">extractor de tornillos en t </t>
  </si>
  <si>
    <t>Q.080.14</t>
  </si>
  <si>
    <t xml:space="preserve">pinza sujetadora de tornillos </t>
  </si>
  <si>
    <t>Q.080.13</t>
  </si>
  <si>
    <t xml:space="preserve">Pine De 1.0MM </t>
  </si>
  <si>
    <t xml:space="preserve">Pines De 1.2MM </t>
  </si>
  <si>
    <t xml:space="preserve">ATORNILLADOR CANULADO 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</si>
  <si>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</si>
  <si>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</si>
  <si>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</si>
  <si>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</si>
  <si>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</si>
  <si>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</si>
  <si>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</si>
  <si>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</si>
  <si>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</si>
  <si>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</si>
  <si>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</si>
  <si>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</si>
  <si>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</si>
  <si>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</si>
  <si>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</si>
  <si>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</si>
  <si>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</si>
  <si>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</si>
  <si>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</si>
  <si>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</si>
  <si>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</si>
  <si>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</si>
  <si>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</si>
  <si>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</si>
  <si>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35V-DLF2-003-R</t>
  </si>
  <si>
    <t>J200821-L107</t>
  </si>
  <si>
    <t>Distal Fibula 2 Plate, Right, 3h</t>
  </si>
  <si>
    <t>35V-DLF2-004-R</t>
  </si>
  <si>
    <t>J200821-L106</t>
  </si>
  <si>
    <t>Distal Fibula 2 Plate, Right, 4H</t>
  </si>
  <si>
    <t>35V-DLF2-005-R</t>
  </si>
  <si>
    <t>J200727-L039</t>
  </si>
  <si>
    <t>Distal Fibula 2 Plate, Right, 5H</t>
  </si>
  <si>
    <t>35V-DLF2-006-R</t>
  </si>
  <si>
    <t>J200727-L040</t>
  </si>
  <si>
    <t>Distal Fibula 2 Plate, Right, 6H</t>
  </si>
  <si>
    <t>35V-DLF2-007-R</t>
  </si>
  <si>
    <t>J200727-L041</t>
  </si>
  <si>
    <t>Distal Fibula 2 Plate, Right, 7H</t>
  </si>
  <si>
    <t>35V-DLF2-008-R</t>
  </si>
  <si>
    <t>J210121-L113</t>
  </si>
  <si>
    <t>Distal Fibula 2 Plate, Right, 8H</t>
  </si>
  <si>
    <t>35V-DLF2-003-L</t>
  </si>
  <si>
    <t>J200821-L105</t>
  </si>
  <si>
    <t>Distal Fibula 2 Plate, Left, 3H</t>
  </si>
  <si>
    <t>35V-DLF2-004-L</t>
  </si>
  <si>
    <t>J200727-L043</t>
  </si>
  <si>
    <t>Distal Fibula 2 Plate, Left, 4H</t>
  </si>
  <si>
    <t>35V-DLF2-005-L</t>
  </si>
  <si>
    <t>J201223-L002</t>
  </si>
  <si>
    <t>Distal Fibula 2 Plate, Left, 5H</t>
  </si>
  <si>
    <t>35V-DLF2-006-L</t>
  </si>
  <si>
    <t>J200727-L045</t>
  </si>
  <si>
    <t>Distal Fibula 2 Plate, Left, 6H</t>
  </si>
  <si>
    <t>35V-DLF2-007-L</t>
  </si>
  <si>
    <t>J200727-L046</t>
  </si>
  <si>
    <t>Distal Fibula 2 Plate, Left, 7H</t>
  </si>
  <si>
    <t>35V-DLF2-008-L</t>
  </si>
  <si>
    <t>J200821-L009</t>
  </si>
  <si>
    <t>Distal Fibula 2 Plate, Left, 8H</t>
  </si>
  <si>
    <t>35L-SO-L10-TA</t>
  </si>
  <si>
    <t>J210628-L049</t>
  </si>
  <si>
    <t>3.5 LOCKING CORTICAL STARIX GREEN 10MM</t>
  </si>
  <si>
    <t>35L-SO-L12-TA</t>
  </si>
  <si>
    <t>J201119-L042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</si>
  <si>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</si>
  <si>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</si>
  <si>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</si>
  <si>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</si>
  <si>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</si>
  <si>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</si>
  <si>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</si>
  <si>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</si>
  <si>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</si>
  <si>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</si>
  <si>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</si>
  <si>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</si>
  <si>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</si>
  <si>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</si>
  <si>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</si>
  <si>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</si>
  <si>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</si>
  <si>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</si>
  <si>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</si>
  <si>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</si>
  <si>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</si>
  <si>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</si>
  <si>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28L-SO-L10-TA</t>
  </si>
  <si>
    <t>R210202-L010</t>
  </si>
  <si>
    <t>3.5 Locking 2.8 Body Screw T10</t>
  </si>
  <si>
    <t>28L-SO-L12-TA</t>
  </si>
  <si>
    <t>R210202-L011</t>
  </si>
  <si>
    <t>3.5 Locking 2.8 Body Screw T12</t>
  </si>
  <si>
    <t>28L-SO-L14-TA</t>
  </si>
  <si>
    <t>R210202-L012</t>
  </si>
  <si>
    <t>3.5 Locking 2.8 Body Screw T14</t>
  </si>
  <si>
    <t>28L-SO-L16-TA</t>
  </si>
  <si>
    <t>R210120-L021</t>
  </si>
  <si>
    <t>3.5 Locking 2.8 Body Screw T16</t>
  </si>
  <si>
    <t>28L-SO-L18-TA</t>
  </si>
  <si>
    <t>R210120-L022</t>
  </si>
  <si>
    <t>3.5 Locking 2.8 Body Screw T18</t>
  </si>
  <si>
    <t>28L-SO-L20-TA</t>
  </si>
  <si>
    <t>R210120-L023</t>
  </si>
  <si>
    <t>3.5 Locking 2.8 Body Screw T20</t>
  </si>
  <si>
    <t>28L-SO-L22-TA</t>
  </si>
  <si>
    <t>R210120-L024</t>
  </si>
  <si>
    <t>3.5 Locking 2.8 Body Screw T22</t>
  </si>
  <si>
    <t>35-SO-L10-T</t>
  </si>
  <si>
    <t>J201216-L002</t>
  </si>
  <si>
    <t>3.5 NON LOCKING CORTICAL STARIX NON ANODIZING 10MM</t>
  </si>
  <si>
    <t>35-SO-L12-T</t>
  </si>
  <si>
    <t>R211202-L007</t>
  </si>
  <si>
    <t>3.5 NON LOCKING CORTICAL STARIX NON ANODIZING 12MM</t>
  </si>
  <si>
    <t>35-SO-L14-T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</si>
  <si>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</si>
  <si>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</si>
  <si>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</si>
  <si>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</si>
  <si>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</si>
  <si>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</si>
  <si>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</si>
  <si>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</si>
  <si>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J201014-L046</t>
  </si>
  <si>
    <t>3.5 NON LOCKING CORTICAL STARIX NON ANODIZING 20MM</t>
  </si>
  <si>
    <t>35-SO-L22-T</t>
  </si>
  <si>
    <t>J200821-L091</t>
  </si>
  <si>
    <t>3.5 NON LOCKING CORTICAL STARIX NON ANODIZING 22MM</t>
  </si>
  <si>
    <t>35-SO-L24-T</t>
  </si>
  <si>
    <t>J200821-L092</t>
  </si>
  <si>
    <t>3.5 NON LOCKING CORTICAL STARIX NON ANODIZING 24MM</t>
  </si>
  <si>
    <t>35-SO-L28-T</t>
  </si>
  <si>
    <t>J201019-L043</t>
  </si>
  <si>
    <t>3.5 NON LOCKING CORTICAL STARIX NON ANODIZING 28MM</t>
  </si>
  <si>
    <t>35-SO-L30-T</t>
  </si>
  <si>
    <t>J200110-L017</t>
  </si>
  <si>
    <t>3.5 NON LOCKING CORTICAL STARIX NON ANODIZING 30MM</t>
  </si>
  <si>
    <t>35-SO-L32-T</t>
  </si>
  <si>
    <t>J200103-L106</t>
  </si>
  <si>
    <t>3.5 NON LOCKING CORTICAL STARIX NON ANODIZING 32MM</t>
  </si>
  <si>
    <t>35-SO-L34-T</t>
  </si>
  <si>
    <t>J200103-L107</t>
  </si>
  <si>
    <t>3.5 NON LOCKING CORTICAL STARIX NON ANODIZING 34MM</t>
  </si>
  <si>
    <t>35-SO-L38-T</t>
  </si>
  <si>
    <t>J191226-L018</t>
  </si>
  <si>
    <t>3.5 NON LOCKING CORTICAL STARIX NON ANODIZING 38MM</t>
  </si>
  <si>
    <t>35-SO-L50-T</t>
  </si>
  <si>
    <t>J200821-L093</t>
  </si>
  <si>
    <t>3.5 NON LOCKING CORTICAL STARIX NON ANODIZING 50MM</t>
  </si>
  <si>
    <t>35-SO-L55-T</t>
  </si>
  <si>
    <t>J200821-L006</t>
  </si>
  <si>
    <t>3.5 NON LOCKING CORTICAL STARIX NON ANODIZING 55MM</t>
  </si>
  <si>
    <t>35-SO-L60-T</t>
  </si>
  <si>
    <t>J200821-L007</t>
  </si>
  <si>
    <t>3.5 NON LOCKING CORTICAL STARIX NON ANODIZING 60MM</t>
  </si>
  <si>
    <t>35-SO-L65-T</t>
  </si>
  <si>
    <t>R210120-L016</t>
  </si>
  <si>
    <t>3.5 NON LOCKING CORTICAL STARIX NON ANODIZING 65MM</t>
  </si>
  <si>
    <t>35-SO-L70-T</t>
  </si>
  <si>
    <t>R210120-L017</t>
  </si>
  <si>
    <t>3.5 NON LOCKING CORTICAL STARIX NON ANODIZING 70MM</t>
  </si>
  <si>
    <t>35V-DLFH-003</t>
  </si>
  <si>
    <t>J210121-L005</t>
  </si>
  <si>
    <t>Fibula Hook Plate 3Hole,2.0T(4열)</t>
  </si>
  <si>
    <t>35V-DLFH-004</t>
  </si>
  <si>
    <t>J190313-L105</t>
  </si>
  <si>
    <t>Fibula Hook Plate 4Hole,2.0T(4열)</t>
  </si>
  <si>
    <t>B200529-704</t>
  </si>
  <si>
    <t>MATRIZ OSEA DESMINERALIZADA TIPO PUTTY 2.5CC</t>
  </si>
  <si>
    <t>INSTRUMENTAL ARIX Ankle System 2.8 / 3.5 Lateral Distal Fibula Plate</t>
  </si>
  <si>
    <t xml:space="preserve">113-HF-616 </t>
  </si>
  <si>
    <t xml:space="preserve">ANCLAJE RAPIDO </t>
  </si>
  <si>
    <t xml:space="preserve">111-206 </t>
  </si>
  <si>
    <t xml:space="preserve">MANGO DE ATORNILLADOR </t>
  </si>
  <si>
    <t xml:space="preserve">111-266 </t>
  </si>
  <si>
    <t xml:space="preserve">114-009 </t>
  </si>
  <si>
    <t xml:space="preserve">PINZA DE SUJECION </t>
  </si>
  <si>
    <t xml:space="preserve">111-068-3 </t>
  </si>
  <si>
    <t>PIN GUIA  Ø1.6</t>
  </si>
  <si>
    <t xml:space="preserve">111-096 </t>
  </si>
  <si>
    <t xml:space="preserve">DISPENSADOR DE PINES </t>
  </si>
  <si>
    <t xml:space="preserve">111-260 </t>
  </si>
  <si>
    <t>GUIA ANGULO VARIABLE  Ø2.7 FIXED</t>
  </si>
  <si>
    <t xml:space="preserve">111-204 </t>
  </si>
  <si>
    <t xml:space="preserve">GUIA Ø2.4 FIXED (Optional) </t>
  </si>
  <si>
    <t xml:space="preserve">112-35-703 </t>
  </si>
  <si>
    <t>BROCA DE 2.7MM</t>
  </si>
  <si>
    <t xml:space="preserve">112-28-702 </t>
  </si>
  <si>
    <t xml:space="preserve">BROCA DE 2.8MM </t>
  </si>
  <si>
    <t xml:space="preserve">112-28-701 L </t>
  </si>
  <si>
    <t xml:space="preserve">BROCA DE 3.6MM </t>
  </si>
  <si>
    <t xml:space="preserve">111-172 </t>
  </si>
  <si>
    <t xml:space="preserve">GUIA DE ANGULO VARIABLE </t>
  </si>
  <si>
    <t xml:space="preserve">111-170 </t>
  </si>
  <si>
    <t xml:space="preserve">GUIA DE BLOQUEO </t>
  </si>
  <si>
    <t xml:space="preserve">111-202 </t>
  </si>
  <si>
    <t xml:space="preserve">GUIA DE ANGULO VARIABLE 2.8MM </t>
  </si>
  <si>
    <t xml:space="preserve">111-201 </t>
  </si>
  <si>
    <t>GUIA DE BLOQUEO DE 2.8MM</t>
  </si>
  <si>
    <t xml:space="preserve">111-157 </t>
  </si>
  <si>
    <t xml:space="preserve">MANGO DE GUIA ANGULO VARIABLE </t>
  </si>
  <si>
    <t xml:space="preserve">111-088 </t>
  </si>
  <si>
    <t>DOBLADORAS DE PLACA</t>
  </si>
  <si>
    <t>B200529-709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</si>
</sst>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5" formatCode="[$-F800]dddd\,\ mmmm\ dd\,\ yyyy"/>
    <numFmt numFmtId="167" formatCode="&quot;$&quot;#,##0.00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u/>
      <sz val="12"/>
      <name val="Arial"/>
      <family val="2"/>
    </font>
    <font>
      <b/>
      <u/>
      <sz val="12"/>
      <color theme="1"/>
      <name val="Arial"/>
      <family val="2"/>
    </font>
    <font>
      <sz val="11"/>
      <color rgb="FF00206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color rgb="FF00206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rgb="FFFF0000"/>
      <name val="Arial"/>
      <family val="2"/>
    </font>
    <font>
      <b/>
      <sz val="11"/>
      <color theme="0"/>
      <name val="Arial"/>
      <family val="2"/>
    </font>
    <font>
      <sz val="14"/>
      <color indexed="8"/>
      <name val="Arial"/>
      <family val="2"/>
    </font>
    <font>
      <b/>
      <i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left" vertical="top"/>
    </xf>
    <xf numFmtId="0" fontId="2" fillId="0" borderId="4" xfId="0" applyFont="1" applyBorder="1"/>
    <xf numFmtId="0" fontId="2" fillId="0" borderId="4" xfId="0" applyFont="1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9" fontId="11" fillId="0" borderId="4" xfId="0" applyNumberFormat="1" applyFont="1" applyBorder="1" applyAlignment="1">
      <alignment horizontal="center"/>
    </xf>
    <xf numFmtId="49" fontId="12" fillId="0" borderId="4" xfId="0" applyNumberFormat="1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10" fillId="0" borderId="0" xfId="0" applyFont="1" applyAlignment="1">
      <alignment horizontal="left"/>
    </xf>
    <xf numFmtId="49" fontId="14" fillId="0" borderId="0" xfId="0" applyNumberFormat="1" applyFont="1" applyAlignment="1">
      <alignment horizontal="center"/>
    </xf>
    <xf numFmtId="0" fontId="14" fillId="0" borderId="0" xfId="0" applyFont="1"/>
    <xf numFmtId="0" fontId="2" fillId="0" borderId="0" xfId="0" applyFont="1"/>
    <xf numFmtId="0" fontId="17" fillId="0" borderId="0" xfId="1" applyFont="1" applyAlignment="1">
      <alignment horizontal="center"/>
    </xf>
    <xf numFmtId="2" fontId="18" fillId="0" borderId="0" xfId="0" applyNumberFormat="1" applyFont="1" applyAlignment="1">
      <alignment horizontal="left"/>
    </xf>
    <xf numFmtId="165" fontId="19" fillId="0" borderId="10" xfId="1" applyNumberFormat="1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2" fontId="7" fillId="0" borderId="0" xfId="0" applyNumberFormat="1" applyFont="1" applyAlignment="1">
      <alignment horizontal="center"/>
    </xf>
    <xf numFmtId="0" fontId="19" fillId="0" borderId="5" xfId="1" applyFont="1" applyBorder="1" applyAlignment="1">
      <alignment horizontal="left"/>
    </xf>
    <xf numFmtId="0" fontId="20" fillId="0" borderId="5" xfId="1" applyFont="1" applyBorder="1" applyAlignment="1">
      <alignment horizontal="left"/>
    </xf>
    <xf numFmtId="20" fontId="20" fillId="0" borderId="11" xfId="1" applyNumberFormat="1" applyFont="1" applyBorder="1" applyAlignment="1">
      <alignment horizontal="left"/>
    </xf>
    <xf numFmtId="2" fontId="21" fillId="0" borderId="0" xfId="1" applyNumberFormat="1" applyFont="1" applyAlignment="1">
      <alignment horizontal="center"/>
    </xf>
    <xf numFmtId="2" fontId="21" fillId="0" borderId="0" xfId="0" applyNumberFormat="1" applyFont="1" applyAlignment="1">
      <alignment horizontal="left"/>
    </xf>
    <xf numFmtId="18" fontId="7" fillId="0" borderId="0" xfId="0" applyNumberFormat="1" applyFont="1" applyAlignment="1">
      <alignment horizontal="left"/>
    </xf>
    <xf numFmtId="0" fontId="22" fillId="0" borderId="4" xfId="0" applyFont="1" applyBorder="1" applyAlignment="1">
      <alignment horizontal="center" vertical="center"/>
    </xf>
    <xf numFmtId="0" fontId="10" fillId="0" borderId="4" xfId="0" applyFont="1" applyBorder="1" applyAlignment="1" applyProtection="1">
      <alignment horizontal="center" vertical="center" wrapText="1" readingOrder="1"/>
      <protection locked="0"/>
    </xf>
    <xf numFmtId="2" fontId="2" fillId="0" borderId="4" xfId="1" applyNumberFormat="1" applyFont="1" applyBorder="1" applyAlignment="1">
      <alignment horizontal="center"/>
    </xf>
    <xf numFmtId="0" fontId="2" fillId="0" borderId="4" xfId="1" applyFont="1" applyBorder="1" applyAlignment="1" applyProtection="1">
      <alignment vertical="top"/>
      <protection locked="0"/>
    </xf>
    <xf numFmtId="0" fontId="2" fillId="0" borderId="4" xfId="1" applyFont="1" applyBorder="1" applyAlignment="1" applyProtection="1">
      <alignment vertical="top" wrapText="1" readingOrder="1"/>
      <protection locked="0"/>
    </xf>
    <xf numFmtId="44" fontId="7" fillId="0" borderId="4" xfId="4" applyFont="1" applyFill="1" applyBorder="1" applyAlignment="1">
      <alignment horizontal="center" vertical="center"/>
    </xf>
    <xf numFmtId="0" fontId="2" fillId="0" borderId="4" xfId="1" applyFont="1" applyBorder="1" applyAlignment="1" applyProtection="1">
      <alignment horizontal="left" vertical="top" wrapText="1" readingOrder="1"/>
      <protection locked="0"/>
    </xf>
    <xf numFmtId="44" fontId="22" fillId="0" borderId="4" xfId="2" applyFont="1" applyBorder="1"/>
    <xf numFmtId="9" fontId="22" fillId="0" borderId="4" xfId="3" applyFont="1" applyFill="1" applyBorder="1" applyAlignment="1">
      <alignment horizontal="right"/>
    </xf>
    <xf numFmtId="0" fontId="2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2" fillId="0" borderId="4" xfId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4" xfId="0" applyFont="1" applyBorder="1" applyAlignment="1" applyProtection="1">
      <alignment horizontal="center" vertical="top" wrapText="1" readingOrder="1"/>
      <protection locked="0"/>
    </xf>
    <xf numFmtId="0" fontId="2" fillId="2" borderId="4" xfId="0" applyFont="1" applyFill="1" applyBorder="1" applyAlignment="1">
      <alignment horizontal="center"/>
    </xf>
    <xf numFmtId="4" fontId="2" fillId="0" borderId="4" xfId="0" applyNumberFormat="1" applyFont="1" applyBorder="1" applyAlignment="1">
      <alignment horizontal="right"/>
    </xf>
    <xf numFmtId="49" fontId="2" fillId="0" borderId="2" xfId="0" applyNumberFormat="1" applyFont="1" applyBorder="1" applyAlignment="1">
      <alignment horizontal="center"/>
    </xf>
    <xf numFmtId="4" fontId="22" fillId="0" borderId="4" xfId="0" applyNumberFormat="1" applyFont="1" applyBorder="1" applyAlignment="1">
      <alignment horizontal="right"/>
    </xf>
    <xf numFmtId="49" fontId="2" fillId="0" borderId="4" xfId="0" applyNumberFormat="1" applyFont="1" applyBorder="1" applyAlignment="1">
      <alignment horizontal="center"/>
    </xf>
    <xf numFmtId="0" fontId="7" fillId="0" borderId="2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4" fontId="22" fillId="0" borderId="0" xfId="0" applyNumberFormat="1" applyFont="1" applyAlignment="1">
      <alignment horizontal="right"/>
    </xf>
    <xf numFmtId="0" fontId="23" fillId="0" borderId="0" xfId="0" applyFont="1"/>
    <xf numFmtId="0" fontId="23" fillId="0" borderId="9" xfId="0" applyFont="1" applyBorder="1"/>
    <xf numFmtId="0" fontId="5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10" fillId="0" borderId="2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7" fillId="0" borderId="0" xfId="1" applyFont="1" applyAlignment="1">
      <alignment horizontal="center"/>
    </xf>
    <xf numFmtId="0" fontId="22" fillId="0" borderId="2" xfId="0" applyFont="1" applyBorder="1" applyAlignment="1">
      <alignment horizontal="right"/>
    </xf>
    <xf numFmtId="0" fontId="22" fillId="0" borderId="6" xfId="0" applyFont="1" applyBorder="1" applyAlignment="1">
      <alignment horizontal="right"/>
    </xf>
    <xf numFmtId="0" fontId="22" fillId="0" borderId="3" xfId="0" applyFont="1" applyBorder="1" applyAlignment="1">
      <alignment horizontal="right"/>
    </xf>
    <xf numFmtId="0" fontId="2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left" vertical="center"/>
    </xf>
    <xf numFmtId="0" fontId="23" fillId="0" borderId="4" xfId="0" applyFont="1" applyBorder="1" applyAlignment="1">
      <alignment horizontal="left"/>
    </xf>
    <xf numFmtId="0" fontId="23" fillId="0" borderId="4" xfId="0" applyFont="1" applyBorder="1" applyAlignment="1">
      <alignment horizontal="center"/>
    </xf>
    <xf numFmtId="0" fontId="9" fillId="3" borderId="0" xfId="0" applyFont="1" applyFill="1" applyAlignment="1">
      <alignment vertical="center"/>
    </xf>
    <xf numFmtId="165" fontId="22" fillId="0" borderId="4" xfId="0" applyNumberFormat="1" applyFont="1" applyBorder="1" applyAlignment="1">
      <alignment horizontal="left" vertical="center"/>
    </xf>
    <xf numFmtId="0" fontId="25" fillId="2" borderId="4" xfId="0" applyFont="1" applyFill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22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22" fillId="0" borderId="2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20" fontId="22" fillId="0" borderId="4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5" fillId="0" borderId="4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6" fillId="3" borderId="0" xfId="0" applyFont="1" applyFill="1" applyAlignment="1">
      <alignment horizontal="left" vertical="center" wrapText="1"/>
    </xf>
    <xf numFmtId="0" fontId="26" fillId="3" borderId="1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/>
    </xf>
    <xf numFmtId="0" fontId="24" fillId="0" borderId="4" xfId="0" applyFont="1" applyBorder="1" applyAlignment="1" applyProtection="1">
      <alignment readingOrder="1"/>
      <protection locked="0"/>
    </xf>
    <xf numFmtId="1" fontId="24" fillId="0" borderId="4" xfId="0" applyNumberFormat="1" applyFont="1" applyBorder="1" applyAlignment="1">
      <alignment horizontal="center"/>
    </xf>
    <xf numFmtId="0" fontId="27" fillId="0" borderId="4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8" fillId="0" borderId="12" xfId="0" applyFont="1" applyBorder="1" applyAlignment="1">
      <alignment horizontal="left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4" fontId="22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13" fillId="0" borderId="2" xfId="0" applyFont="1" applyBorder="1" applyAlignment="1">
      <alignment horizontal="left" vertical="top"/>
    </xf>
    <xf numFmtId="0" fontId="11" fillId="0" borderId="2" xfId="0" applyFont="1" applyBorder="1"/>
    <xf numFmtId="0" fontId="7" fillId="0" borderId="4" xfId="0" applyFont="1" applyBorder="1" applyAlignment="1">
      <alignment horizontal="left"/>
    </xf>
    <xf numFmtId="0" fontId="23" fillId="0" borderId="4" xfId="1" applyFont="1" applyBorder="1" applyAlignment="1" applyProtection="1">
      <alignment vertical="top" readingOrder="1"/>
      <protection locked="0"/>
    </xf>
    <xf numFmtId="0" fontId="23" fillId="5" borderId="4" xfId="0" applyFont="1" applyFill="1" applyBorder="1"/>
    <xf numFmtId="0" fontId="23" fillId="2" borderId="4" xfId="0" applyFont="1" applyFill="1" applyBorder="1"/>
    <xf numFmtId="0" fontId="28" fillId="6" borderId="7" xfId="0" applyFont="1" applyFill="1" applyBorder="1" applyAlignment="1">
      <alignment horizontal="center"/>
    </xf>
    <xf numFmtId="0" fontId="28" fillId="6" borderId="8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4" fillId="0" borderId="4" xfId="0" applyFont="1" applyBorder="1" applyAlignment="1">
      <alignment horizontal="left"/>
    </xf>
    <xf numFmtId="49" fontId="2" fillId="0" borderId="4" xfId="1" quotePrefix="1" applyNumberFormat="1" applyFont="1" applyBorder="1" applyAlignment="1" applyProtection="1">
      <alignment horizontal="left" vertical="top" readingOrder="1"/>
      <protection locked="0"/>
    </xf>
    <xf numFmtId="49" fontId="2" fillId="0" borderId="4" xfId="0" applyNumberFormat="1" applyFont="1" applyBorder="1" applyAlignment="1">
      <alignment horizontal="left"/>
    </xf>
    <xf numFmtId="49" fontId="2" fillId="0" borderId="4" xfId="1" applyNumberFormat="1" applyFont="1" applyBorder="1" applyAlignment="1" applyProtection="1">
      <alignment horizontal="left" vertical="top" readingOrder="1"/>
      <protection locked="0"/>
    </xf>
    <xf numFmtId="49" fontId="2" fillId="5" borderId="4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0" fontId="2" fillId="0" borderId="4" xfId="0" applyFont="1" applyBorder="1" applyAlignment="1"/>
    <xf numFmtId="49" fontId="2" fillId="2" borderId="4" xfId="0" applyNumberFormat="1" applyFont="1" applyFill="1" applyBorder="1" applyAlignment="1">
      <alignment horizontal="left"/>
    </xf>
    <xf numFmtId="167" fontId="2" fillId="0" borderId="4" xfId="0" applyNumberFormat="1" applyFont="1" applyBorder="1" applyAlignment="1">
      <alignment horizontal="right"/>
    </xf>
    <xf numFmtId="167" fontId="2" fillId="0" borderId="4" xfId="0" applyNumberFormat="1" applyFont="1" applyBorder="1"/>
  </cellXfs>
  <cellStyles count="5">
    <cellStyle name="Moneda" xfId="2" builtinId="4"/>
    <cellStyle name="Moneda 3 2" xfId="4" xr:uid="{CDDD9DAA-D5C4-4D1F-80C6-877CDC6C4377}"/>
    <cellStyle name="Normal" xfId="0" builtinId="0"/>
    <cellStyle name="Normal 2" xfId="1" xr:uid="{938DAA7A-896A-471A-BD1C-708050D5C4F8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202530</xdr:colOff>
      <xdr:row>0</xdr:row>
      <xdr:rowOff>0</xdr:rowOff>
    </xdr:from>
    <xdr:to>
      <xdr:col>2</xdr:col>
      <xdr:colOff>475383</xdr:colOff>
      <xdr:row>5</xdr:row>
      <xdr:rowOff>100912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924999-4EC7-4FD4-BFE4-474E579B75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02530" y="0"/>
          <a:ext cx="2639064" cy="11336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57150</xdr:rowOff>
    </xdr:from>
    <xdr:to>
      <xdr:col>1</xdr:col>
      <xdr:colOff>1806919</xdr:colOff>
      <xdr:row>5</xdr:row>
      <xdr:rowOff>68263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EAAB9B-9193-44EC-9D73-84FD1E92C5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1095375" y="304800"/>
          <a:ext cx="1721194" cy="8302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/>
      <sheetData sheetId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C336-4058-4460-A8C6-D860C3B4D581}">
  <dimension ref="A1:G505"/>
  <sheetViews>
    <sheetView showGridLines="0" tabSelected="1" view="pageBreakPreview" topLeftCell="A140" zoomScale="95" zoomScaleNormal="112" zoomScaleSheetLayoutView="95" workbookViewId="0">
      <selection activeCell="G379" sqref="G379"/>
    </sheetView>
  </sheetViews>
  <sheetFormatPr baseColWidth="10" defaultColWidth="11.5703125" defaultRowHeight="15.75" x14ac:dyDescent="0.25"/>
  <cols>
    <col min="1" max="1" width="18.28515625" style="1" customWidth="1"/>
    <col min="2" max="2" width="17.140625" style="2" customWidth="1"/>
    <col min="3" max="3" width="91.140625" style="1" customWidth="1"/>
    <col min="4" max="4" width="17" style="3" customWidth="1"/>
    <col min="5" max="5" width="14" style="1" customWidth="1"/>
    <col min="6" max="6" width="12.28515625" style="1" customWidth="1"/>
    <col min="7" max="7" width="15.140625" style="1" customWidth="1"/>
    <col min="8" max="16384" width="11.5703125" style="1"/>
  </cols>
  <sheetData>
    <row r="1" spans="1:7" x14ac:dyDescent="0.25">
      <c r="C1" s="3"/>
      <c r="D1" s="5"/>
      <c r="E1" s="4"/>
      <c r="F1" s="4"/>
      <c r="G1" s="6"/>
    </row>
    <row r="2" spans="1:7" ht="16.5" x14ac:dyDescent="0.25">
      <c r="B2" s="81" t="s">
        <v>0</v>
      </c>
      <c r="C2" s="81"/>
      <c r="D2" s="81"/>
      <c r="E2" s="81"/>
      <c r="F2" s="81"/>
      <c r="G2" s="81"/>
    </row>
    <row r="3" spans="1:7" ht="16.5" x14ac:dyDescent="0.25">
      <c r="B3" s="81" t="s">
        <v>1</v>
      </c>
      <c r="C3" s="81"/>
      <c r="D3" s="81"/>
      <c r="E3" s="81"/>
      <c r="F3" s="81"/>
      <c r="G3" s="81"/>
    </row>
    <row r="4" spans="1:7" ht="16.5" x14ac:dyDescent="0.25">
      <c r="B4" s="81" t="s">
        <v>2</v>
      </c>
      <c r="C4" s="81"/>
      <c r="D4" s="81"/>
      <c r="E4" s="81"/>
      <c r="F4" s="81"/>
      <c r="G4" s="81"/>
    </row>
    <row r="5" spans="1:7" x14ac:dyDescent="0.25">
      <c r="C5" s="3"/>
      <c r="D5" s="5"/>
      <c r="E5" s="4"/>
      <c r="F5" s="4"/>
      <c r="G5" s="6"/>
    </row>
    <row r="7" spans="1:7" x14ac:dyDescent="0.25">
      <c r="A7" s="99" t="s">
        <v>3</v>
      </c>
      <c r="B7" s="99"/>
      <c r="C7" s="100">
        <f ca="1">NOW()</f>
        <v>44872.517775462962</v>
      </c>
      <c r="D7" s="99" t="s">
        <v>4</v>
      </c>
      <c r="E7" s="101" t="s">
        <v>290</v>
      </c>
      <c r="F7" s="101"/>
    </row>
    <row r="8" spans="1:7" x14ac:dyDescent="0.25">
      <c r="A8" s="102"/>
      <c r="B8" s="102"/>
      <c r="C8" s="102"/>
      <c r="D8" s="102"/>
      <c r="E8" s="102"/>
      <c r="F8" s="59"/>
    </row>
    <row r="9" spans="1:7" ht="31.5" x14ac:dyDescent="0.25">
      <c r="A9" s="99" t="s">
        <v>5</v>
      </c>
      <c r="B9" s="99"/>
      <c r="C9" s="103" t="s">
        <v>26</v>
      </c>
      <c r="D9" s="104" t="s">
        <v>386</v>
      </c>
      <c r="E9" s="105" t="s">
        <v>27</v>
      </c>
      <c r="F9" s="106"/>
    </row>
    <row r="10" spans="1:7" x14ac:dyDescent="0.25">
      <c r="A10" s="102"/>
      <c r="B10" s="102"/>
      <c r="C10" s="102"/>
      <c r="D10" s="102"/>
      <c r="E10" s="102"/>
      <c r="F10" s="59"/>
    </row>
    <row r="11" spans="1:7" x14ac:dyDescent="0.25">
      <c r="A11" s="99" t="s">
        <v>6</v>
      </c>
      <c r="B11" s="99"/>
      <c r="C11" s="107" t="s">
        <v>28</v>
      </c>
      <c r="D11" s="108"/>
      <c r="E11" s="108"/>
      <c r="F11" s="109"/>
    </row>
    <row r="12" spans="1:7" x14ac:dyDescent="0.25">
      <c r="A12" s="102"/>
      <c r="B12" s="102"/>
      <c r="C12" s="102"/>
      <c r="D12" s="102"/>
      <c r="E12" s="102"/>
      <c r="F12" s="59"/>
    </row>
    <row r="13" spans="1:7" ht="31.5" x14ac:dyDescent="0.25">
      <c r="A13" s="99" t="s">
        <v>7</v>
      </c>
      <c r="B13" s="99"/>
      <c r="C13" s="100">
        <v>44873</v>
      </c>
      <c r="D13" s="104" t="s">
        <v>8</v>
      </c>
      <c r="E13" s="110"/>
      <c r="F13" s="110"/>
    </row>
    <row r="14" spans="1:7" x14ac:dyDescent="0.25">
      <c r="A14" s="102"/>
      <c r="B14" s="102"/>
      <c r="C14" s="102"/>
      <c r="D14" s="102"/>
      <c r="E14" s="102"/>
      <c r="F14" s="102"/>
    </row>
    <row r="15" spans="1:7" x14ac:dyDescent="0.25">
      <c r="A15" s="99" t="s">
        <v>9</v>
      </c>
      <c r="B15" s="99"/>
      <c r="C15" s="111" t="s">
        <v>388</v>
      </c>
      <c r="D15" s="112"/>
      <c r="E15" s="113"/>
      <c r="F15" s="113"/>
    </row>
    <row r="16" spans="1:7" x14ac:dyDescent="0.25">
      <c r="A16" s="102"/>
      <c r="B16" s="102"/>
      <c r="C16" s="102"/>
      <c r="D16" s="102"/>
      <c r="E16" s="102"/>
      <c r="F16" s="102"/>
    </row>
    <row r="17" spans="1:7" ht="32.25" customHeight="1" x14ac:dyDescent="0.25">
      <c r="A17" s="99" t="s">
        <v>10</v>
      </c>
      <c r="B17" s="99"/>
      <c r="C17" s="111"/>
      <c r="D17" s="104" t="s">
        <v>289</v>
      </c>
      <c r="E17" s="110"/>
      <c r="F17" s="110"/>
    </row>
    <row r="18" spans="1:7" x14ac:dyDescent="0.25">
      <c r="A18" s="102"/>
      <c r="B18" s="102"/>
      <c r="C18" s="102"/>
      <c r="D18" s="102"/>
      <c r="E18" s="102"/>
      <c r="F18" s="102"/>
    </row>
    <row r="19" spans="1:7" x14ac:dyDescent="0.25">
      <c r="A19" s="117" t="s">
        <v>387</v>
      </c>
      <c r="B19" s="118"/>
      <c r="C19" s="114"/>
      <c r="D19" s="115"/>
      <c r="E19" s="116"/>
      <c r="F19" s="116"/>
    </row>
    <row r="20" spans="1:7" s="7" customFormat="1" x14ac:dyDescent="0.25">
      <c r="B20" s="77"/>
      <c r="C20" s="77"/>
      <c r="D20" s="13"/>
      <c r="E20" s="12"/>
      <c r="F20" s="12"/>
      <c r="G20" s="12"/>
    </row>
    <row r="21" spans="1:7" s="17" customFormat="1" ht="31.5" x14ac:dyDescent="0.25">
      <c r="A21" s="15" t="s">
        <v>11</v>
      </c>
      <c r="B21" s="16" t="s">
        <v>13</v>
      </c>
      <c r="C21" s="78" t="s">
        <v>12</v>
      </c>
      <c r="D21" s="11" t="s">
        <v>14</v>
      </c>
      <c r="E21" s="11" t="s">
        <v>24</v>
      </c>
      <c r="F21" s="14" t="s">
        <v>15</v>
      </c>
      <c r="G21" s="14" t="s">
        <v>16</v>
      </c>
    </row>
    <row r="22" spans="1:7" ht="18" x14ac:dyDescent="0.25">
      <c r="A22" s="149" t="s">
        <v>291</v>
      </c>
      <c r="B22" s="149" t="s">
        <v>292</v>
      </c>
      <c r="C22" s="97" t="s">
        <v>293</v>
      </c>
      <c r="D22" s="98">
        <v>0</v>
      </c>
      <c r="E22" s="62"/>
      <c r="F22" s="63">
        <v>500</v>
      </c>
      <c r="G22" s="63">
        <f>+D22*F22</f>
        <v>0</v>
      </c>
    </row>
    <row r="23" spans="1:7" ht="18" x14ac:dyDescent="0.25">
      <c r="A23" s="149" t="s">
        <v>294</v>
      </c>
      <c r="B23" s="149" t="s">
        <v>295</v>
      </c>
      <c r="C23" s="97" t="s">
        <v>296</v>
      </c>
      <c r="D23" s="98">
        <v>1</v>
      </c>
      <c r="E23" s="62"/>
      <c r="F23" s="63">
        <v>500</v>
      </c>
      <c r="G23" s="63">
        <f t="shared" ref="G23:G74" si="0">+D23*F23</f>
        <v>500</v>
      </c>
    </row>
    <row r="24" spans="1:7" ht="18" x14ac:dyDescent="0.25">
      <c r="A24" s="149" t="s">
        <v>297</v>
      </c>
      <c r="B24" s="149" t="s">
        <v>298</v>
      </c>
      <c r="C24" s="97" t="s">
        <v>299</v>
      </c>
      <c r="D24" s="98">
        <v>1</v>
      </c>
      <c r="E24" s="62"/>
      <c r="F24" s="63">
        <v>500</v>
      </c>
      <c r="G24" s="63">
        <f t="shared" si="0"/>
        <v>500</v>
      </c>
    </row>
    <row r="25" spans="1:7" ht="18" x14ac:dyDescent="0.25">
      <c r="A25" s="149" t="s">
        <v>300</v>
      </c>
      <c r="B25" s="149" t="s">
        <v>301</v>
      </c>
      <c r="C25" s="97" t="s">
        <v>302</v>
      </c>
      <c r="D25" s="98">
        <v>1</v>
      </c>
      <c r="E25" s="62"/>
      <c r="F25" s="63">
        <v>500</v>
      </c>
      <c r="G25" s="63">
        <f t="shared" si="0"/>
        <v>500</v>
      </c>
    </row>
    <row r="26" spans="1:7" ht="18" x14ac:dyDescent="0.25">
      <c r="A26" s="149" t="s">
        <v>303</v>
      </c>
      <c r="B26" s="149" t="s">
        <v>304</v>
      </c>
      <c r="C26" s="97" t="s">
        <v>305</v>
      </c>
      <c r="D26" s="98">
        <v>1</v>
      </c>
      <c r="E26" s="62"/>
      <c r="F26" s="63">
        <v>500</v>
      </c>
      <c r="G26" s="63">
        <f t="shared" si="0"/>
        <v>500</v>
      </c>
    </row>
    <row r="27" spans="1:7" ht="18" x14ac:dyDescent="0.25">
      <c r="A27" s="149" t="s">
        <v>306</v>
      </c>
      <c r="B27" s="149" t="s">
        <v>307</v>
      </c>
      <c r="C27" s="97" t="s">
        <v>308</v>
      </c>
      <c r="D27" s="98">
        <v>1</v>
      </c>
      <c r="E27" s="62"/>
      <c r="F27" s="63">
        <v>500</v>
      </c>
      <c r="G27" s="63">
        <f t="shared" si="0"/>
        <v>500</v>
      </c>
    </row>
    <row r="28" spans="1:7" ht="18" x14ac:dyDescent="0.25">
      <c r="A28" s="149" t="s">
        <v>309</v>
      </c>
      <c r="B28" s="149" t="s">
        <v>310</v>
      </c>
      <c r="C28" s="97" t="s">
        <v>311</v>
      </c>
      <c r="D28" s="98">
        <v>1</v>
      </c>
      <c r="E28" s="62"/>
      <c r="F28" s="63">
        <v>500</v>
      </c>
      <c r="G28" s="63">
        <f t="shared" si="0"/>
        <v>500</v>
      </c>
    </row>
    <row r="29" spans="1:7" ht="18" x14ac:dyDescent="0.25">
      <c r="A29" s="149" t="s">
        <v>312</v>
      </c>
      <c r="B29" s="149" t="s">
        <v>313</v>
      </c>
      <c r="C29" s="97" t="s">
        <v>314</v>
      </c>
      <c r="D29" s="98">
        <v>1</v>
      </c>
      <c r="E29" s="62"/>
      <c r="F29" s="63">
        <v>500</v>
      </c>
      <c r="G29" s="63">
        <f t="shared" si="0"/>
        <v>500</v>
      </c>
    </row>
    <row r="30" spans="1:7" ht="18" x14ac:dyDescent="0.25">
      <c r="A30" s="149" t="s">
        <v>315</v>
      </c>
      <c r="B30" s="149" t="s">
        <v>316</v>
      </c>
      <c r="C30" s="97" t="s">
        <v>317</v>
      </c>
      <c r="D30" s="98">
        <v>1</v>
      </c>
      <c r="E30" s="62"/>
      <c r="F30" s="63">
        <v>500</v>
      </c>
      <c r="G30" s="63">
        <f t="shared" si="0"/>
        <v>500</v>
      </c>
    </row>
    <row r="31" spans="1:7" ht="18" x14ac:dyDescent="0.25">
      <c r="A31" s="149" t="s">
        <v>318</v>
      </c>
      <c r="B31" s="149" t="s">
        <v>319</v>
      </c>
      <c r="C31" s="97" t="s">
        <v>320</v>
      </c>
      <c r="D31" s="98">
        <v>1</v>
      </c>
      <c r="E31" s="62"/>
      <c r="F31" s="63">
        <v>500</v>
      </c>
      <c r="G31" s="63">
        <f t="shared" si="0"/>
        <v>500</v>
      </c>
    </row>
    <row r="32" spans="1:7" ht="18" x14ac:dyDescent="0.25">
      <c r="A32" s="149" t="s">
        <v>321</v>
      </c>
      <c r="B32" s="149" t="s">
        <v>322</v>
      </c>
      <c r="C32" s="97" t="s">
        <v>323</v>
      </c>
      <c r="D32" s="98">
        <v>1</v>
      </c>
      <c r="E32" s="62"/>
      <c r="F32" s="63">
        <v>540</v>
      </c>
      <c r="G32" s="63">
        <f t="shared" si="0"/>
        <v>540</v>
      </c>
    </row>
    <row r="33" spans="1:7" ht="18" x14ac:dyDescent="0.25">
      <c r="A33" s="149" t="s">
        <v>324</v>
      </c>
      <c r="B33" s="149" t="s">
        <v>325</v>
      </c>
      <c r="C33" s="97" t="s">
        <v>326</v>
      </c>
      <c r="D33" s="98">
        <v>1</v>
      </c>
      <c r="E33" s="62"/>
      <c r="F33" s="63">
        <v>540</v>
      </c>
      <c r="G33" s="63">
        <f t="shared" si="0"/>
        <v>540</v>
      </c>
    </row>
    <row r="34" spans="1:7" ht="18" x14ac:dyDescent="0.25">
      <c r="A34" s="149" t="s">
        <v>327</v>
      </c>
      <c r="B34" s="149" t="s">
        <v>328</v>
      </c>
      <c r="C34" s="97" t="s">
        <v>329</v>
      </c>
      <c r="D34" s="98">
        <v>1</v>
      </c>
      <c r="E34" s="62"/>
      <c r="F34" s="63">
        <v>540</v>
      </c>
      <c r="G34" s="63">
        <f t="shared" si="0"/>
        <v>540</v>
      </c>
    </row>
    <row r="35" spans="1:7" ht="18" x14ac:dyDescent="0.25">
      <c r="A35" s="149" t="s">
        <v>330</v>
      </c>
      <c r="B35" s="149" t="s">
        <v>331</v>
      </c>
      <c r="C35" s="97" t="s">
        <v>332</v>
      </c>
      <c r="D35" s="98">
        <v>1</v>
      </c>
      <c r="E35" s="62"/>
      <c r="F35" s="63">
        <v>540</v>
      </c>
      <c r="G35" s="63">
        <f t="shared" si="0"/>
        <v>540</v>
      </c>
    </row>
    <row r="36" spans="1:7" ht="18" x14ac:dyDescent="0.25">
      <c r="A36" s="149" t="s">
        <v>333</v>
      </c>
      <c r="B36" s="20">
        <v>210329196</v>
      </c>
      <c r="C36" s="97" t="s">
        <v>334</v>
      </c>
      <c r="D36" s="98">
        <v>1</v>
      </c>
      <c r="E36" s="62"/>
      <c r="F36" s="63">
        <v>540</v>
      </c>
      <c r="G36" s="63">
        <f t="shared" si="0"/>
        <v>540</v>
      </c>
    </row>
    <row r="37" spans="1:7" ht="18" x14ac:dyDescent="0.25">
      <c r="A37" s="149" t="s">
        <v>335</v>
      </c>
      <c r="B37" s="149" t="s">
        <v>336</v>
      </c>
      <c r="C37" s="97" t="s">
        <v>337</v>
      </c>
      <c r="D37" s="98">
        <v>1</v>
      </c>
      <c r="E37" s="62"/>
      <c r="F37" s="63">
        <v>540</v>
      </c>
      <c r="G37" s="63">
        <f t="shared" si="0"/>
        <v>540</v>
      </c>
    </row>
    <row r="38" spans="1:7" ht="18" x14ac:dyDescent="0.25">
      <c r="A38" s="149" t="s">
        <v>338</v>
      </c>
      <c r="B38" s="149" t="s">
        <v>339</v>
      </c>
      <c r="C38" s="97" t="s">
        <v>340</v>
      </c>
      <c r="D38" s="98">
        <v>1</v>
      </c>
      <c r="E38" s="62"/>
      <c r="F38" s="63">
        <v>540</v>
      </c>
      <c r="G38" s="63">
        <f t="shared" si="0"/>
        <v>540</v>
      </c>
    </row>
    <row r="39" spans="1:7" ht="18" x14ac:dyDescent="0.25">
      <c r="A39" s="149" t="s">
        <v>341</v>
      </c>
      <c r="B39" s="149" t="s">
        <v>342</v>
      </c>
      <c r="C39" s="97" t="s">
        <v>343</v>
      </c>
      <c r="D39" s="98">
        <v>1</v>
      </c>
      <c r="E39" s="62"/>
      <c r="F39" s="63">
        <v>540</v>
      </c>
      <c r="G39" s="63">
        <f t="shared" si="0"/>
        <v>540</v>
      </c>
    </row>
    <row r="40" spans="1:7" ht="18" x14ac:dyDescent="0.25">
      <c r="A40" s="149" t="s">
        <v>344</v>
      </c>
      <c r="B40" s="149" t="s">
        <v>345</v>
      </c>
      <c r="C40" s="97" t="s">
        <v>346</v>
      </c>
      <c r="D40" s="98">
        <v>1</v>
      </c>
      <c r="E40" s="62"/>
      <c r="F40" s="63">
        <v>540</v>
      </c>
      <c r="G40" s="63">
        <f t="shared" si="0"/>
        <v>540</v>
      </c>
    </row>
    <row r="41" spans="1:7" ht="18" x14ac:dyDescent="0.25">
      <c r="A41" s="149" t="s">
        <v>347</v>
      </c>
      <c r="B41" s="149" t="s">
        <v>348</v>
      </c>
      <c r="C41" s="97" t="s">
        <v>349</v>
      </c>
      <c r="D41" s="98">
        <v>1</v>
      </c>
      <c r="E41" s="62"/>
      <c r="F41" s="63">
        <v>540</v>
      </c>
      <c r="G41" s="63">
        <f t="shared" si="0"/>
        <v>540</v>
      </c>
    </row>
    <row r="42" spans="1:7" ht="18" x14ac:dyDescent="0.25">
      <c r="A42" s="149" t="s">
        <v>350</v>
      </c>
      <c r="B42" s="149" t="s">
        <v>351</v>
      </c>
      <c r="C42" s="97" t="s">
        <v>352</v>
      </c>
      <c r="D42" s="98">
        <v>1</v>
      </c>
      <c r="E42" s="62"/>
      <c r="F42" s="63">
        <v>540</v>
      </c>
      <c r="G42" s="63">
        <f t="shared" si="0"/>
        <v>540</v>
      </c>
    </row>
    <row r="43" spans="1:7" ht="18" x14ac:dyDescent="0.25">
      <c r="A43" s="149" t="s">
        <v>353</v>
      </c>
      <c r="B43" s="149" t="s">
        <v>354</v>
      </c>
      <c r="C43" s="97" t="s">
        <v>355</v>
      </c>
      <c r="D43" s="98">
        <v>1</v>
      </c>
      <c r="E43" s="62"/>
      <c r="F43" s="63">
        <v>540</v>
      </c>
      <c r="G43" s="63">
        <f t="shared" si="0"/>
        <v>540</v>
      </c>
    </row>
    <row r="44" spans="1:7" ht="18" x14ac:dyDescent="0.25">
      <c r="A44" s="149" t="s">
        <v>356</v>
      </c>
      <c r="B44" s="149" t="s">
        <v>357</v>
      </c>
      <c r="C44" s="97" t="s">
        <v>358</v>
      </c>
      <c r="D44" s="98">
        <v>1</v>
      </c>
      <c r="E44" s="62"/>
      <c r="F44" s="63">
        <v>540</v>
      </c>
      <c r="G44" s="63">
        <f t="shared" si="0"/>
        <v>540</v>
      </c>
    </row>
    <row r="45" spans="1:7" ht="18" x14ac:dyDescent="0.25">
      <c r="A45" s="149" t="s">
        <v>359</v>
      </c>
      <c r="B45" s="20">
        <v>1403391</v>
      </c>
      <c r="C45" s="97" t="s">
        <v>360</v>
      </c>
      <c r="D45" s="98">
        <v>1</v>
      </c>
      <c r="E45" s="62"/>
      <c r="F45" s="63">
        <v>1080</v>
      </c>
      <c r="G45" s="63">
        <f t="shared" si="0"/>
        <v>1080</v>
      </c>
    </row>
    <row r="46" spans="1:7" ht="18" x14ac:dyDescent="0.25">
      <c r="A46" s="149" t="s">
        <v>361</v>
      </c>
      <c r="B46" s="20">
        <v>19094105</v>
      </c>
      <c r="C46" s="97" t="s">
        <v>362</v>
      </c>
      <c r="D46" s="98">
        <v>1</v>
      </c>
      <c r="E46" s="62"/>
      <c r="F46" s="63">
        <v>1080</v>
      </c>
      <c r="G46" s="63">
        <f t="shared" si="0"/>
        <v>1080</v>
      </c>
    </row>
    <row r="47" spans="1:7" ht="18" x14ac:dyDescent="0.25">
      <c r="A47" s="149" t="s">
        <v>363</v>
      </c>
      <c r="B47" s="20">
        <v>1403393</v>
      </c>
      <c r="C47" s="97" t="s">
        <v>364</v>
      </c>
      <c r="D47" s="98">
        <v>1</v>
      </c>
      <c r="E47" s="62"/>
      <c r="F47" s="63">
        <v>1080</v>
      </c>
      <c r="G47" s="63">
        <f t="shared" si="0"/>
        <v>1080</v>
      </c>
    </row>
    <row r="48" spans="1:7" ht="18" x14ac:dyDescent="0.25">
      <c r="A48" s="149" t="s">
        <v>365</v>
      </c>
      <c r="B48" s="20">
        <v>1403395</v>
      </c>
      <c r="C48" s="97" t="s">
        <v>366</v>
      </c>
      <c r="D48" s="98">
        <v>1</v>
      </c>
      <c r="E48" s="62"/>
      <c r="F48" s="63">
        <v>1080</v>
      </c>
      <c r="G48" s="63">
        <f t="shared" si="0"/>
        <v>1080</v>
      </c>
    </row>
    <row r="49" spans="1:7" ht="18" x14ac:dyDescent="0.25">
      <c r="A49" s="149" t="s">
        <v>367</v>
      </c>
      <c r="B49" s="20">
        <v>1403397</v>
      </c>
      <c r="C49" s="97" t="s">
        <v>368</v>
      </c>
      <c r="D49" s="98">
        <v>1</v>
      </c>
      <c r="E49" s="62"/>
      <c r="F49" s="63">
        <v>1080</v>
      </c>
      <c r="G49" s="63">
        <f t="shared" si="0"/>
        <v>1080</v>
      </c>
    </row>
    <row r="50" spans="1:7" ht="18" x14ac:dyDescent="0.25">
      <c r="A50" s="149" t="s">
        <v>369</v>
      </c>
      <c r="B50" s="20">
        <v>18014002</v>
      </c>
      <c r="C50" s="97" t="s">
        <v>370</v>
      </c>
      <c r="D50" s="98">
        <v>1</v>
      </c>
      <c r="E50" s="62"/>
      <c r="F50" s="63">
        <v>1080</v>
      </c>
      <c r="G50" s="63">
        <f t="shared" si="0"/>
        <v>1080</v>
      </c>
    </row>
    <row r="51" spans="1:7" ht="18" x14ac:dyDescent="0.25">
      <c r="A51" s="149" t="s">
        <v>371</v>
      </c>
      <c r="B51" s="20" t="s">
        <v>372</v>
      </c>
      <c r="C51" s="97" t="s">
        <v>373</v>
      </c>
      <c r="D51" s="98">
        <v>1</v>
      </c>
      <c r="E51" s="62"/>
      <c r="F51" s="63">
        <v>1080</v>
      </c>
      <c r="G51" s="63">
        <f t="shared" si="0"/>
        <v>1080</v>
      </c>
    </row>
    <row r="52" spans="1:7" ht="18" x14ac:dyDescent="0.25">
      <c r="A52" s="149" t="s">
        <v>374</v>
      </c>
      <c r="B52" s="20" t="s">
        <v>375</v>
      </c>
      <c r="C52" s="97" t="s">
        <v>376</v>
      </c>
      <c r="D52" s="98">
        <v>1</v>
      </c>
      <c r="E52" s="62"/>
      <c r="F52" s="63">
        <v>1080</v>
      </c>
      <c r="G52" s="63">
        <f t="shared" si="0"/>
        <v>1080</v>
      </c>
    </row>
    <row r="53" spans="1:7" ht="18" x14ac:dyDescent="0.25">
      <c r="A53" s="149" t="s">
        <v>377</v>
      </c>
      <c r="B53" s="20">
        <v>1403382</v>
      </c>
      <c r="C53" s="97" t="s">
        <v>378</v>
      </c>
      <c r="D53" s="98">
        <v>1</v>
      </c>
      <c r="E53" s="62"/>
      <c r="F53" s="63">
        <v>1080</v>
      </c>
      <c r="G53" s="63">
        <f t="shared" si="0"/>
        <v>1080</v>
      </c>
    </row>
    <row r="54" spans="1:7" ht="18" x14ac:dyDescent="0.25">
      <c r="A54" s="149" t="s">
        <v>379</v>
      </c>
      <c r="B54" s="20" t="s">
        <v>380</v>
      </c>
      <c r="C54" s="97" t="s">
        <v>381</v>
      </c>
      <c r="D54" s="98">
        <v>1</v>
      </c>
      <c r="E54" s="62"/>
      <c r="F54" s="63">
        <v>1080</v>
      </c>
      <c r="G54" s="63">
        <f t="shared" si="0"/>
        <v>1080</v>
      </c>
    </row>
    <row r="55" spans="1:7" ht="18" x14ac:dyDescent="0.25">
      <c r="A55" s="149" t="s">
        <v>382</v>
      </c>
      <c r="B55" s="20">
        <v>1403386</v>
      </c>
      <c r="C55" s="97" t="s">
        <v>383</v>
      </c>
      <c r="D55" s="98">
        <v>1</v>
      </c>
      <c r="E55" s="62"/>
      <c r="F55" s="63">
        <v>1080</v>
      </c>
      <c r="G55" s="63">
        <f t="shared" si="0"/>
        <v>1080</v>
      </c>
    </row>
    <row r="56" spans="1:7" ht="18" x14ac:dyDescent="0.25">
      <c r="A56" s="149" t="s">
        <v>374</v>
      </c>
      <c r="B56" s="20" t="s">
        <v>384</v>
      </c>
      <c r="C56" s="97" t="s">
        <v>385</v>
      </c>
      <c r="D56" s="98">
        <v>1</v>
      </c>
      <c r="E56" s="62"/>
      <c r="F56" s="63">
        <v>1080</v>
      </c>
      <c r="G56" s="63">
        <f t="shared" si="0"/>
        <v>1080</v>
      </c>
    </row>
    <row r="57" spans="1:7" ht="18" x14ac:dyDescent="0.25">
      <c r="A57" s="119" t="s">
        <v>389</v>
      </c>
      <c r="B57" s="20">
        <v>200112210</v>
      </c>
      <c r="C57" s="120" t="s">
        <v>390</v>
      </c>
      <c r="D57" s="121">
        <v>2</v>
      </c>
      <c r="E57" s="62"/>
      <c r="F57" s="63">
        <v>48</v>
      </c>
      <c r="G57" s="63">
        <f t="shared" si="0"/>
        <v>96</v>
      </c>
    </row>
    <row r="58" spans="1:7" ht="18" x14ac:dyDescent="0.25">
      <c r="A58" s="119" t="s">
        <v>391</v>
      </c>
      <c r="B58" s="20">
        <v>200112210</v>
      </c>
      <c r="C58" s="120" t="s">
        <v>392</v>
      </c>
      <c r="D58" s="121">
        <v>4</v>
      </c>
      <c r="E58" s="62"/>
      <c r="F58" s="63">
        <v>48</v>
      </c>
      <c r="G58" s="63">
        <f t="shared" si="0"/>
        <v>192</v>
      </c>
    </row>
    <row r="59" spans="1:7" ht="18" x14ac:dyDescent="0.25">
      <c r="A59" s="119" t="s">
        <v>393</v>
      </c>
      <c r="B59" s="20">
        <v>200112211</v>
      </c>
      <c r="C59" s="120" t="s">
        <v>394</v>
      </c>
      <c r="D59" s="121">
        <v>4</v>
      </c>
      <c r="E59" s="62"/>
      <c r="F59" s="63">
        <v>48</v>
      </c>
      <c r="G59" s="63">
        <f t="shared" si="0"/>
        <v>192</v>
      </c>
    </row>
    <row r="60" spans="1:7" ht="18" x14ac:dyDescent="0.25">
      <c r="A60" s="119" t="s">
        <v>395</v>
      </c>
      <c r="B60" s="20">
        <v>200112212</v>
      </c>
      <c r="C60" s="120" t="s">
        <v>396</v>
      </c>
      <c r="D60" s="121">
        <v>4</v>
      </c>
      <c r="E60" s="62"/>
      <c r="F60" s="63">
        <v>48</v>
      </c>
      <c r="G60" s="63">
        <f t="shared" si="0"/>
        <v>192</v>
      </c>
    </row>
    <row r="61" spans="1:7" ht="18" x14ac:dyDescent="0.25">
      <c r="A61" s="119" t="s">
        <v>397</v>
      </c>
      <c r="B61" s="20">
        <v>200112212</v>
      </c>
      <c r="C61" s="120" t="s">
        <v>398</v>
      </c>
      <c r="D61" s="121">
        <v>4</v>
      </c>
      <c r="E61" s="62"/>
      <c r="F61" s="63">
        <v>48</v>
      </c>
      <c r="G61" s="63">
        <f t="shared" si="0"/>
        <v>192</v>
      </c>
    </row>
    <row r="62" spans="1:7" ht="18" x14ac:dyDescent="0.25">
      <c r="A62" s="119" t="s">
        <v>399</v>
      </c>
      <c r="B62" s="20">
        <v>200112213</v>
      </c>
      <c r="C62" s="120" t="s">
        <v>400</v>
      </c>
      <c r="D62" s="121">
        <v>4</v>
      </c>
      <c r="E62" s="62"/>
      <c r="F62" s="63">
        <v>48</v>
      </c>
      <c r="G62" s="63">
        <f t="shared" si="0"/>
        <v>192</v>
      </c>
    </row>
    <row r="63" spans="1:7" ht="18" x14ac:dyDescent="0.25">
      <c r="A63" s="119" t="s">
        <v>401</v>
      </c>
      <c r="B63" s="20">
        <v>200112214</v>
      </c>
      <c r="C63" s="120" t="s">
        <v>402</v>
      </c>
      <c r="D63" s="121">
        <v>4</v>
      </c>
      <c r="E63" s="62"/>
      <c r="F63" s="63">
        <v>48</v>
      </c>
      <c r="G63" s="63">
        <f t="shared" si="0"/>
        <v>192</v>
      </c>
    </row>
    <row r="64" spans="1:7" ht="18" x14ac:dyDescent="0.25">
      <c r="A64" s="119" t="s">
        <v>403</v>
      </c>
      <c r="B64" s="20">
        <v>191211231</v>
      </c>
      <c r="C64" s="120" t="s">
        <v>404</v>
      </c>
      <c r="D64" s="121">
        <v>4</v>
      </c>
      <c r="E64" s="62"/>
      <c r="F64" s="63">
        <v>48</v>
      </c>
      <c r="G64" s="63">
        <f t="shared" si="0"/>
        <v>192</v>
      </c>
    </row>
    <row r="65" spans="1:7" ht="18" x14ac:dyDescent="0.25">
      <c r="A65" s="119" t="s">
        <v>405</v>
      </c>
      <c r="B65" s="20">
        <v>200112216</v>
      </c>
      <c r="C65" s="120" t="s">
        <v>406</v>
      </c>
      <c r="D65" s="121">
        <v>4</v>
      </c>
      <c r="E65" s="62"/>
      <c r="F65" s="63">
        <v>48</v>
      </c>
      <c r="G65" s="63">
        <f t="shared" si="0"/>
        <v>192</v>
      </c>
    </row>
    <row r="66" spans="1:7" ht="18" x14ac:dyDescent="0.25">
      <c r="A66" s="119" t="s">
        <v>407</v>
      </c>
      <c r="B66" s="20">
        <v>200112216</v>
      </c>
      <c r="C66" s="120" t="s">
        <v>408</v>
      </c>
      <c r="D66" s="121">
        <v>4</v>
      </c>
      <c r="E66" s="62"/>
      <c r="F66" s="63">
        <v>48</v>
      </c>
      <c r="G66" s="63">
        <f t="shared" si="0"/>
        <v>192</v>
      </c>
    </row>
    <row r="67" spans="1:7" ht="18" x14ac:dyDescent="0.25">
      <c r="A67" s="119" t="s">
        <v>409</v>
      </c>
      <c r="B67" s="20">
        <v>200112217</v>
      </c>
      <c r="C67" s="120" t="s">
        <v>410</v>
      </c>
      <c r="D67" s="121">
        <v>4</v>
      </c>
      <c r="E67" s="62"/>
      <c r="F67" s="63">
        <v>48</v>
      </c>
      <c r="G67" s="63">
        <f t="shared" si="0"/>
        <v>192</v>
      </c>
    </row>
    <row r="68" spans="1:7" ht="18" x14ac:dyDescent="0.25">
      <c r="A68" s="119" t="s">
        <v>411</v>
      </c>
      <c r="B68" s="20">
        <v>200112217</v>
      </c>
      <c r="C68" s="120" t="s">
        <v>412</v>
      </c>
      <c r="D68" s="121">
        <v>4</v>
      </c>
      <c r="E68" s="62"/>
      <c r="F68" s="63">
        <v>48</v>
      </c>
      <c r="G68" s="63">
        <f t="shared" si="0"/>
        <v>192</v>
      </c>
    </row>
    <row r="69" spans="1:7" ht="18" x14ac:dyDescent="0.25">
      <c r="A69" s="119" t="s">
        <v>413</v>
      </c>
      <c r="B69" s="20">
        <v>200112217</v>
      </c>
      <c r="C69" s="120" t="s">
        <v>414</v>
      </c>
      <c r="D69" s="121">
        <v>4</v>
      </c>
      <c r="E69" s="62"/>
      <c r="F69" s="63">
        <v>48</v>
      </c>
      <c r="G69" s="63">
        <f t="shared" si="0"/>
        <v>192</v>
      </c>
    </row>
    <row r="70" spans="1:7" ht="18" x14ac:dyDescent="0.25">
      <c r="A70" s="119" t="s">
        <v>415</v>
      </c>
      <c r="B70" s="20">
        <v>200112217</v>
      </c>
      <c r="C70" s="120" t="s">
        <v>416</v>
      </c>
      <c r="D70" s="121">
        <v>4</v>
      </c>
      <c r="E70" s="62"/>
      <c r="F70" s="63">
        <v>48</v>
      </c>
      <c r="G70" s="63">
        <f t="shared" si="0"/>
        <v>192</v>
      </c>
    </row>
    <row r="71" spans="1:7" ht="18" x14ac:dyDescent="0.25">
      <c r="A71" s="119" t="s">
        <v>417</v>
      </c>
      <c r="B71" s="20">
        <v>200112217</v>
      </c>
      <c r="C71" s="120" t="s">
        <v>418</v>
      </c>
      <c r="D71" s="121">
        <v>4</v>
      </c>
      <c r="E71" s="62"/>
      <c r="F71" s="63">
        <v>48</v>
      </c>
      <c r="G71" s="63">
        <f t="shared" si="0"/>
        <v>192</v>
      </c>
    </row>
    <row r="72" spans="1:7" ht="18" x14ac:dyDescent="0.25">
      <c r="A72" s="119" t="s">
        <v>419</v>
      </c>
      <c r="B72" s="20">
        <v>200112216</v>
      </c>
      <c r="C72" s="120" t="s">
        <v>420</v>
      </c>
      <c r="D72" s="121">
        <v>2</v>
      </c>
      <c r="E72" s="62"/>
      <c r="F72" s="63">
        <v>48</v>
      </c>
      <c r="G72" s="63">
        <f t="shared" si="0"/>
        <v>96</v>
      </c>
    </row>
    <row r="73" spans="1:7" ht="18" x14ac:dyDescent="0.25">
      <c r="A73" s="119" t="s">
        <v>421</v>
      </c>
      <c r="B73" s="20">
        <v>200112216</v>
      </c>
      <c r="C73" s="120" t="s">
        <v>422</v>
      </c>
      <c r="D73" s="121">
        <v>2</v>
      </c>
      <c r="E73" s="62"/>
      <c r="F73" s="63">
        <v>48</v>
      </c>
      <c r="G73" s="63">
        <f t="shared" si="0"/>
        <v>96</v>
      </c>
    </row>
    <row r="74" spans="1:7" ht="18" x14ac:dyDescent="0.25">
      <c r="A74" s="119" t="s">
        <v>423</v>
      </c>
      <c r="B74" s="20">
        <v>200112216</v>
      </c>
      <c r="C74" s="120" t="s">
        <v>424</v>
      </c>
      <c r="D74" s="121">
        <v>2</v>
      </c>
      <c r="E74" s="62"/>
      <c r="F74" s="63">
        <v>48</v>
      </c>
      <c r="G74" s="63">
        <f t="shared" si="0"/>
        <v>96</v>
      </c>
    </row>
    <row r="75" spans="1:7" ht="18" x14ac:dyDescent="0.25">
      <c r="A75" s="119" t="s">
        <v>425</v>
      </c>
      <c r="B75" s="20">
        <v>200112216</v>
      </c>
      <c r="C75" s="120" t="s">
        <v>426</v>
      </c>
      <c r="D75" s="121">
        <v>2</v>
      </c>
      <c r="E75" s="62"/>
      <c r="F75" s="63">
        <v>48</v>
      </c>
      <c r="G75" s="63">
        <f>+D74*F74</f>
        <v>96</v>
      </c>
    </row>
    <row r="76" spans="1:7" ht="18" x14ac:dyDescent="0.25">
      <c r="A76" s="119" t="s">
        <v>427</v>
      </c>
      <c r="B76" s="20">
        <v>200112216</v>
      </c>
      <c r="C76" s="120" t="s">
        <v>428</v>
      </c>
      <c r="D76" s="121">
        <v>4</v>
      </c>
      <c r="E76" s="62"/>
      <c r="F76" s="63">
        <v>48</v>
      </c>
      <c r="G76" s="63">
        <f>+D75*F75</f>
        <v>96</v>
      </c>
    </row>
    <row r="77" spans="1:7" ht="18" x14ac:dyDescent="0.25">
      <c r="A77" s="119" t="s">
        <v>429</v>
      </c>
      <c r="B77" s="20" t="s">
        <v>430</v>
      </c>
      <c r="C77" s="120" t="s">
        <v>431</v>
      </c>
      <c r="D77" s="121">
        <v>6</v>
      </c>
      <c r="E77" s="62"/>
      <c r="F77" s="63">
        <v>48</v>
      </c>
      <c r="G77" s="63">
        <f>+D76*F76</f>
        <v>192</v>
      </c>
    </row>
    <row r="78" spans="1:7" ht="18" x14ac:dyDescent="0.25">
      <c r="A78" s="119" t="s">
        <v>432</v>
      </c>
      <c r="B78" s="20" t="s">
        <v>433</v>
      </c>
      <c r="C78" s="120" t="s">
        <v>434</v>
      </c>
      <c r="D78" s="121">
        <v>4</v>
      </c>
      <c r="E78" s="62"/>
      <c r="F78" s="63">
        <v>48</v>
      </c>
      <c r="G78" s="63">
        <f>+D77*F77</f>
        <v>288</v>
      </c>
    </row>
    <row r="79" spans="1:7" ht="18" x14ac:dyDescent="0.25">
      <c r="A79" s="119" t="s">
        <v>435</v>
      </c>
      <c r="B79" s="20" t="s">
        <v>436</v>
      </c>
      <c r="C79" s="120" t="s">
        <v>437</v>
      </c>
      <c r="D79" s="121">
        <v>4</v>
      </c>
      <c r="E79" s="62"/>
      <c r="F79" s="63">
        <v>48</v>
      </c>
      <c r="G79" s="63">
        <f>+D78*F78</f>
        <v>192</v>
      </c>
    </row>
    <row r="80" spans="1:7" ht="18" x14ac:dyDescent="0.25">
      <c r="A80" s="119" t="s">
        <v>438</v>
      </c>
      <c r="B80" s="20" t="s">
        <v>439</v>
      </c>
      <c r="C80" s="120" t="s">
        <v>440</v>
      </c>
      <c r="D80" s="121">
        <v>4</v>
      </c>
      <c r="E80" s="62"/>
      <c r="F80" s="63">
        <v>48</v>
      </c>
      <c r="G80" s="63">
        <f>+D79*F79</f>
        <v>192</v>
      </c>
    </row>
    <row r="81" spans="1:7" ht="18" x14ac:dyDescent="0.25">
      <c r="A81" s="119" t="s">
        <v>441</v>
      </c>
      <c r="B81" s="20" t="s">
        <v>442</v>
      </c>
      <c r="C81" s="122" t="s">
        <v>443</v>
      </c>
      <c r="D81" s="121">
        <v>4</v>
      </c>
      <c r="E81" s="62"/>
      <c r="F81" s="63">
        <v>60</v>
      </c>
      <c r="G81" s="63">
        <f>+D80*F80</f>
        <v>192</v>
      </c>
    </row>
    <row r="82" spans="1:7" ht="18" x14ac:dyDescent="0.25">
      <c r="A82" s="119" t="s">
        <v>444</v>
      </c>
      <c r="B82" s="20">
        <v>2100010641</v>
      </c>
      <c r="C82" s="120" t="s">
        <v>445</v>
      </c>
      <c r="D82" s="121">
        <v>6</v>
      </c>
      <c r="E82" s="62"/>
      <c r="F82" s="63">
        <v>60</v>
      </c>
      <c r="G82" s="63">
        <v>360</v>
      </c>
    </row>
    <row r="83" spans="1:7" ht="18" x14ac:dyDescent="0.25">
      <c r="A83" s="119" t="s">
        <v>446</v>
      </c>
      <c r="B83" s="20">
        <v>2100017399</v>
      </c>
      <c r="C83" s="120" t="s">
        <v>447</v>
      </c>
      <c r="D83" s="121">
        <v>6</v>
      </c>
      <c r="E83" s="62"/>
      <c r="F83" s="63">
        <v>60</v>
      </c>
      <c r="G83" s="63">
        <f>+D82*F82</f>
        <v>360</v>
      </c>
    </row>
    <row r="84" spans="1:7" ht="18" x14ac:dyDescent="0.25">
      <c r="A84" s="119" t="s">
        <v>448</v>
      </c>
      <c r="B84" s="20">
        <v>2100017484</v>
      </c>
      <c r="C84" s="122" t="s">
        <v>449</v>
      </c>
      <c r="D84" s="121">
        <v>6</v>
      </c>
      <c r="E84" s="62"/>
      <c r="F84" s="63">
        <v>60</v>
      </c>
      <c r="G84" s="63">
        <f>+D83*F83</f>
        <v>360</v>
      </c>
    </row>
    <row r="85" spans="1:7" ht="18" x14ac:dyDescent="0.25">
      <c r="A85" s="119" t="s">
        <v>450</v>
      </c>
      <c r="B85" s="20">
        <v>2100017484</v>
      </c>
      <c r="C85" s="120" t="s">
        <v>451</v>
      </c>
      <c r="D85" s="121">
        <v>6</v>
      </c>
      <c r="E85" s="62"/>
      <c r="F85" s="63">
        <v>60</v>
      </c>
      <c r="G85" s="63">
        <f>+D84*F84</f>
        <v>360</v>
      </c>
    </row>
    <row r="86" spans="1:7" ht="18" x14ac:dyDescent="0.25">
      <c r="A86" s="119" t="s">
        <v>452</v>
      </c>
      <c r="B86" s="20" t="s">
        <v>453</v>
      </c>
      <c r="C86" s="120" t="s">
        <v>454</v>
      </c>
      <c r="D86" s="121">
        <v>6</v>
      </c>
      <c r="E86" s="62"/>
      <c r="F86" s="63">
        <v>60</v>
      </c>
      <c r="G86" s="63">
        <f>+D85*F85</f>
        <v>360</v>
      </c>
    </row>
    <row r="87" spans="1:7" ht="18" x14ac:dyDescent="0.25">
      <c r="A87" s="119" t="s">
        <v>455</v>
      </c>
      <c r="B87" s="20" t="s">
        <v>453</v>
      </c>
      <c r="C87" s="122" t="s">
        <v>456</v>
      </c>
      <c r="D87" s="121">
        <v>6</v>
      </c>
      <c r="E87" s="62"/>
      <c r="F87" s="63">
        <v>60</v>
      </c>
      <c r="G87" s="63">
        <f>+D86*F86</f>
        <v>360</v>
      </c>
    </row>
    <row r="88" spans="1:7" ht="18" x14ac:dyDescent="0.25">
      <c r="A88" s="119" t="s">
        <v>457</v>
      </c>
      <c r="B88" s="20" t="s">
        <v>458</v>
      </c>
      <c r="C88" s="122" t="s">
        <v>459</v>
      </c>
      <c r="D88" s="121">
        <v>6</v>
      </c>
      <c r="E88" s="62"/>
      <c r="F88" s="63">
        <v>60</v>
      </c>
      <c r="G88" s="63">
        <f>+D87*F87</f>
        <v>360</v>
      </c>
    </row>
    <row r="89" spans="1:7" ht="18" x14ac:dyDescent="0.25">
      <c r="A89" s="119" t="s">
        <v>460</v>
      </c>
      <c r="B89" s="20" t="s">
        <v>461</v>
      </c>
      <c r="C89" s="122" t="s">
        <v>462</v>
      </c>
      <c r="D89" s="121">
        <v>6</v>
      </c>
      <c r="E89" s="62"/>
      <c r="F89" s="63">
        <v>60</v>
      </c>
      <c r="G89" s="63">
        <f>+D88*F88</f>
        <v>360</v>
      </c>
    </row>
    <row r="90" spans="1:7" ht="18" x14ac:dyDescent="0.25">
      <c r="A90" s="119" t="s">
        <v>463</v>
      </c>
      <c r="B90" s="20" t="s">
        <v>464</v>
      </c>
      <c r="C90" s="122" t="s">
        <v>465</v>
      </c>
      <c r="D90" s="121">
        <v>6</v>
      </c>
      <c r="E90" s="62"/>
      <c r="F90" s="63">
        <v>60</v>
      </c>
      <c r="G90" s="63">
        <f>+D89*F89</f>
        <v>360</v>
      </c>
    </row>
    <row r="91" spans="1:7" ht="18" x14ac:dyDescent="0.25">
      <c r="A91" s="119" t="s">
        <v>466</v>
      </c>
      <c r="B91" s="20" t="s">
        <v>467</v>
      </c>
      <c r="C91" s="122" t="s">
        <v>468</v>
      </c>
      <c r="D91" s="121">
        <v>6</v>
      </c>
      <c r="E91" s="62"/>
      <c r="F91" s="63">
        <v>60</v>
      </c>
      <c r="G91" s="63">
        <f>+D90*F90</f>
        <v>360</v>
      </c>
    </row>
    <row r="92" spans="1:7" ht="18" x14ac:dyDescent="0.25">
      <c r="A92" s="119" t="s">
        <v>469</v>
      </c>
      <c r="B92" s="20" t="s">
        <v>470</v>
      </c>
      <c r="C92" s="122" t="s">
        <v>471</v>
      </c>
      <c r="D92" s="121">
        <v>6</v>
      </c>
      <c r="E92" s="62"/>
      <c r="F92" s="63">
        <v>60</v>
      </c>
      <c r="G92" s="63">
        <f>+D91*F91</f>
        <v>360</v>
      </c>
    </row>
    <row r="93" spans="1:7" ht="18" x14ac:dyDescent="0.25">
      <c r="A93" s="119" t="s">
        <v>472</v>
      </c>
      <c r="B93" s="20" t="s">
        <v>473</v>
      </c>
      <c r="C93" s="122" t="s">
        <v>474</v>
      </c>
      <c r="D93" s="121">
        <v>6</v>
      </c>
      <c r="E93" s="62"/>
      <c r="F93" s="63">
        <v>60</v>
      </c>
      <c r="G93" s="63">
        <f>+D92*F92</f>
        <v>360</v>
      </c>
    </row>
    <row r="94" spans="1:7" ht="18" x14ac:dyDescent="0.25">
      <c r="A94" s="119" t="s">
        <v>475</v>
      </c>
      <c r="B94" s="20" t="s">
        <v>476</v>
      </c>
      <c r="C94" s="122" t="s">
        <v>477</v>
      </c>
      <c r="D94" s="121">
        <v>6</v>
      </c>
      <c r="E94" s="62"/>
      <c r="F94" s="63">
        <v>60</v>
      </c>
      <c r="G94" s="63">
        <f>+D93*F93</f>
        <v>360</v>
      </c>
    </row>
    <row r="95" spans="1:7" ht="18" x14ac:dyDescent="0.25">
      <c r="A95" s="119" t="s">
        <v>478</v>
      </c>
      <c r="B95" s="20">
        <v>2100022697</v>
      </c>
      <c r="C95" s="122" t="s">
        <v>479</v>
      </c>
      <c r="D95" s="121">
        <v>6</v>
      </c>
      <c r="E95" s="62"/>
      <c r="F95" s="63">
        <v>60</v>
      </c>
      <c r="G95" s="63">
        <f>+D94*F94</f>
        <v>360</v>
      </c>
    </row>
    <row r="96" spans="1:7" ht="18" x14ac:dyDescent="0.25">
      <c r="A96" s="119" t="s">
        <v>480</v>
      </c>
      <c r="B96" s="20" t="s">
        <v>481</v>
      </c>
      <c r="C96" s="122" t="s">
        <v>482</v>
      </c>
      <c r="D96" s="121">
        <v>2</v>
      </c>
      <c r="E96" s="62"/>
      <c r="F96" s="63">
        <v>60</v>
      </c>
      <c r="G96" s="63">
        <f>+D95*F95</f>
        <v>360</v>
      </c>
    </row>
    <row r="97" spans="1:7" ht="18" x14ac:dyDescent="0.25">
      <c r="A97" s="119" t="s">
        <v>483</v>
      </c>
      <c r="B97" s="20" t="s">
        <v>484</v>
      </c>
      <c r="C97" s="122" t="s">
        <v>485</v>
      </c>
      <c r="D97" s="121">
        <v>2</v>
      </c>
      <c r="E97" s="62"/>
      <c r="F97" s="63">
        <v>60</v>
      </c>
      <c r="G97" s="63">
        <f>+D96*F96</f>
        <v>120</v>
      </c>
    </row>
    <row r="98" spans="1:7" ht="18" x14ac:dyDescent="0.25">
      <c r="A98" s="119" t="s">
        <v>486</v>
      </c>
      <c r="B98" s="20" t="s">
        <v>487</v>
      </c>
      <c r="C98" s="122" t="s">
        <v>488</v>
      </c>
      <c r="D98" s="121">
        <v>6</v>
      </c>
      <c r="E98" s="62"/>
      <c r="F98" s="63">
        <v>60</v>
      </c>
      <c r="G98" s="63">
        <f>+D97*F97</f>
        <v>120</v>
      </c>
    </row>
    <row r="99" spans="1:7" ht="18" x14ac:dyDescent="0.25">
      <c r="A99" s="119" t="s">
        <v>489</v>
      </c>
      <c r="B99" s="20" t="s">
        <v>487</v>
      </c>
      <c r="C99" s="122" t="s">
        <v>490</v>
      </c>
      <c r="D99" s="121">
        <v>2</v>
      </c>
      <c r="E99" s="62"/>
      <c r="F99" s="63">
        <v>60</v>
      </c>
      <c r="G99" s="63">
        <f>+D98*F98</f>
        <v>360</v>
      </c>
    </row>
    <row r="100" spans="1:7" ht="18" x14ac:dyDescent="0.25">
      <c r="A100" s="119" t="s">
        <v>491</v>
      </c>
      <c r="B100" s="20" t="s">
        <v>492</v>
      </c>
      <c r="C100" s="122" t="s">
        <v>493</v>
      </c>
      <c r="D100" s="121">
        <v>2</v>
      </c>
      <c r="E100" s="62"/>
      <c r="F100" s="63">
        <v>60</v>
      </c>
      <c r="G100" s="63">
        <f>+D99*F99</f>
        <v>120</v>
      </c>
    </row>
    <row r="101" spans="1:7" ht="18" x14ac:dyDescent="0.25">
      <c r="A101" s="119" t="s">
        <v>494</v>
      </c>
      <c r="B101" s="20" t="s">
        <v>495</v>
      </c>
      <c r="C101" s="122" t="s">
        <v>496</v>
      </c>
      <c r="D101" s="121">
        <v>6</v>
      </c>
      <c r="E101" s="62"/>
      <c r="F101" s="63">
        <v>60</v>
      </c>
      <c r="G101" s="63">
        <f>+D100*F100</f>
        <v>120</v>
      </c>
    </row>
    <row r="102" spans="1:7" ht="18" x14ac:dyDescent="0.25">
      <c r="A102" s="119" t="s">
        <v>497</v>
      </c>
      <c r="B102" s="20" t="s">
        <v>498</v>
      </c>
      <c r="C102" s="122" t="s">
        <v>499</v>
      </c>
      <c r="D102" s="121">
        <v>8</v>
      </c>
      <c r="E102" s="62"/>
      <c r="F102" s="63">
        <v>60</v>
      </c>
      <c r="G102" s="63">
        <f>+D101*F101</f>
        <v>360</v>
      </c>
    </row>
    <row r="103" spans="1:7" ht="18" x14ac:dyDescent="0.25">
      <c r="A103" s="119" t="s">
        <v>500</v>
      </c>
      <c r="B103" s="20">
        <v>2100007516</v>
      </c>
      <c r="C103" s="122" t="s">
        <v>501</v>
      </c>
      <c r="D103" s="121">
        <v>4</v>
      </c>
      <c r="E103" s="62"/>
      <c r="F103" s="63">
        <v>60</v>
      </c>
      <c r="G103" s="63">
        <f>+D102*F102</f>
        <v>480</v>
      </c>
    </row>
    <row r="104" spans="1:7" ht="18" x14ac:dyDescent="0.25">
      <c r="A104" s="119" t="s">
        <v>502</v>
      </c>
      <c r="B104" s="20">
        <v>2100010712</v>
      </c>
      <c r="C104" s="122" t="s">
        <v>503</v>
      </c>
      <c r="D104" s="121">
        <v>4</v>
      </c>
      <c r="E104" s="62"/>
      <c r="F104" s="63">
        <v>60</v>
      </c>
      <c r="G104" s="63">
        <f>+D103*F103</f>
        <v>240</v>
      </c>
    </row>
    <row r="105" spans="1:7" ht="18" x14ac:dyDescent="0.25">
      <c r="A105" s="119" t="s">
        <v>504</v>
      </c>
      <c r="B105" s="20">
        <v>2100007744</v>
      </c>
      <c r="C105" s="122" t="s">
        <v>505</v>
      </c>
      <c r="D105" s="121">
        <v>4</v>
      </c>
      <c r="E105" s="62"/>
      <c r="F105" s="63">
        <v>60</v>
      </c>
      <c r="G105" s="63">
        <f>+D104*F104</f>
        <v>240</v>
      </c>
    </row>
    <row r="106" spans="1:7" ht="18" x14ac:dyDescent="0.25">
      <c r="A106" s="119" t="s">
        <v>506</v>
      </c>
      <c r="B106" s="20" t="s">
        <v>507</v>
      </c>
      <c r="C106" s="122" t="s">
        <v>508</v>
      </c>
      <c r="D106" s="121">
        <v>2</v>
      </c>
      <c r="E106" s="62"/>
      <c r="F106" s="63">
        <v>48</v>
      </c>
      <c r="G106" s="63">
        <v>96</v>
      </c>
    </row>
    <row r="107" spans="1:7" ht="18" x14ac:dyDescent="0.25">
      <c r="A107" s="119" t="s">
        <v>509</v>
      </c>
      <c r="B107" s="20" t="s">
        <v>510</v>
      </c>
      <c r="C107" s="122" t="s">
        <v>511</v>
      </c>
      <c r="D107" s="121">
        <v>2</v>
      </c>
      <c r="E107" s="62"/>
      <c r="F107" s="63">
        <v>48</v>
      </c>
      <c r="G107" s="63">
        <f>+D106*F106</f>
        <v>96</v>
      </c>
    </row>
    <row r="108" spans="1:7" ht="18" x14ac:dyDescent="0.25">
      <c r="A108" s="119" t="s">
        <v>512</v>
      </c>
      <c r="B108" s="20" t="s">
        <v>513</v>
      </c>
      <c r="C108" s="122" t="s">
        <v>514</v>
      </c>
      <c r="D108" s="121">
        <v>2</v>
      </c>
      <c r="E108" s="62"/>
      <c r="F108" s="63">
        <v>48</v>
      </c>
      <c r="G108" s="63">
        <f>+D107*F107</f>
        <v>96</v>
      </c>
    </row>
    <row r="109" spans="1:7" ht="18" x14ac:dyDescent="0.25">
      <c r="A109" s="119" t="s">
        <v>515</v>
      </c>
      <c r="B109" s="20" t="s">
        <v>516</v>
      </c>
      <c r="C109" s="122" t="s">
        <v>517</v>
      </c>
      <c r="D109" s="121">
        <v>2</v>
      </c>
      <c r="E109" s="62"/>
      <c r="F109" s="63">
        <v>48</v>
      </c>
      <c r="G109" s="63">
        <f>+D108*F108</f>
        <v>96</v>
      </c>
    </row>
    <row r="110" spans="1:7" ht="18" x14ac:dyDescent="0.25">
      <c r="A110" s="119" t="s">
        <v>518</v>
      </c>
      <c r="B110" s="20" t="s">
        <v>519</v>
      </c>
      <c r="C110" s="122" t="s">
        <v>520</v>
      </c>
      <c r="D110" s="121">
        <v>2</v>
      </c>
      <c r="E110" s="62"/>
      <c r="F110" s="63">
        <v>48</v>
      </c>
      <c r="G110" s="63">
        <f>+D109*F109</f>
        <v>96</v>
      </c>
    </row>
    <row r="111" spans="1:7" ht="18" x14ac:dyDescent="0.25">
      <c r="A111" s="119" t="s">
        <v>521</v>
      </c>
      <c r="B111" s="20" t="s">
        <v>522</v>
      </c>
      <c r="C111" s="122" t="s">
        <v>523</v>
      </c>
      <c r="D111" s="121">
        <v>2</v>
      </c>
      <c r="E111" s="62"/>
      <c r="F111" s="63">
        <v>48</v>
      </c>
      <c r="G111" s="63">
        <f>+D110*F110</f>
        <v>96</v>
      </c>
    </row>
    <row r="112" spans="1:7" ht="18" x14ac:dyDescent="0.25">
      <c r="A112" s="119" t="s">
        <v>524</v>
      </c>
      <c r="B112" s="20" t="s">
        <v>525</v>
      </c>
      <c r="C112" s="122" t="s">
        <v>526</v>
      </c>
      <c r="D112" s="121">
        <v>2</v>
      </c>
      <c r="E112" s="62"/>
      <c r="F112" s="63">
        <v>48</v>
      </c>
      <c r="G112" s="63">
        <f>+D111*F111</f>
        <v>96</v>
      </c>
    </row>
    <row r="113" spans="1:7" ht="18" x14ac:dyDescent="0.25">
      <c r="A113" s="119" t="s">
        <v>527</v>
      </c>
      <c r="B113" s="20" t="s">
        <v>528</v>
      </c>
      <c r="C113" s="122" t="s">
        <v>529</v>
      </c>
      <c r="D113" s="121">
        <v>2</v>
      </c>
      <c r="E113" s="62"/>
      <c r="F113" s="63">
        <v>48</v>
      </c>
      <c r="G113" s="63">
        <f>+D112*F112</f>
        <v>96</v>
      </c>
    </row>
    <row r="114" spans="1:7" ht="18" x14ac:dyDescent="0.25">
      <c r="A114" s="119" t="s">
        <v>530</v>
      </c>
      <c r="B114" s="20" t="s">
        <v>531</v>
      </c>
      <c r="C114" s="122" t="s">
        <v>532</v>
      </c>
      <c r="D114" s="121">
        <v>2</v>
      </c>
      <c r="E114" s="62"/>
      <c r="F114" s="63">
        <v>48</v>
      </c>
      <c r="G114" s="63">
        <f>+D113*F113</f>
        <v>96</v>
      </c>
    </row>
    <row r="115" spans="1:7" ht="18" x14ac:dyDescent="0.25">
      <c r="A115" s="119" t="s">
        <v>533</v>
      </c>
      <c r="B115" s="20">
        <v>211038335</v>
      </c>
      <c r="C115" s="122" t="s">
        <v>534</v>
      </c>
      <c r="D115" s="121">
        <v>6</v>
      </c>
      <c r="E115" s="62"/>
      <c r="F115" s="63">
        <v>48</v>
      </c>
      <c r="G115" s="63">
        <f>+D114*F114</f>
        <v>96</v>
      </c>
    </row>
    <row r="116" spans="1:7" ht="18" x14ac:dyDescent="0.25">
      <c r="A116" s="144" t="s">
        <v>585</v>
      </c>
      <c r="B116" s="145" t="s">
        <v>586</v>
      </c>
      <c r="C116" s="136" t="s">
        <v>587</v>
      </c>
      <c r="D116" s="98">
        <v>3</v>
      </c>
      <c r="E116" s="62"/>
      <c r="F116" s="63">
        <v>180</v>
      </c>
      <c r="G116" s="63">
        <f>+D115*F115</f>
        <v>288</v>
      </c>
    </row>
    <row r="117" spans="1:7" ht="18" x14ac:dyDescent="0.25">
      <c r="A117" s="144" t="s">
        <v>588</v>
      </c>
      <c r="B117" s="145" t="s">
        <v>589</v>
      </c>
      <c r="C117" s="136" t="s">
        <v>590</v>
      </c>
      <c r="D117" s="98">
        <v>3</v>
      </c>
      <c r="E117" s="62"/>
      <c r="F117" s="63">
        <v>180</v>
      </c>
      <c r="G117" s="63">
        <f>+D116*F116</f>
        <v>540</v>
      </c>
    </row>
    <row r="118" spans="1:7" ht="18" x14ac:dyDescent="0.25">
      <c r="A118" s="144" t="s">
        <v>591</v>
      </c>
      <c r="B118" s="145" t="s">
        <v>592</v>
      </c>
      <c r="C118" s="136" t="s">
        <v>593</v>
      </c>
      <c r="D118" s="98">
        <v>3</v>
      </c>
      <c r="E118" s="62"/>
      <c r="F118" s="63">
        <v>180</v>
      </c>
      <c r="G118" s="63">
        <f>+D117*F117</f>
        <v>540</v>
      </c>
    </row>
    <row r="119" spans="1:7" ht="18" x14ac:dyDescent="0.25">
      <c r="A119" s="144" t="s">
        <v>594</v>
      </c>
      <c r="B119" s="145" t="s">
        <v>595</v>
      </c>
      <c r="C119" s="136" t="s">
        <v>596</v>
      </c>
      <c r="D119" s="98">
        <v>3</v>
      </c>
      <c r="E119" s="62"/>
      <c r="F119" s="63">
        <v>180</v>
      </c>
      <c r="G119" s="63">
        <f>+D118*F118</f>
        <v>540</v>
      </c>
    </row>
    <row r="120" spans="1:7" ht="18" x14ac:dyDescent="0.25">
      <c r="A120" s="144" t="s">
        <v>597</v>
      </c>
      <c r="B120" s="145" t="s">
        <v>595</v>
      </c>
      <c r="C120" s="136" t="s">
        <v>598</v>
      </c>
      <c r="D120" s="98">
        <v>3</v>
      </c>
      <c r="E120" s="62"/>
      <c r="F120" s="63">
        <v>180</v>
      </c>
      <c r="G120" s="63">
        <f>+D119*F119</f>
        <v>540</v>
      </c>
    </row>
    <row r="121" spans="1:7" ht="18" x14ac:dyDescent="0.25">
      <c r="A121" s="144" t="s">
        <v>599</v>
      </c>
      <c r="B121" s="145" t="s">
        <v>600</v>
      </c>
      <c r="C121" s="136" t="s">
        <v>601</v>
      </c>
      <c r="D121" s="98">
        <v>3</v>
      </c>
      <c r="E121" s="62"/>
      <c r="F121" s="63">
        <v>180</v>
      </c>
      <c r="G121" s="63">
        <f>+D120*F120</f>
        <v>540</v>
      </c>
    </row>
    <row r="122" spans="1:7" ht="18" x14ac:dyDescent="0.25">
      <c r="A122" s="144" t="s">
        <v>602</v>
      </c>
      <c r="B122" s="145" t="s">
        <v>603</v>
      </c>
      <c r="C122" s="136" t="s">
        <v>604</v>
      </c>
      <c r="D122" s="98">
        <v>3</v>
      </c>
      <c r="E122" s="62"/>
      <c r="F122" s="63">
        <v>180</v>
      </c>
      <c r="G122" s="63">
        <f>+D121*F121</f>
        <v>540</v>
      </c>
    </row>
    <row r="123" spans="1:7" ht="18" x14ac:dyDescent="0.25">
      <c r="A123" s="144" t="s">
        <v>605</v>
      </c>
      <c r="B123" s="145" t="s">
        <v>606</v>
      </c>
      <c r="C123" s="136" t="s">
        <v>607</v>
      </c>
      <c r="D123" s="98">
        <v>3</v>
      </c>
      <c r="E123" s="62"/>
      <c r="F123" s="63">
        <v>180</v>
      </c>
      <c r="G123" s="63">
        <f>+D122*F122</f>
        <v>540</v>
      </c>
    </row>
    <row r="124" spans="1:7" ht="18" x14ac:dyDescent="0.25">
      <c r="A124" s="144" t="s">
        <v>608</v>
      </c>
      <c r="B124" s="145" t="s">
        <v>609</v>
      </c>
      <c r="C124" s="136" t="s">
        <v>610</v>
      </c>
      <c r="D124" s="98">
        <v>3</v>
      </c>
      <c r="E124" s="62"/>
      <c r="F124" s="63">
        <v>180</v>
      </c>
      <c r="G124" s="63">
        <f>+D123*F123</f>
        <v>540</v>
      </c>
    </row>
    <row r="125" spans="1:7" ht="18" x14ac:dyDescent="0.25">
      <c r="A125" s="144" t="s">
        <v>611</v>
      </c>
      <c r="B125" s="145" t="s">
        <v>609</v>
      </c>
      <c r="C125" s="136" t="s">
        <v>612</v>
      </c>
      <c r="D125" s="98">
        <v>3</v>
      </c>
      <c r="E125" s="62"/>
      <c r="F125" s="63">
        <v>180</v>
      </c>
      <c r="G125" s="63">
        <f>+D124*F124</f>
        <v>540</v>
      </c>
    </row>
    <row r="126" spans="1:7" ht="18" x14ac:dyDescent="0.25">
      <c r="A126" s="144" t="s">
        <v>613</v>
      </c>
      <c r="B126" s="145" t="s">
        <v>606</v>
      </c>
      <c r="C126" s="136" t="s">
        <v>614</v>
      </c>
      <c r="D126" s="98">
        <v>3</v>
      </c>
      <c r="E126" s="62"/>
      <c r="F126" s="63">
        <v>180</v>
      </c>
      <c r="G126" s="63">
        <f>+D125*F125</f>
        <v>540</v>
      </c>
    </row>
    <row r="127" spans="1:7" ht="18" x14ac:dyDescent="0.25">
      <c r="A127" s="146" t="s">
        <v>615</v>
      </c>
      <c r="B127" s="145" t="s">
        <v>616</v>
      </c>
      <c r="C127" s="136" t="s">
        <v>617</v>
      </c>
      <c r="D127" s="98">
        <v>3</v>
      </c>
      <c r="E127" s="62"/>
      <c r="F127" s="63">
        <v>168</v>
      </c>
      <c r="G127" s="63">
        <v>504</v>
      </c>
    </row>
    <row r="128" spans="1:7" ht="18" x14ac:dyDescent="0.25">
      <c r="A128" s="146" t="s">
        <v>618</v>
      </c>
      <c r="B128" s="145" t="s">
        <v>619</v>
      </c>
      <c r="C128" s="136" t="s">
        <v>620</v>
      </c>
      <c r="D128" s="98">
        <v>3</v>
      </c>
      <c r="E128" s="62"/>
      <c r="F128" s="63">
        <v>168</v>
      </c>
      <c r="G128" s="63">
        <f>+D127*F127</f>
        <v>504</v>
      </c>
    </row>
    <row r="129" spans="1:7" ht="18" x14ac:dyDescent="0.25">
      <c r="A129" s="146" t="s">
        <v>621</v>
      </c>
      <c r="B129" s="145" t="s">
        <v>622</v>
      </c>
      <c r="C129" s="136" t="s">
        <v>623</v>
      </c>
      <c r="D129" s="98">
        <v>3</v>
      </c>
      <c r="E129" s="62"/>
      <c r="F129" s="63">
        <v>168</v>
      </c>
      <c r="G129" s="63">
        <f>+D128*F128</f>
        <v>504</v>
      </c>
    </row>
    <row r="130" spans="1:7" ht="18" x14ac:dyDescent="0.25">
      <c r="A130" s="146" t="s">
        <v>624</v>
      </c>
      <c r="B130" s="145" t="s">
        <v>625</v>
      </c>
      <c r="C130" s="136" t="s">
        <v>626</v>
      </c>
      <c r="D130" s="98">
        <v>3</v>
      </c>
      <c r="E130" s="62"/>
      <c r="F130" s="63">
        <v>168</v>
      </c>
      <c r="G130" s="63">
        <f>+D129*F129</f>
        <v>504</v>
      </c>
    </row>
    <row r="131" spans="1:7" ht="18" x14ac:dyDescent="0.25">
      <c r="A131" s="146" t="s">
        <v>627</v>
      </c>
      <c r="B131" s="145" t="s">
        <v>628</v>
      </c>
      <c r="C131" s="136" t="s">
        <v>629</v>
      </c>
      <c r="D131" s="98">
        <v>3</v>
      </c>
      <c r="E131" s="62"/>
      <c r="F131" s="63">
        <v>168</v>
      </c>
      <c r="G131" s="63">
        <f>+D130*F130</f>
        <v>504</v>
      </c>
    </row>
    <row r="132" spans="1:7" ht="18" x14ac:dyDescent="0.25">
      <c r="A132" s="146" t="s">
        <v>630</v>
      </c>
      <c r="B132" s="145" t="s">
        <v>631</v>
      </c>
      <c r="C132" s="136" t="s">
        <v>632</v>
      </c>
      <c r="D132" s="98">
        <v>3</v>
      </c>
      <c r="E132" s="62"/>
      <c r="F132" s="63">
        <v>168</v>
      </c>
      <c r="G132" s="63">
        <f>+D131*F131</f>
        <v>504</v>
      </c>
    </row>
    <row r="133" spans="1:7" ht="18" x14ac:dyDescent="0.25">
      <c r="A133" s="146" t="s">
        <v>633</v>
      </c>
      <c r="B133" s="145" t="s">
        <v>631</v>
      </c>
      <c r="C133" s="136" t="s">
        <v>634</v>
      </c>
      <c r="D133" s="98">
        <v>3</v>
      </c>
      <c r="E133" s="62"/>
      <c r="F133" s="63">
        <v>168</v>
      </c>
      <c r="G133" s="63">
        <f>+D132*F132</f>
        <v>504</v>
      </c>
    </row>
    <row r="134" spans="1:7" ht="18" x14ac:dyDescent="0.25">
      <c r="A134" s="146" t="s">
        <v>635</v>
      </c>
      <c r="B134" s="145" t="s">
        <v>616</v>
      </c>
      <c r="C134" s="136" t="s">
        <v>636</v>
      </c>
      <c r="D134" s="98">
        <v>3</v>
      </c>
      <c r="E134" s="62"/>
      <c r="F134" s="63">
        <v>168</v>
      </c>
      <c r="G134" s="63">
        <f>+D133*F133</f>
        <v>504</v>
      </c>
    </row>
    <row r="135" spans="1:7" ht="18" x14ac:dyDescent="0.25">
      <c r="A135" s="146" t="s">
        <v>637</v>
      </c>
      <c r="B135" s="145" t="s">
        <v>619</v>
      </c>
      <c r="C135" s="136" t="s">
        <v>638</v>
      </c>
      <c r="D135" s="98">
        <v>3</v>
      </c>
      <c r="E135" s="62"/>
      <c r="F135" s="63">
        <v>168</v>
      </c>
      <c r="G135" s="63">
        <f>+D134*F134</f>
        <v>504</v>
      </c>
    </row>
    <row r="136" spans="1:7" ht="18" x14ac:dyDescent="0.25">
      <c r="A136" s="146" t="s">
        <v>639</v>
      </c>
      <c r="B136" s="145" t="s">
        <v>622</v>
      </c>
      <c r="C136" s="136" t="s">
        <v>640</v>
      </c>
      <c r="D136" s="98">
        <v>3</v>
      </c>
      <c r="E136" s="62"/>
      <c r="F136" s="63">
        <v>168</v>
      </c>
      <c r="G136" s="63">
        <f>+D135*F135</f>
        <v>504</v>
      </c>
    </row>
    <row r="137" spans="1:7" ht="18" x14ac:dyDescent="0.25">
      <c r="A137" s="146" t="s">
        <v>641</v>
      </c>
      <c r="B137" s="145" t="s">
        <v>625</v>
      </c>
      <c r="C137" s="136" t="s">
        <v>642</v>
      </c>
      <c r="D137" s="98">
        <v>2</v>
      </c>
      <c r="E137" s="62"/>
      <c r="F137" s="63">
        <v>168</v>
      </c>
      <c r="G137" s="63">
        <f>+D136*F136</f>
        <v>504</v>
      </c>
    </row>
    <row r="138" spans="1:7" ht="18" x14ac:dyDescent="0.25">
      <c r="A138" s="146" t="s">
        <v>643</v>
      </c>
      <c r="B138" s="145" t="s">
        <v>628</v>
      </c>
      <c r="C138" s="136" t="s">
        <v>644</v>
      </c>
      <c r="D138" s="98">
        <v>3</v>
      </c>
      <c r="E138" s="62"/>
      <c r="F138" s="63">
        <v>168</v>
      </c>
      <c r="G138" s="63">
        <f>+D137*F137</f>
        <v>336</v>
      </c>
    </row>
    <row r="139" spans="1:7" ht="18" x14ac:dyDescent="0.25">
      <c r="A139" s="146" t="s">
        <v>645</v>
      </c>
      <c r="B139" s="145" t="s">
        <v>631</v>
      </c>
      <c r="C139" s="136" t="s">
        <v>646</v>
      </c>
      <c r="D139" s="98">
        <v>3</v>
      </c>
      <c r="E139" s="62"/>
      <c r="F139" s="63">
        <v>168</v>
      </c>
      <c r="G139" s="63">
        <f>+D138*F138</f>
        <v>504</v>
      </c>
    </row>
    <row r="140" spans="1:7" ht="18" x14ac:dyDescent="0.25">
      <c r="A140" s="146" t="s">
        <v>647</v>
      </c>
      <c r="B140" s="145" t="s">
        <v>648</v>
      </c>
      <c r="C140" s="136" t="s">
        <v>649</v>
      </c>
      <c r="D140" s="98">
        <v>3</v>
      </c>
      <c r="E140" s="62"/>
      <c r="F140" s="63">
        <v>168</v>
      </c>
      <c r="G140" s="63">
        <f>+D139*F139</f>
        <v>504</v>
      </c>
    </row>
    <row r="141" spans="1:7" ht="18" x14ac:dyDescent="0.25">
      <c r="A141" s="146" t="s">
        <v>650</v>
      </c>
      <c r="B141" s="145" t="s">
        <v>651</v>
      </c>
      <c r="C141" s="136" t="s">
        <v>652</v>
      </c>
      <c r="D141" s="98">
        <v>3</v>
      </c>
      <c r="E141" s="62"/>
      <c r="F141" s="63">
        <v>168</v>
      </c>
      <c r="G141" s="63">
        <f>+D140*F140</f>
        <v>504</v>
      </c>
    </row>
    <row r="142" spans="1:7" ht="18" x14ac:dyDescent="0.25">
      <c r="A142" s="146" t="s">
        <v>653</v>
      </c>
      <c r="B142" s="145" t="s">
        <v>654</v>
      </c>
      <c r="C142" s="136" t="s">
        <v>655</v>
      </c>
      <c r="D142" s="98">
        <v>2</v>
      </c>
      <c r="E142" s="62"/>
      <c r="F142" s="63">
        <v>168</v>
      </c>
      <c r="G142" s="63">
        <f>+D141*F141</f>
        <v>504</v>
      </c>
    </row>
    <row r="143" spans="1:7" ht="18" x14ac:dyDescent="0.25">
      <c r="A143" s="146" t="s">
        <v>656</v>
      </c>
      <c r="B143" s="145" t="s">
        <v>657</v>
      </c>
      <c r="C143" s="136" t="s">
        <v>658</v>
      </c>
      <c r="D143" s="98">
        <v>3</v>
      </c>
      <c r="E143" s="62"/>
      <c r="F143" s="63">
        <v>168</v>
      </c>
      <c r="G143" s="63">
        <f>+D142*F142</f>
        <v>336</v>
      </c>
    </row>
    <row r="144" spans="1:7" ht="18" x14ac:dyDescent="0.25">
      <c r="A144" s="146" t="s">
        <v>659</v>
      </c>
      <c r="B144" s="145" t="s">
        <v>660</v>
      </c>
      <c r="C144" s="136" t="s">
        <v>661</v>
      </c>
      <c r="D144" s="98">
        <v>3</v>
      </c>
      <c r="E144" s="62"/>
      <c r="F144" s="63">
        <v>168</v>
      </c>
      <c r="G144" s="63">
        <f>+D143*F143</f>
        <v>504</v>
      </c>
    </row>
    <row r="145" spans="1:7" ht="18" x14ac:dyDescent="0.25">
      <c r="A145" s="146" t="s">
        <v>662</v>
      </c>
      <c r="B145" s="145" t="s">
        <v>660</v>
      </c>
      <c r="C145" s="136" t="s">
        <v>663</v>
      </c>
      <c r="D145" s="98">
        <v>3</v>
      </c>
      <c r="E145" s="62"/>
      <c r="F145" s="63">
        <v>168</v>
      </c>
      <c r="G145" s="63">
        <f>+D144*F144</f>
        <v>504</v>
      </c>
    </row>
    <row r="146" spans="1:7" ht="18" x14ac:dyDescent="0.25">
      <c r="A146" s="146" t="s">
        <v>664</v>
      </c>
      <c r="B146" s="145" t="s">
        <v>665</v>
      </c>
      <c r="C146" s="136" t="s">
        <v>666</v>
      </c>
      <c r="D146" s="98">
        <v>3</v>
      </c>
      <c r="E146" s="62"/>
      <c r="F146" s="63">
        <v>168</v>
      </c>
      <c r="G146" s="63">
        <f>+D145*F145</f>
        <v>504</v>
      </c>
    </row>
    <row r="147" spans="1:7" ht="18" x14ac:dyDescent="0.25">
      <c r="A147" s="145" t="s">
        <v>667</v>
      </c>
      <c r="B147" s="145" t="s">
        <v>668</v>
      </c>
      <c r="C147" s="136" t="s">
        <v>669</v>
      </c>
      <c r="D147" s="98">
        <v>9</v>
      </c>
      <c r="E147" s="62"/>
      <c r="F147" s="63">
        <v>36</v>
      </c>
      <c r="G147" s="63">
        <v>324</v>
      </c>
    </row>
    <row r="148" spans="1:7" ht="18" x14ac:dyDescent="0.25">
      <c r="A148" s="145" t="s">
        <v>670</v>
      </c>
      <c r="B148" s="145">
        <v>211038335</v>
      </c>
      <c r="C148" s="136" t="s">
        <v>671</v>
      </c>
      <c r="D148" s="98">
        <v>5</v>
      </c>
      <c r="E148" s="62"/>
      <c r="F148" s="63">
        <v>48</v>
      </c>
      <c r="G148" s="63">
        <v>240</v>
      </c>
    </row>
    <row r="149" spans="1:7" ht="18" x14ac:dyDescent="0.25">
      <c r="A149" s="147" t="s">
        <v>672</v>
      </c>
      <c r="B149" s="145" t="s">
        <v>673</v>
      </c>
      <c r="C149" s="137" t="s">
        <v>674</v>
      </c>
      <c r="D149" s="98">
        <v>3</v>
      </c>
      <c r="E149" s="62"/>
      <c r="F149" s="63">
        <v>180</v>
      </c>
      <c r="G149" s="63">
        <v>540</v>
      </c>
    </row>
    <row r="150" spans="1:7" ht="18" x14ac:dyDescent="0.25">
      <c r="A150" s="148" t="s">
        <v>675</v>
      </c>
      <c r="B150" s="145" t="s">
        <v>676</v>
      </c>
      <c r="C150" s="138" t="s">
        <v>677</v>
      </c>
      <c r="D150" s="98">
        <v>3</v>
      </c>
      <c r="E150" s="62"/>
      <c r="F150" s="63">
        <v>180</v>
      </c>
      <c r="G150" s="63">
        <f>+D149*F149</f>
        <v>540</v>
      </c>
    </row>
    <row r="151" spans="1:7" ht="18" x14ac:dyDescent="0.25">
      <c r="A151" s="147" t="s">
        <v>678</v>
      </c>
      <c r="B151" s="145" t="s">
        <v>679</v>
      </c>
      <c r="C151" s="137" t="s">
        <v>680</v>
      </c>
      <c r="D151" s="98">
        <v>3</v>
      </c>
      <c r="E151" s="62"/>
      <c r="F151" s="63">
        <v>180</v>
      </c>
      <c r="G151" s="63">
        <f>+D150*F150</f>
        <v>540</v>
      </c>
    </row>
    <row r="152" spans="1:7" ht="18" x14ac:dyDescent="0.25">
      <c r="A152" s="148" t="s">
        <v>681</v>
      </c>
      <c r="B152" s="145" t="s">
        <v>682</v>
      </c>
      <c r="C152" s="138" t="s">
        <v>683</v>
      </c>
      <c r="D152" s="98">
        <v>3</v>
      </c>
      <c r="E152" s="62"/>
      <c r="F152" s="63">
        <v>180</v>
      </c>
      <c r="G152" s="63">
        <f>+D151*F151</f>
        <v>540</v>
      </c>
    </row>
    <row r="153" spans="1:7" ht="18" x14ac:dyDescent="0.25">
      <c r="A153" s="147" t="s">
        <v>684</v>
      </c>
      <c r="B153" s="145" t="s">
        <v>679</v>
      </c>
      <c r="C153" s="137" t="s">
        <v>685</v>
      </c>
      <c r="D153" s="98">
        <v>3</v>
      </c>
      <c r="E153" s="62"/>
      <c r="F153" s="63">
        <v>180</v>
      </c>
      <c r="G153" s="63">
        <f>+D152*F152</f>
        <v>540</v>
      </c>
    </row>
    <row r="154" spans="1:7" ht="18" x14ac:dyDescent="0.25">
      <c r="A154" s="148" t="s">
        <v>686</v>
      </c>
      <c r="B154" s="145" t="s">
        <v>687</v>
      </c>
      <c r="C154" s="138" t="s">
        <v>688</v>
      </c>
      <c r="D154" s="98">
        <v>3</v>
      </c>
      <c r="E154" s="62"/>
      <c r="F154" s="63">
        <v>180</v>
      </c>
      <c r="G154" s="63">
        <f>+D153*F153</f>
        <v>540</v>
      </c>
    </row>
    <row r="155" spans="1:7" ht="18" x14ac:dyDescent="0.25">
      <c r="A155" s="147" t="s">
        <v>689</v>
      </c>
      <c r="B155" s="145" t="s">
        <v>690</v>
      </c>
      <c r="C155" s="137" t="s">
        <v>691</v>
      </c>
      <c r="D155" s="98">
        <v>3</v>
      </c>
      <c r="E155" s="62"/>
      <c r="F155" s="63">
        <v>180</v>
      </c>
      <c r="G155" s="63">
        <f>+D154*F154</f>
        <v>540</v>
      </c>
    </row>
    <row r="156" spans="1:7" ht="18" x14ac:dyDescent="0.25">
      <c r="A156" s="148" t="s">
        <v>692</v>
      </c>
      <c r="B156" s="145" t="s">
        <v>693</v>
      </c>
      <c r="C156" s="138" t="s">
        <v>694</v>
      </c>
      <c r="D156" s="98">
        <v>3</v>
      </c>
      <c r="E156" s="62"/>
      <c r="F156" s="63">
        <v>180</v>
      </c>
      <c r="G156" s="63">
        <f>+D155*F155</f>
        <v>540</v>
      </c>
    </row>
    <row r="157" spans="1:7" ht="18" x14ac:dyDescent="0.25">
      <c r="A157" s="147" t="s">
        <v>695</v>
      </c>
      <c r="B157" s="145" t="s">
        <v>696</v>
      </c>
      <c r="C157" s="137" t="s">
        <v>697</v>
      </c>
      <c r="D157" s="98">
        <v>3</v>
      </c>
      <c r="E157" s="62"/>
      <c r="F157" s="63">
        <v>180</v>
      </c>
      <c r="G157" s="63">
        <f>+D156*F156</f>
        <v>540</v>
      </c>
    </row>
    <row r="158" spans="1:7" ht="18" x14ac:dyDescent="0.25">
      <c r="A158" s="148" t="s">
        <v>698</v>
      </c>
      <c r="B158" s="145" t="s">
        <v>699</v>
      </c>
      <c r="C158" s="138" t="s">
        <v>700</v>
      </c>
      <c r="D158" s="98">
        <v>3</v>
      </c>
      <c r="E158" s="62"/>
      <c r="F158" s="63">
        <v>180</v>
      </c>
      <c r="G158" s="63">
        <f>+D157*F157</f>
        <v>540</v>
      </c>
    </row>
    <row r="159" spans="1:7" ht="18" x14ac:dyDescent="0.25">
      <c r="A159" s="135" t="s">
        <v>892</v>
      </c>
      <c r="B159" s="150" t="s">
        <v>893</v>
      </c>
      <c r="C159" s="143" t="s">
        <v>894</v>
      </c>
      <c r="D159" s="98">
        <v>1</v>
      </c>
      <c r="E159" s="62"/>
      <c r="F159" s="63">
        <v>900</v>
      </c>
      <c r="G159" s="63">
        <v>900</v>
      </c>
    </row>
    <row r="160" spans="1:7" ht="18" x14ac:dyDescent="0.25">
      <c r="A160" s="135" t="s">
        <v>895</v>
      </c>
      <c r="B160" s="150" t="s">
        <v>896</v>
      </c>
      <c r="C160" s="143" t="s">
        <v>897</v>
      </c>
      <c r="D160" s="98">
        <v>1</v>
      </c>
      <c r="E160" s="62"/>
      <c r="F160" s="63">
        <v>900</v>
      </c>
      <c r="G160" s="63">
        <f>+D159*F159</f>
        <v>900</v>
      </c>
    </row>
    <row r="161" spans="1:7" ht="18" x14ac:dyDescent="0.25">
      <c r="A161" s="135" t="s">
        <v>731</v>
      </c>
      <c r="B161" s="135" t="s">
        <v>732</v>
      </c>
      <c r="C161" s="143" t="s">
        <v>733</v>
      </c>
      <c r="D161" s="98">
        <v>1</v>
      </c>
      <c r="E161" s="62"/>
      <c r="F161" s="63">
        <v>700</v>
      </c>
      <c r="G161" s="63">
        <f>+D160*F160</f>
        <v>900</v>
      </c>
    </row>
    <row r="162" spans="1:7" ht="18" x14ac:dyDescent="0.25">
      <c r="A162" s="135" t="s">
        <v>734</v>
      </c>
      <c r="B162" s="135" t="s">
        <v>735</v>
      </c>
      <c r="C162" s="143" t="s">
        <v>736</v>
      </c>
      <c r="D162" s="98">
        <v>1</v>
      </c>
      <c r="E162" s="62"/>
      <c r="F162" s="63">
        <v>700</v>
      </c>
      <c r="G162" s="63">
        <f>+D161*F161</f>
        <v>700</v>
      </c>
    </row>
    <row r="163" spans="1:7" ht="18" x14ac:dyDescent="0.25">
      <c r="A163" s="135" t="s">
        <v>737</v>
      </c>
      <c r="B163" s="135" t="s">
        <v>738</v>
      </c>
      <c r="C163" s="143" t="s">
        <v>739</v>
      </c>
      <c r="D163" s="98">
        <v>1</v>
      </c>
      <c r="E163" s="62"/>
      <c r="F163" s="63">
        <v>700</v>
      </c>
      <c r="G163" s="63">
        <f>+D162*F162</f>
        <v>700</v>
      </c>
    </row>
    <row r="164" spans="1:7" ht="18" x14ac:dyDescent="0.25">
      <c r="A164" s="135" t="s">
        <v>740</v>
      </c>
      <c r="B164" s="135" t="s">
        <v>741</v>
      </c>
      <c r="C164" s="143" t="s">
        <v>742</v>
      </c>
      <c r="D164" s="98">
        <v>1</v>
      </c>
      <c r="E164" s="62"/>
      <c r="F164" s="63">
        <v>700</v>
      </c>
      <c r="G164" s="63">
        <f t="shared" ref="G164:G214" si="1">+D163*F163</f>
        <v>700</v>
      </c>
    </row>
    <row r="165" spans="1:7" ht="18" x14ac:dyDescent="0.25">
      <c r="A165" s="135" t="s">
        <v>743</v>
      </c>
      <c r="B165" s="135" t="s">
        <v>744</v>
      </c>
      <c r="C165" s="143" t="s">
        <v>745</v>
      </c>
      <c r="D165" s="98">
        <v>1</v>
      </c>
      <c r="E165" s="62"/>
      <c r="F165" s="63">
        <v>700</v>
      </c>
      <c r="G165" s="63">
        <f t="shared" si="1"/>
        <v>700</v>
      </c>
    </row>
    <row r="166" spans="1:7" ht="18" x14ac:dyDescent="0.25">
      <c r="A166" s="135" t="s">
        <v>746</v>
      </c>
      <c r="B166" s="135" t="s">
        <v>747</v>
      </c>
      <c r="C166" s="143" t="s">
        <v>748</v>
      </c>
      <c r="D166" s="98">
        <v>1</v>
      </c>
      <c r="E166" s="62"/>
      <c r="F166" s="63">
        <v>700</v>
      </c>
      <c r="G166" s="63">
        <f t="shared" si="1"/>
        <v>700</v>
      </c>
    </row>
    <row r="167" spans="1:7" ht="18" x14ac:dyDescent="0.25">
      <c r="A167" s="135" t="s">
        <v>749</v>
      </c>
      <c r="B167" s="135" t="s">
        <v>750</v>
      </c>
      <c r="C167" s="143" t="s">
        <v>751</v>
      </c>
      <c r="D167" s="98">
        <v>1</v>
      </c>
      <c r="E167" s="62"/>
      <c r="F167" s="63">
        <v>700</v>
      </c>
      <c r="G167" s="63">
        <f t="shared" si="1"/>
        <v>700</v>
      </c>
    </row>
    <row r="168" spans="1:7" ht="18" x14ac:dyDescent="0.25">
      <c r="A168" s="135" t="s">
        <v>752</v>
      </c>
      <c r="B168" s="135" t="s">
        <v>753</v>
      </c>
      <c r="C168" s="143" t="s">
        <v>754</v>
      </c>
      <c r="D168" s="98">
        <v>1</v>
      </c>
      <c r="E168" s="62"/>
      <c r="F168" s="63">
        <v>700</v>
      </c>
      <c r="G168" s="63">
        <f t="shared" si="1"/>
        <v>700</v>
      </c>
    </row>
    <row r="169" spans="1:7" ht="18" x14ac:dyDescent="0.25">
      <c r="A169" s="135" t="s">
        <v>755</v>
      </c>
      <c r="B169" s="135" t="s">
        <v>756</v>
      </c>
      <c r="C169" s="143" t="s">
        <v>757</v>
      </c>
      <c r="D169" s="98">
        <v>2</v>
      </c>
      <c r="E169" s="62"/>
      <c r="F169" s="63">
        <v>900</v>
      </c>
      <c r="G169" s="63">
        <f t="shared" si="1"/>
        <v>700</v>
      </c>
    </row>
    <row r="170" spans="1:7" ht="18" x14ac:dyDescent="0.25">
      <c r="A170" s="135" t="s">
        <v>758</v>
      </c>
      <c r="B170" s="135" t="s">
        <v>759</v>
      </c>
      <c r="C170" s="143" t="s">
        <v>760</v>
      </c>
      <c r="D170" s="98">
        <v>2</v>
      </c>
      <c r="E170" s="62"/>
      <c r="F170" s="63">
        <v>900</v>
      </c>
      <c r="G170" s="63">
        <f t="shared" si="1"/>
        <v>1800</v>
      </c>
    </row>
    <row r="171" spans="1:7" ht="18" x14ac:dyDescent="0.25">
      <c r="A171" s="135" t="s">
        <v>761</v>
      </c>
      <c r="B171" s="135" t="s">
        <v>762</v>
      </c>
      <c r="C171" s="143" t="s">
        <v>763</v>
      </c>
      <c r="D171" s="98">
        <v>2</v>
      </c>
      <c r="E171" s="62"/>
      <c r="F171" s="63">
        <v>900</v>
      </c>
      <c r="G171" s="63">
        <f t="shared" si="1"/>
        <v>1800</v>
      </c>
    </row>
    <row r="172" spans="1:7" ht="18" x14ac:dyDescent="0.25">
      <c r="A172" s="135" t="s">
        <v>764</v>
      </c>
      <c r="B172" s="135" t="s">
        <v>765</v>
      </c>
      <c r="C172" s="143" t="s">
        <v>766</v>
      </c>
      <c r="D172" s="98">
        <v>2</v>
      </c>
      <c r="E172" s="62"/>
      <c r="F172" s="63">
        <v>900</v>
      </c>
      <c r="G172" s="63">
        <f t="shared" si="1"/>
        <v>1800</v>
      </c>
    </row>
    <row r="173" spans="1:7" ht="18" x14ac:dyDescent="0.25">
      <c r="A173" s="135" t="s">
        <v>767</v>
      </c>
      <c r="B173" s="135" t="s">
        <v>768</v>
      </c>
      <c r="C173" s="143" t="s">
        <v>769</v>
      </c>
      <c r="D173" s="98">
        <v>2</v>
      </c>
      <c r="E173" s="62"/>
      <c r="F173" s="63">
        <v>900</v>
      </c>
      <c r="G173" s="63">
        <f t="shared" si="1"/>
        <v>1800</v>
      </c>
    </row>
    <row r="174" spans="1:7" ht="18" x14ac:dyDescent="0.25">
      <c r="A174" s="135" t="s">
        <v>770</v>
      </c>
      <c r="B174" s="135" t="s">
        <v>771</v>
      </c>
      <c r="C174" s="143" t="s">
        <v>772</v>
      </c>
      <c r="D174" s="98">
        <v>2</v>
      </c>
      <c r="E174" s="62"/>
      <c r="F174" s="63">
        <v>900</v>
      </c>
      <c r="G174" s="63">
        <f t="shared" si="1"/>
        <v>1800</v>
      </c>
    </row>
    <row r="175" spans="1:7" ht="18" x14ac:dyDescent="0.25">
      <c r="A175" s="135" t="s">
        <v>773</v>
      </c>
      <c r="B175" s="135" t="s">
        <v>774</v>
      </c>
      <c r="C175" s="143" t="s">
        <v>775</v>
      </c>
      <c r="D175" s="98">
        <v>2</v>
      </c>
      <c r="E175" s="62"/>
      <c r="F175" s="63">
        <v>900</v>
      </c>
      <c r="G175" s="63">
        <f t="shared" si="1"/>
        <v>1800</v>
      </c>
    </row>
    <row r="176" spans="1:7" ht="18" x14ac:dyDescent="0.25">
      <c r="A176" s="135" t="s">
        <v>776</v>
      </c>
      <c r="B176" s="135" t="s">
        <v>777</v>
      </c>
      <c r="C176" s="143" t="s">
        <v>778</v>
      </c>
      <c r="D176" s="98">
        <v>2</v>
      </c>
      <c r="E176" s="62"/>
      <c r="F176" s="63">
        <v>900</v>
      </c>
      <c r="G176" s="63">
        <f t="shared" si="1"/>
        <v>1800</v>
      </c>
    </row>
    <row r="177" spans="1:7" ht="18" x14ac:dyDescent="0.25">
      <c r="A177" s="135" t="s">
        <v>779</v>
      </c>
      <c r="B177" s="135" t="s">
        <v>780</v>
      </c>
      <c r="C177" s="143" t="s">
        <v>781</v>
      </c>
      <c r="D177" s="98">
        <v>2</v>
      </c>
      <c r="E177" s="62"/>
      <c r="F177" s="63">
        <v>900</v>
      </c>
      <c r="G177" s="63">
        <f t="shared" si="1"/>
        <v>1800</v>
      </c>
    </row>
    <row r="178" spans="1:7" ht="18" x14ac:dyDescent="0.25">
      <c r="A178" s="135" t="s">
        <v>782</v>
      </c>
      <c r="B178" s="135" t="s">
        <v>783</v>
      </c>
      <c r="C178" s="143" t="s">
        <v>784</v>
      </c>
      <c r="D178" s="98">
        <v>2</v>
      </c>
      <c r="E178" s="62"/>
      <c r="F178" s="63">
        <v>900</v>
      </c>
      <c r="G178" s="63">
        <f t="shared" si="1"/>
        <v>1800</v>
      </c>
    </row>
    <row r="179" spans="1:7" ht="18" x14ac:dyDescent="0.25">
      <c r="A179" s="135" t="s">
        <v>785</v>
      </c>
      <c r="B179" s="135" t="s">
        <v>786</v>
      </c>
      <c r="C179" s="143" t="s">
        <v>787</v>
      </c>
      <c r="D179" s="98">
        <v>2</v>
      </c>
      <c r="E179" s="62"/>
      <c r="F179" s="63">
        <v>900</v>
      </c>
      <c r="G179" s="63">
        <f t="shared" si="1"/>
        <v>1800</v>
      </c>
    </row>
    <row r="180" spans="1:7" ht="18" x14ac:dyDescent="0.25">
      <c r="A180" s="135" t="s">
        <v>788</v>
      </c>
      <c r="B180" s="135" t="s">
        <v>789</v>
      </c>
      <c r="C180" s="143" t="s">
        <v>790</v>
      </c>
      <c r="D180" s="98">
        <v>2</v>
      </c>
      <c r="E180" s="62"/>
      <c r="F180" s="63">
        <v>900</v>
      </c>
      <c r="G180" s="63">
        <f t="shared" si="1"/>
        <v>1800</v>
      </c>
    </row>
    <row r="181" spans="1:7" ht="18" x14ac:dyDescent="0.25">
      <c r="A181" s="135" t="s">
        <v>791</v>
      </c>
      <c r="B181" s="135" t="s">
        <v>792</v>
      </c>
      <c r="C181" s="143" t="s">
        <v>793</v>
      </c>
      <c r="D181" s="98">
        <v>10</v>
      </c>
      <c r="E181" s="62"/>
      <c r="F181" s="63">
        <v>70</v>
      </c>
      <c r="G181" s="63">
        <f>+D180*F180</f>
        <v>1800</v>
      </c>
    </row>
    <row r="182" spans="1:7" ht="18" x14ac:dyDescent="0.25">
      <c r="A182" s="135" t="s">
        <v>794</v>
      </c>
      <c r="B182" s="135" t="s">
        <v>795</v>
      </c>
      <c r="C182" s="143" t="s">
        <v>796</v>
      </c>
      <c r="D182" s="98">
        <v>6</v>
      </c>
      <c r="E182" s="62"/>
      <c r="F182" s="63">
        <v>70</v>
      </c>
      <c r="G182" s="63">
        <f t="shared" si="1"/>
        <v>700</v>
      </c>
    </row>
    <row r="183" spans="1:7" ht="18" x14ac:dyDescent="0.25">
      <c r="A183" s="135" t="s">
        <v>797</v>
      </c>
      <c r="B183" s="135" t="s">
        <v>798</v>
      </c>
      <c r="C183" s="143" t="s">
        <v>799</v>
      </c>
      <c r="D183" s="98">
        <v>15</v>
      </c>
      <c r="E183" s="62"/>
      <c r="F183" s="63">
        <v>70</v>
      </c>
      <c r="G183" s="63">
        <f t="shared" si="1"/>
        <v>420</v>
      </c>
    </row>
    <row r="184" spans="1:7" ht="18" x14ac:dyDescent="0.25">
      <c r="A184" s="135" t="s">
        <v>800</v>
      </c>
      <c r="B184" s="135" t="s">
        <v>801</v>
      </c>
      <c r="C184" s="143" t="s">
        <v>802</v>
      </c>
      <c r="D184" s="98">
        <v>15</v>
      </c>
      <c r="E184" s="62"/>
      <c r="F184" s="63">
        <v>70</v>
      </c>
      <c r="G184" s="63">
        <f t="shared" si="1"/>
        <v>1050</v>
      </c>
    </row>
    <row r="185" spans="1:7" ht="18" x14ac:dyDescent="0.25">
      <c r="A185" s="135" t="s">
        <v>803</v>
      </c>
      <c r="B185" s="135" t="s">
        <v>804</v>
      </c>
      <c r="C185" s="143" t="s">
        <v>805</v>
      </c>
      <c r="D185" s="98">
        <v>10</v>
      </c>
      <c r="E185" s="62"/>
      <c r="F185" s="63">
        <v>70</v>
      </c>
      <c r="G185" s="63">
        <f t="shared" si="1"/>
        <v>1050</v>
      </c>
    </row>
    <row r="186" spans="1:7" ht="18" x14ac:dyDescent="0.25">
      <c r="A186" s="135" t="s">
        <v>806</v>
      </c>
      <c r="B186" s="135" t="s">
        <v>807</v>
      </c>
      <c r="C186" s="143" t="s">
        <v>808</v>
      </c>
      <c r="D186" s="98">
        <v>10</v>
      </c>
      <c r="E186" s="62"/>
      <c r="F186" s="63">
        <v>70</v>
      </c>
      <c r="G186" s="63">
        <f t="shared" si="1"/>
        <v>700</v>
      </c>
    </row>
    <row r="187" spans="1:7" ht="18" x14ac:dyDescent="0.25">
      <c r="A187" s="135" t="s">
        <v>809</v>
      </c>
      <c r="B187" s="135" t="s">
        <v>810</v>
      </c>
      <c r="C187" s="143" t="s">
        <v>811</v>
      </c>
      <c r="D187" s="98">
        <v>10</v>
      </c>
      <c r="E187" s="62"/>
      <c r="F187" s="63">
        <v>70</v>
      </c>
      <c r="G187" s="63">
        <f t="shared" si="1"/>
        <v>700</v>
      </c>
    </row>
    <row r="188" spans="1:7" ht="18" x14ac:dyDescent="0.25">
      <c r="A188" s="135" t="s">
        <v>812</v>
      </c>
      <c r="B188" s="135" t="s">
        <v>813</v>
      </c>
      <c r="C188" s="143" t="s">
        <v>814</v>
      </c>
      <c r="D188" s="98">
        <v>10</v>
      </c>
      <c r="E188" s="62"/>
      <c r="F188" s="63">
        <v>70</v>
      </c>
      <c r="G188" s="63">
        <f t="shared" si="1"/>
        <v>700</v>
      </c>
    </row>
    <row r="189" spans="1:7" ht="18" x14ac:dyDescent="0.25">
      <c r="A189" s="135" t="s">
        <v>815</v>
      </c>
      <c r="B189" s="135" t="s">
        <v>816</v>
      </c>
      <c r="C189" s="143" t="s">
        <v>817</v>
      </c>
      <c r="D189" s="98">
        <v>5</v>
      </c>
      <c r="E189" s="62"/>
      <c r="F189" s="63">
        <v>70</v>
      </c>
      <c r="G189" s="63">
        <f t="shared" si="1"/>
        <v>700</v>
      </c>
    </row>
    <row r="190" spans="1:7" ht="18" x14ac:dyDescent="0.25">
      <c r="A190" s="135" t="s">
        <v>818</v>
      </c>
      <c r="B190" s="135" t="s">
        <v>819</v>
      </c>
      <c r="C190" s="143" t="s">
        <v>820</v>
      </c>
      <c r="D190" s="98">
        <v>10</v>
      </c>
      <c r="E190" s="62"/>
      <c r="F190" s="63">
        <v>70</v>
      </c>
      <c r="G190" s="63">
        <f t="shared" si="1"/>
        <v>350</v>
      </c>
    </row>
    <row r="191" spans="1:7" ht="18" x14ac:dyDescent="0.25">
      <c r="A191" s="135" t="s">
        <v>821</v>
      </c>
      <c r="B191" s="135" t="s">
        <v>822</v>
      </c>
      <c r="C191" s="143" t="s">
        <v>823</v>
      </c>
      <c r="D191" s="98">
        <v>10</v>
      </c>
      <c r="E191" s="62"/>
      <c r="F191" s="63">
        <v>70</v>
      </c>
      <c r="G191" s="63">
        <f t="shared" si="1"/>
        <v>700</v>
      </c>
    </row>
    <row r="192" spans="1:7" ht="18" x14ac:dyDescent="0.25">
      <c r="A192" s="135" t="s">
        <v>824</v>
      </c>
      <c r="B192" s="135" t="s">
        <v>825</v>
      </c>
      <c r="C192" s="143" t="s">
        <v>826</v>
      </c>
      <c r="D192" s="98">
        <v>10</v>
      </c>
      <c r="E192" s="62"/>
      <c r="F192" s="63">
        <v>70</v>
      </c>
      <c r="G192" s="63">
        <f t="shared" si="1"/>
        <v>700</v>
      </c>
    </row>
    <row r="193" spans="1:7" ht="18" x14ac:dyDescent="0.25">
      <c r="A193" s="135" t="s">
        <v>827</v>
      </c>
      <c r="B193" s="135" t="s">
        <v>828</v>
      </c>
      <c r="C193" s="143" t="s">
        <v>829</v>
      </c>
      <c r="D193" s="98">
        <v>10</v>
      </c>
      <c r="E193" s="62"/>
      <c r="F193" s="63">
        <v>70</v>
      </c>
      <c r="G193" s="63">
        <f t="shared" si="1"/>
        <v>700</v>
      </c>
    </row>
    <row r="194" spans="1:7" ht="18" x14ac:dyDescent="0.25">
      <c r="A194" s="135" t="s">
        <v>830</v>
      </c>
      <c r="B194" s="135" t="s">
        <v>831</v>
      </c>
      <c r="C194" s="143" t="s">
        <v>832</v>
      </c>
      <c r="D194" s="98">
        <v>10</v>
      </c>
      <c r="E194" s="62"/>
      <c r="F194" s="63">
        <v>70</v>
      </c>
      <c r="G194" s="63">
        <f t="shared" si="1"/>
        <v>700</v>
      </c>
    </row>
    <row r="195" spans="1:7" ht="18" x14ac:dyDescent="0.25">
      <c r="A195" s="135" t="s">
        <v>833</v>
      </c>
      <c r="B195" s="135" t="s">
        <v>834</v>
      </c>
      <c r="C195" s="143" t="s">
        <v>835</v>
      </c>
      <c r="D195" s="98">
        <v>0</v>
      </c>
      <c r="E195" s="62"/>
      <c r="F195" s="63">
        <v>70</v>
      </c>
      <c r="G195" s="63">
        <v>0</v>
      </c>
    </row>
    <row r="196" spans="1:7" ht="18" x14ac:dyDescent="0.25">
      <c r="A196" s="135" t="s">
        <v>836</v>
      </c>
      <c r="B196" s="135" t="s">
        <v>837</v>
      </c>
      <c r="C196" s="143" t="s">
        <v>838</v>
      </c>
      <c r="D196" s="98">
        <v>0</v>
      </c>
      <c r="E196" s="62"/>
      <c r="F196" s="63">
        <v>70</v>
      </c>
      <c r="G196" s="63">
        <f t="shared" si="1"/>
        <v>0</v>
      </c>
    </row>
    <row r="197" spans="1:7" ht="18" x14ac:dyDescent="0.25">
      <c r="A197" s="135" t="s">
        <v>839</v>
      </c>
      <c r="B197" s="135" t="s">
        <v>840</v>
      </c>
      <c r="C197" s="143" t="s">
        <v>841</v>
      </c>
      <c r="D197" s="98">
        <v>4</v>
      </c>
      <c r="E197" s="62"/>
      <c r="F197" s="63">
        <v>60</v>
      </c>
      <c r="G197" s="63">
        <v>240</v>
      </c>
    </row>
    <row r="198" spans="1:7" ht="18" x14ac:dyDescent="0.25">
      <c r="A198" s="135" t="s">
        <v>842</v>
      </c>
      <c r="B198" s="135" t="s">
        <v>843</v>
      </c>
      <c r="C198" s="143" t="s">
        <v>844</v>
      </c>
      <c r="D198" s="98">
        <v>4</v>
      </c>
      <c r="E198" s="62"/>
      <c r="F198" s="63">
        <v>60</v>
      </c>
      <c r="G198" s="63">
        <f t="shared" si="1"/>
        <v>240</v>
      </c>
    </row>
    <row r="199" spans="1:7" ht="18" x14ac:dyDescent="0.25">
      <c r="A199" s="135" t="s">
        <v>845</v>
      </c>
      <c r="B199" s="135" t="s">
        <v>843</v>
      </c>
      <c r="C199" s="143" t="s">
        <v>846</v>
      </c>
      <c r="D199" s="98">
        <v>3</v>
      </c>
      <c r="E199" s="62"/>
      <c r="F199" s="63">
        <v>60</v>
      </c>
      <c r="G199" s="63">
        <f t="shared" si="1"/>
        <v>240</v>
      </c>
    </row>
    <row r="200" spans="1:7" ht="18" x14ac:dyDescent="0.25">
      <c r="A200" s="135" t="s">
        <v>847</v>
      </c>
      <c r="B200" s="135" t="s">
        <v>848</v>
      </c>
      <c r="C200" s="143" t="s">
        <v>849</v>
      </c>
      <c r="D200" s="98">
        <v>4</v>
      </c>
      <c r="E200" s="62"/>
      <c r="F200" s="63">
        <v>60</v>
      </c>
      <c r="G200" s="63">
        <f t="shared" si="1"/>
        <v>180</v>
      </c>
    </row>
    <row r="201" spans="1:7" ht="18" x14ac:dyDescent="0.25">
      <c r="A201" s="135" t="s">
        <v>850</v>
      </c>
      <c r="B201" s="135" t="s">
        <v>851</v>
      </c>
      <c r="C201" s="143" t="s">
        <v>852</v>
      </c>
      <c r="D201" s="98">
        <v>4</v>
      </c>
      <c r="E201" s="62"/>
      <c r="F201" s="63">
        <v>60</v>
      </c>
      <c r="G201" s="63">
        <f t="shared" si="1"/>
        <v>240</v>
      </c>
    </row>
    <row r="202" spans="1:7" ht="18" x14ac:dyDescent="0.25">
      <c r="A202" s="135" t="s">
        <v>853</v>
      </c>
      <c r="B202" s="135" t="s">
        <v>854</v>
      </c>
      <c r="C202" s="143" t="s">
        <v>855</v>
      </c>
      <c r="D202" s="98">
        <v>4</v>
      </c>
      <c r="E202" s="62"/>
      <c r="F202" s="63">
        <v>60</v>
      </c>
      <c r="G202" s="63">
        <f t="shared" si="1"/>
        <v>240</v>
      </c>
    </row>
    <row r="203" spans="1:7" ht="18" x14ac:dyDescent="0.25">
      <c r="A203" s="135" t="s">
        <v>856</v>
      </c>
      <c r="B203" s="135" t="s">
        <v>857</v>
      </c>
      <c r="C203" s="143" t="s">
        <v>858</v>
      </c>
      <c r="D203" s="98">
        <v>4</v>
      </c>
      <c r="E203" s="62"/>
      <c r="F203" s="63">
        <v>60</v>
      </c>
      <c r="G203" s="63">
        <f t="shared" si="1"/>
        <v>240</v>
      </c>
    </row>
    <row r="204" spans="1:7" ht="18" x14ac:dyDescent="0.25">
      <c r="A204" s="135" t="s">
        <v>859</v>
      </c>
      <c r="B204" s="135" t="s">
        <v>860</v>
      </c>
      <c r="C204" s="143" t="s">
        <v>861</v>
      </c>
      <c r="D204" s="98">
        <v>4</v>
      </c>
      <c r="E204" s="62"/>
      <c r="F204" s="63">
        <v>60</v>
      </c>
      <c r="G204" s="63">
        <f t="shared" si="1"/>
        <v>240</v>
      </c>
    </row>
    <row r="205" spans="1:7" ht="18" x14ac:dyDescent="0.25">
      <c r="A205" s="135" t="s">
        <v>862</v>
      </c>
      <c r="B205" s="135" t="s">
        <v>863</v>
      </c>
      <c r="C205" s="143" t="s">
        <v>864</v>
      </c>
      <c r="D205" s="98">
        <v>2</v>
      </c>
      <c r="E205" s="62"/>
      <c r="F205" s="63">
        <v>60</v>
      </c>
      <c r="G205" s="63">
        <f t="shared" si="1"/>
        <v>240</v>
      </c>
    </row>
    <row r="206" spans="1:7" ht="18" x14ac:dyDescent="0.25">
      <c r="A206" s="135" t="s">
        <v>865</v>
      </c>
      <c r="B206" s="135" t="s">
        <v>866</v>
      </c>
      <c r="C206" s="143" t="s">
        <v>867</v>
      </c>
      <c r="D206" s="98">
        <v>2</v>
      </c>
      <c r="E206" s="62"/>
      <c r="F206" s="63">
        <v>60</v>
      </c>
      <c r="G206" s="63">
        <f t="shared" si="1"/>
        <v>120</v>
      </c>
    </row>
    <row r="207" spans="1:7" ht="18" x14ac:dyDescent="0.25">
      <c r="A207" s="135" t="s">
        <v>868</v>
      </c>
      <c r="B207" s="135" t="s">
        <v>869</v>
      </c>
      <c r="C207" s="143" t="s">
        <v>870</v>
      </c>
      <c r="D207" s="98">
        <v>2</v>
      </c>
      <c r="E207" s="62"/>
      <c r="F207" s="63">
        <v>60</v>
      </c>
      <c r="G207" s="63">
        <f t="shared" si="1"/>
        <v>120</v>
      </c>
    </row>
    <row r="208" spans="1:7" ht="18" x14ac:dyDescent="0.25">
      <c r="A208" s="135" t="s">
        <v>871</v>
      </c>
      <c r="B208" s="135" t="s">
        <v>872</v>
      </c>
      <c r="C208" s="143" t="s">
        <v>873</v>
      </c>
      <c r="D208" s="98">
        <v>2</v>
      </c>
      <c r="E208" s="62"/>
      <c r="F208" s="63">
        <v>60</v>
      </c>
      <c r="G208" s="63">
        <f t="shared" si="1"/>
        <v>120</v>
      </c>
    </row>
    <row r="209" spans="1:7" ht="18" x14ac:dyDescent="0.25">
      <c r="A209" s="135" t="s">
        <v>874</v>
      </c>
      <c r="B209" s="135" t="s">
        <v>875</v>
      </c>
      <c r="C209" s="143" t="s">
        <v>876</v>
      </c>
      <c r="D209" s="98">
        <v>1</v>
      </c>
      <c r="E209" s="62"/>
      <c r="F209" s="63">
        <v>60</v>
      </c>
      <c r="G209" s="63">
        <f t="shared" si="1"/>
        <v>120</v>
      </c>
    </row>
    <row r="210" spans="1:7" ht="18" x14ac:dyDescent="0.25">
      <c r="A210" s="135" t="s">
        <v>877</v>
      </c>
      <c r="B210" s="135" t="s">
        <v>878</v>
      </c>
      <c r="C210" s="143" t="s">
        <v>879</v>
      </c>
      <c r="D210" s="98">
        <v>1</v>
      </c>
      <c r="E210" s="62"/>
      <c r="F210" s="63">
        <v>60</v>
      </c>
      <c r="G210" s="63">
        <f t="shared" si="1"/>
        <v>60</v>
      </c>
    </row>
    <row r="211" spans="1:7" ht="18" x14ac:dyDescent="0.25">
      <c r="A211" s="135" t="s">
        <v>880</v>
      </c>
      <c r="B211" s="135" t="s">
        <v>881</v>
      </c>
      <c r="C211" s="143" t="s">
        <v>882</v>
      </c>
      <c r="D211" s="98">
        <v>4</v>
      </c>
      <c r="E211" s="62"/>
      <c r="F211" s="63">
        <v>60</v>
      </c>
      <c r="G211" s="63">
        <v>240</v>
      </c>
    </row>
    <row r="212" spans="1:7" ht="18" x14ac:dyDescent="0.25">
      <c r="A212" s="135" t="s">
        <v>883</v>
      </c>
      <c r="B212" s="135" t="s">
        <v>884</v>
      </c>
      <c r="C212" s="143" t="s">
        <v>885</v>
      </c>
      <c r="D212" s="98">
        <v>4</v>
      </c>
      <c r="E212" s="62"/>
      <c r="F212" s="63">
        <v>60</v>
      </c>
      <c r="G212" s="63">
        <f t="shared" si="1"/>
        <v>240</v>
      </c>
    </row>
    <row r="213" spans="1:7" ht="18" x14ac:dyDescent="0.25">
      <c r="A213" s="135" t="s">
        <v>886</v>
      </c>
      <c r="B213" s="135" t="s">
        <v>887</v>
      </c>
      <c r="C213" s="143" t="s">
        <v>888</v>
      </c>
      <c r="D213" s="98">
        <v>4</v>
      </c>
      <c r="E213" s="62"/>
      <c r="F213" s="63">
        <v>60</v>
      </c>
      <c r="G213" s="63">
        <f t="shared" si="1"/>
        <v>240</v>
      </c>
    </row>
    <row r="214" spans="1:7" ht="18" x14ac:dyDescent="0.25">
      <c r="A214" s="135" t="s">
        <v>889</v>
      </c>
      <c r="B214" s="135" t="s">
        <v>890</v>
      </c>
      <c r="C214" s="143" t="s">
        <v>891</v>
      </c>
      <c r="D214" s="98">
        <v>4</v>
      </c>
      <c r="E214" s="62"/>
      <c r="F214" s="63">
        <v>60</v>
      </c>
      <c r="G214" s="63">
        <f t="shared" si="1"/>
        <v>240</v>
      </c>
    </row>
    <row r="215" spans="1:7" hidden="1" x14ac:dyDescent="0.25">
      <c r="A215" s="57" t="s">
        <v>98</v>
      </c>
      <c r="B215" s="18">
        <v>2100025915</v>
      </c>
      <c r="C215" s="18" t="s">
        <v>94</v>
      </c>
      <c r="D215" s="61">
        <v>2</v>
      </c>
      <c r="E215" s="62"/>
      <c r="F215" s="63"/>
      <c r="G215" s="63"/>
    </row>
    <row r="216" spans="1:7" hidden="1" x14ac:dyDescent="0.25">
      <c r="A216" s="57" t="s">
        <v>95</v>
      </c>
      <c r="B216" s="18">
        <v>2000102080</v>
      </c>
      <c r="C216" s="18" t="s">
        <v>96</v>
      </c>
      <c r="D216" s="61">
        <v>2</v>
      </c>
      <c r="E216" s="62"/>
      <c r="F216" s="63"/>
      <c r="G216" s="63"/>
    </row>
    <row r="217" spans="1:7" hidden="1" x14ac:dyDescent="0.25">
      <c r="A217" s="57"/>
      <c r="B217" s="18"/>
      <c r="C217" s="18"/>
      <c r="D217" s="64"/>
      <c r="E217" s="62"/>
      <c r="F217" s="63"/>
      <c r="G217" s="63"/>
    </row>
    <row r="218" spans="1:7" hidden="1" x14ac:dyDescent="0.25">
      <c r="A218" s="57"/>
      <c r="B218" s="18"/>
      <c r="C218" s="18"/>
      <c r="D218" s="64"/>
      <c r="E218" s="62"/>
      <c r="F218" s="63"/>
      <c r="G218" s="63"/>
    </row>
    <row r="219" spans="1:7" hidden="1" x14ac:dyDescent="0.25">
      <c r="A219" s="57"/>
      <c r="B219" s="18"/>
      <c r="C219" s="18"/>
      <c r="D219" s="64"/>
      <c r="E219" s="62"/>
      <c r="F219" s="63"/>
      <c r="G219" s="63"/>
    </row>
    <row r="220" spans="1:7" hidden="1" x14ac:dyDescent="0.25">
      <c r="A220" s="57"/>
      <c r="B220" s="18"/>
      <c r="C220" s="18"/>
      <c r="D220" s="64"/>
      <c r="E220" s="62"/>
      <c r="F220" s="63"/>
      <c r="G220" s="63"/>
    </row>
    <row r="221" spans="1:7" hidden="1" x14ac:dyDescent="0.25">
      <c r="A221" s="57"/>
      <c r="B221" s="18"/>
      <c r="C221" s="18"/>
      <c r="D221" s="64"/>
      <c r="E221" s="62"/>
      <c r="F221" s="63"/>
      <c r="G221" s="63"/>
    </row>
    <row r="222" spans="1:7" hidden="1" x14ac:dyDescent="0.25">
      <c r="A222" s="57"/>
      <c r="B222" s="18"/>
      <c r="C222" s="18"/>
      <c r="D222" s="64"/>
      <c r="E222" s="62"/>
      <c r="F222" s="63"/>
      <c r="G222" s="63"/>
    </row>
    <row r="223" spans="1:7" hidden="1" x14ac:dyDescent="0.25">
      <c r="A223" s="57"/>
      <c r="B223" s="18"/>
      <c r="C223" s="18"/>
      <c r="D223" s="64"/>
      <c r="E223" s="62"/>
      <c r="F223" s="63"/>
      <c r="G223" s="63"/>
    </row>
    <row r="224" spans="1:7" hidden="1" x14ac:dyDescent="0.25">
      <c r="A224" s="57"/>
      <c r="B224" s="18"/>
      <c r="C224" s="18"/>
      <c r="D224" s="64"/>
      <c r="E224" s="62"/>
      <c r="F224" s="63"/>
      <c r="G224" s="63"/>
    </row>
    <row r="225" spans="1:7" hidden="1" x14ac:dyDescent="0.25">
      <c r="A225" s="57"/>
      <c r="B225" s="18"/>
      <c r="C225" s="18"/>
      <c r="D225" s="64"/>
      <c r="E225" s="62"/>
      <c r="F225" s="63"/>
      <c r="G225" s="63"/>
    </row>
    <row r="226" spans="1:7" hidden="1" x14ac:dyDescent="0.25">
      <c r="A226" s="57"/>
      <c r="B226" s="18"/>
      <c r="C226" s="18"/>
      <c r="D226" s="64"/>
      <c r="E226" s="62"/>
      <c r="F226" s="63"/>
      <c r="G226" s="63"/>
    </row>
    <row r="227" spans="1:7" hidden="1" x14ac:dyDescent="0.25">
      <c r="A227" s="57"/>
      <c r="B227" s="18"/>
      <c r="C227" s="18"/>
      <c r="D227" s="64"/>
      <c r="E227" s="62"/>
      <c r="F227" s="63"/>
      <c r="G227" s="63"/>
    </row>
    <row r="228" spans="1:7" hidden="1" x14ac:dyDescent="0.25">
      <c r="A228" s="57"/>
      <c r="B228" s="18"/>
      <c r="C228" s="18"/>
      <c r="D228" s="64"/>
      <c r="E228" s="62"/>
      <c r="F228" s="63"/>
      <c r="G228" s="63"/>
    </row>
    <row r="229" spans="1:7" hidden="1" x14ac:dyDescent="0.25">
      <c r="A229" s="57"/>
      <c r="B229" s="18"/>
      <c r="C229" s="18"/>
      <c r="D229" s="64"/>
      <c r="E229" s="62"/>
      <c r="F229" s="63"/>
      <c r="G229" s="63"/>
    </row>
    <row r="230" spans="1:7" hidden="1" x14ac:dyDescent="0.25">
      <c r="A230" s="57"/>
      <c r="B230" s="18"/>
      <c r="C230" s="18"/>
      <c r="D230" s="64"/>
      <c r="E230" s="62"/>
      <c r="F230" s="63"/>
      <c r="G230" s="63"/>
    </row>
    <row r="231" spans="1:7" hidden="1" x14ac:dyDescent="0.25">
      <c r="A231" s="57"/>
      <c r="B231" s="18"/>
      <c r="C231" s="18"/>
      <c r="D231" s="64"/>
      <c r="E231" s="62"/>
      <c r="F231" s="63"/>
      <c r="G231" s="63"/>
    </row>
    <row r="232" spans="1:7" hidden="1" x14ac:dyDescent="0.25">
      <c r="A232" s="57"/>
      <c r="B232" s="18"/>
      <c r="C232" s="18"/>
      <c r="D232" s="64"/>
      <c r="E232" s="62"/>
      <c r="F232" s="63"/>
      <c r="G232" s="63"/>
    </row>
    <row r="233" spans="1:7" hidden="1" x14ac:dyDescent="0.25">
      <c r="A233" s="57"/>
      <c r="B233" s="18"/>
      <c r="C233" s="18"/>
      <c r="D233" s="64"/>
      <c r="E233" s="62"/>
      <c r="F233" s="63"/>
      <c r="G233" s="63"/>
    </row>
    <row r="234" spans="1:7" hidden="1" x14ac:dyDescent="0.25">
      <c r="A234" s="57"/>
      <c r="B234" s="18"/>
      <c r="C234" s="18"/>
      <c r="D234" s="64"/>
      <c r="E234" s="62"/>
      <c r="F234" s="63"/>
      <c r="G234" s="63"/>
    </row>
    <row r="235" spans="1:7" hidden="1" x14ac:dyDescent="0.25">
      <c r="A235" s="57"/>
      <c r="B235" s="18"/>
      <c r="C235" s="18"/>
      <c r="D235" s="64"/>
      <c r="E235" s="62"/>
      <c r="F235" s="63"/>
      <c r="G235" s="63"/>
    </row>
    <row r="236" spans="1:7" hidden="1" x14ac:dyDescent="0.25">
      <c r="A236" s="57"/>
      <c r="B236" s="18"/>
      <c r="C236" s="18"/>
      <c r="D236" s="64"/>
      <c r="E236" s="62"/>
      <c r="F236" s="63"/>
      <c r="G236" s="63"/>
    </row>
    <row r="237" spans="1:7" hidden="1" x14ac:dyDescent="0.25">
      <c r="A237" s="57"/>
      <c r="B237" s="18"/>
      <c r="C237" s="18"/>
      <c r="D237" s="64"/>
      <c r="E237" s="62"/>
      <c r="F237" s="63"/>
      <c r="G237" s="63"/>
    </row>
    <row r="238" spans="1:7" hidden="1" x14ac:dyDescent="0.25">
      <c r="A238" s="57"/>
      <c r="B238" s="18"/>
      <c r="C238" s="18"/>
      <c r="D238" s="64"/>
      <c r="E238" s="62"/>
      <c r="F238" s="63"/>
      <c r="G238" s="63"/>
    </row>
    <row r="239" spans="1:7" hidden="1" x14ac:dyDescent="0.25">
      <c r="A239" s="57"/>
      <c r="B239" s="18"/>
      <c r="C239" s="18"/>
      <c r="D239" s="64"/>
      <c r="E239" s="62"/>
      <c r="F239" s="63"/>
      <c r="G239" s="63"/>
    </row>
    <row r="240" spans="1:7" hidden="1" x14ac:dyDescent="0.25">
      <c r="A240" s="57"/>
      <c r="B240" s="18"/>
      <c r="C240" s="18"/>
      <c r="D240" s="64"/>
      <c r="E240" s="62"/>
      <c r="F240" s="63"/>
      <c r="G240" s="63"/>
    </row>
    <row r="241" spans="1:7" hidden="1" x14ac:dyDescent="0.25">
      <c r="A241" s="57"/>
      <c r="B241" s="18"/>
      <c r="C241" s="18"/>
      <c r="D241" s="64"/>
      <c r="E241" s="62"/>
      <c r="F241" s="63"/>
      <c r="G241" s="63"/>
    </row>
    <row r="242" spans="1:7" hidden="1" x14ac:dyDescent="0.25">
      <c r="A242" s="57"/>
      <c r="B242" s="18"/>
      <c r="C242" s="18"/>
      <c r="D242" s="64"/>
      <c r="E242" s="62"/>
      <c r="F242" s="63"/>
      <c r="G242" s="63"/>
    </row>
    <row r="243" spans="1:7" hidden="1" x14ac:dyDescent="0.25">
      <c r="A243" s="57"/>
      <c r="B243" s="18"/>
      <c r="C243" s="18"/>
      <c r="D243" s="64"/>
      <c r="E243" s="62"/>
      <c r="F243" s="63"/>
      <c r="G243" s="63"/>
    </row>
    <row r="244" spans="1:7" hidden="1" x14ac:dyDescent="0.25">
      <c r="A244" s="57"/>
      <c r="B244" s="18"/>
      <c r="C244" s="18"/>
      <c r="D244" s="64"/>
      <c r="E244" s="62"/>
      <c r="F244" s="63"/>
      <c r="G244" s="63"/>
    </row>
    <row r="245" spans="1:7" hidden="1" x14ac:dyDescent="0.25">
      <c r="A245" s="57"/>
      <c r="B245" s="19"/>
      <c r="C245" s="18"/>
      <c r="D245" s="64"/>
      <c r="E245" s="62"/>
      <c r="F245" s="63"/>
      <c r="G245" s="63"/>
    </row>
    <row r="246" spans="1:7" hidden="1" x14ac:dyDescent="0.25">
      <c r="A246" s="57"/>
      <c r="B246" s="18"/>
      <c r="C246" s="18"/>
      <c r="D246" s="64"/>
      <c r="E246" s="62"/>
      <c r="F246" s="63"/>
      <c r="G246" s="63"/>
    </row>
    <row r="247" spans="1:7" hidden="1" x14ac:dyDescent="0.25">
      <c r="A247" s="57"/>
      <c r="B247" s="18"/>
      <c r="C247" s="18"/>
      <c r="D247" s="64"/>
      <c r="E247" s="62"/>
      <c r="F247" s="63"/>
      <c r="G247" s="63"/>
    </row>
    <row r="248" spans="1:7" hidden="1" x14ac:dyDescent="0.25">
      <c r="A248" s="57"/>
      <c r="B248" s="18"/>
      <c r="C248" s="18"/>
      <c r="D248" s="64"/>
      <c r="E248" s="62"/>
      <c r="F248" s="63"/>
      <c r="G248" s="63"/>
    </row>
    <row r="249" spans="1:7" hidden="1" x14ac:dyDescent="0.25">
      <c r="A249" s="57"/>
      <c r="B249" s="18"/>
      <c r="C249" s="18"/>
      <c r="D249" s="64"/>
      <c r="E249" s="62"/>
      <c r="F249" s="63"/>
      <c r="G249" s="63"/>
    </row>
    <row r="250" spans="1:7" hidden="1" x14ac:dyDescent="0.25">
      <c r="A250" s="57"/>
      <c r="B250" s="18"/>
      <c r="C250" s="18"/>
      <c r="D250" s="64"/>
      <c r="E250" s="62"/>
      <c r="F250" s="63"/>
      <c r="G250" s="63"/>
    </row>
    <row r="251" spans="1:7" hidden="1" x14ac:dyDescent="0.25">
      <c r="A251" s="57"/>
      <c r="B251" s="18"/>
      <c r="C251" s="18"/>
      <c r="D251" s="64"/>
      <c r="E251" s="62"/>
      <c r="F251" s="63"/>
      <c r="G251" s="63"/>
    </row>
    <row r="252" spans="1:7" hidden="1" x14ac:dyDescent="0.25">
      <c r="A252" s="57"/>
      <c r="B252" s="18"/>
      <c r="C252" s="18"/>
      <c r="D252" s="64"/>
      <c r="E252" s="62"/>
      <c r="F252" s="63"/>
      <c r="G252" s="63"/>
    </row>
    <row r="253" spans="1:7" hidden="1" x14ac:dyDescent="0.25">
      <c r="A253" s="57"/>
      <c r="B253" s="18"/>
      <c r="C253" s="18"/>
      <c r="D253" s="64"/>
      <c r="E253" s="62"/>
      <c r="F253" s="63"/>
      <c r="G253" s="63"/>
    </row>
    <row r="254" spans="1:7" hidden="1" x14ac:dyDescent="0.25">
      <c r="A254" s="57"/>
      <c r="B254" s="18"/>
      <c r="C254" s="18"/>
      <c r="D254" s="64"/>
      <c r="E254" s="62"/>
      <c r="F254" s="63"/>
      <c r="G254" s="63"/>
    </row>
    <row r="255" spans="1:7" hidden="1" x14ac:dyDescent="0.25">
      <c r="A255" s="57"/>
      <c r="B255" s="18"/>
      <c r="C255" s="18"/>
      <c r="D255" s="64"/>
      <c r="E255" s="62"/>
      <c r="F255" s="63"/>
      <c r="G255" s="63"/>
    </row>
    <row r="256" spans="1:7" hidden="1" x14ac:dyDescent="0.25">
      <c r="A256" s="57"/>
      <c r="B256" s="18"/>
      <c r="C256" s="18"/>
      <c r="D256" s="64"/>
      <c r="E256" s="62"/>
      <c r="F256" s="63"/>
      <c r="G256" s="63"/>
    </row>
    <row r="257" spans="1:7" hidden="1" x14ac:dyDescent="0.25">
      <c r="A257" s="57"/>
      <c r="B257" s="20"/>
      <c r="C257" s="18"/>
      <c r="D257" s="64"/>
      <c r="E257" s="62"/>
      <c r="F257" s="63"/>
      <c r="G257" s="63"/>
    </row>
    <row r="258" spans="1:7" hidden="1" x14ac:dyDescent="0.25">
      <c r="A258" s="57"/>
      <c r="B258" s="20"/>
      <c r="C258" s="18"/>
      <c r="D258" s="64"/>
      <c r="E258" s="62"/>
      <c r="F258" s="63"/>
      <c r="G258" s="63"/>
    </row>
    <row r="259" spans="1:7" hidden="1" x14ac:dyDescent="0.25">
      <c r="A259" s="57"/>
      <c r="B259" s="20"/>
      <c r="C259" s="18"/>
      <c r="D259" s="64"/>
      <c r="E259" s="62"/>
      <c r="F259" s="63"/>
      <c r="G259" s="63"/>
    </row>
    <row r="260" spans="1:7" hidden="1" x14ac:dyDescent="0.25">
      <c r="A260" s="57"/>
      <c r="B260" s="20"/>
      <c r="C260" s="18"/>
      <c r="D260" s="64"/>
      <c r="E260" s="62"/>
      <c r="F260" s="63"/>
      <c r="G260" s="63"/>
    </row>
    <row r="261" spans="1:7" hidden="1" x14ac:dyDescent="0.25">
      <c r="A261" s="57"/>
      <c r="B261" s="20"/>
      <c r="C261" s="18"/>
      <c r="D261" s="64"/>
      <c r="E261" s="62"/>
      <c r="F261" s="63"/>
      <c r="G261" s="63"/>
    </row>
    <row r="262" spans="1:7" hidden="1" x14ac:dyDescent="0.25">
      <c r="A262" s="57"/>
      <c r="B262" s="18"/>
      <c r="C262" s="18"/>
      <c r="D262" s="64"/>
      <c r="E262" s="62"/>
      <c r="F262" s="63"/>
      <c r="G262" s="63"/>
    </row>
    <row r="263" spans="1:7" hidden="1" x14ac:dyDescent="0.25">
      <c r="A263" s="57"/>
      <c r="B263" s="18"/>
      <c r="C263" s="18"/>
      <c r="D263" s="64"/>
      <c r="E263" s="62"/>
      <c r="F263" s="63"/>
      <c r="G263" s="63"/>
    </row>
    <row r="264" spans="1:7" hidden="1" x14ac:dyDescent="0.25">
      <c r="A264" s="57"/>
      <c r="B264" s="18"/>
      <c r="C264" s="18"/>
      <c r="D264" s="64"/>
      <c r="E264" s="62"/>
      <c r="F264" s="63"/>
      <c r="G264" s="63"/>
    </row>
    <row r="265" spans="1:7" hidden="1" x14ac:dyDescent="0.25">
      <c r="A265" s="57"/>
      <c r="B265" s="18"/>
      <c r="C265" s="18"/>
      <c r="D265" s="64"/>
      <c r="E265" s="62"/>
      <c r="F265" s="63"/>
      <c r="G265" s="63"/>
    </row>
    <row r="266" spans="1:7" hidden="1" x14ac:dyDescent="0.25">
      <c r="A266" s="57"/>
      <c r="B266" s="18"/>
      <c r="C266" s="18"/>
      <c r="D266" s="64"/>
      <c r="E266" s="62"/>
      <c r="F266" s="63"/>
      <c r="G266" s="63"/>
    </row>
    <row r="267" spans="1:7" hidden="1" x14ac:dyDescent="0.25">
      <c r="A267" s="57"/>
      <c r="B267" s="18"/>
      <c r="C267" s="18"/>
      <c r="D267" s="64"/>
      <c r="E267" s="62"/>
      <c r="F267" s="63"/>
      <c r="G267" s="63"/>
    </row>
    <row r="268" spans="1:7" hidden="1" x14ac:dyDescent="0.25">
      <c r="A268" s="57"/>
      <c r="B268" s="18"/>
      <c r="C268" s="18"/>
      <c r="D268" s="64"/>
      <c r="E268" s="62"/>
      <c r="F268" s="63"/>
      <c r="G268" s="63"/>
    </row>
    <row r="269" spans="1:7" hidden="1" x14ac:dyDescent="0.25">
      <c r="A269" s="57"/>
      <c r="B269" s="18"/>
      <c r="C269" s="18"/>
      <c r="D269" s="64"/>
      <c r="E269" s="62"/>
      <c r="F269" s="63"/>
      <c r="G269" s="63"/>
    </row>
    <row r="270" spans="1:7" hidden="1" x14ac:dyDescent="0.25">
      <c r="A270" s="57"/>
      <c r="B270" s="18"/>
      <c r="C270" s="18"/>
      <c r="D270" s="64"/>
      <c r="E270" s="62"/>
      <c r="F270" s="63"/>
      <c r="G270" s="63"/>
    </row>
    <row r="271" spans="1:7" hidden="1" x14ac:dyDescent="0.25">
      <c r="A271" s="57"/>
      <c r="B271" s="18"/>
      <c r="C271" s="18"/>
      <c r="D271" s="64"/>
      <c r="E271" s="62"/>
      <c r="F271" s="63"/>
      <c r="G271" s="63"/>
    </row>
    <row r="272" spans="1:7" hidden="1" x14ac:dyDescent="0.25">
      <c r="A272" s="57"/>
      <c r="B272" s="18"/>
      <c r="C272" s="18"/>
      <c r="D272" s="64"/>
      <c r="E272" s="62"/>
      <c r="F272" s="63"/>
      <c r="G272" s="63"/>
    </row>
    <row r="273" spans="1:7" hidden="1" x14ac:dyDescent="0.25">
      <c r="A273" s="57"/>
      <c r="B273" s="20"/>
      <c r="C273" s="18"/>
      <c r="D273" s="64"/>
      <c r="E273" s="62"/>
      <c r="F273" s="63"/>
      <c r="G273" s="63"/>
    </row>
    <row r="274" spans="1:7" hidden="1" x14ac:dyDescent="0.25">
      <c r="A274" s="57"/>
      <c r="B274" s="20"/>
      <c r="C274" s="18"/>
      <c r="D274" s="64"/>
      <c r="E274" s="62"/>
      <c r="F274" s="63"/>
      <c r="G274" s="63"/>
    </row>
    <row r="275" spans="1:7" hidden="1" x14ac:dyDescent="0.25">
      <c r="A275" s="57"/>
      <c r="B275" s="20"/>
      <c r="C275" s="18"/>
      <c r="D275" s="64"/>
      <c r="E275" s="62"/>
      <c r="F275" s="63"/>
      <c r="G275" s="63"/>
    </row>
    <row r="276" spans="1:7" hidden="1" x14ac:dyDescent="0.25">
      <c r="A276" s="57"/>
      <c r="B276" s="20"/>
      <c r="C276" s="18"/>
      <c r="D276" s="64"/>
      <c r="E276" s="62"/>
      <c r="F276" s="63"/>
      <c r="G276" s="63"/>
    </row>
    <row r="277" spans="1:7" hidden="1" x14ac:dyDescent="0.25">
      <c r="A277" s="57"/>
      <c r="B277" s="20"/>
      <c r="C277" s="18"/>
      <c r="D277" s="64"/>
      <c r="E277" s="62"/>
      <c r="F277" s="63"/>
      <c r="G277" s="63"/>
    </row>
    <row r="278" spans="1:7" hidden="1" x14ac:dyDescent="0.25">
      <c r="A278" s="57"/>
      <c r="B278" s="20"/>
      <c r="C278" s="18"/>
      <c r="D278" s="64"/>
      <c r="E278" s="62"/>
      <c r="F278" s="63"/>
      <c r="G278" s="63"/>
    </row>
    <row r="279" spans="1:7" hidden="1" x14ac:dyDescent="0.25">
      <c r="A279" s="57"/>
      <c r="B279" s="21"/>
      <c r="C279" s="18"/>
      <c r="D279" s="64"/>
      <c r="E279" s="62"/>
      <c r="F279" s="63"/>
      <c r="G279" s="63"/>
    </row>
    <row r="280" spans="1:7" hidden="1" x14ac:dyDescent="0.25">
      <c r="A280" s="57"/>
      <c r="B280" s="21"/>
      <c r="C280" s="18"/>
      <c r="D280" s="64"/>
      <c r="E280" s="62"/>
      <c r="F280" s="63"/>
      <c r="G280" s="63"/>
    </row>
    <row r="281" spans="1:7" hidden="1" x14ac:dyDescent="0.25">
      <c r="A281" s="57"/>
      <c r="B281" s="21"/>
      <c r="C281" s="18"/>
      <c r="D281" s="64"/>
      <c r="E281" s="62"/>
      <c r="F281" s="63"/>
      <c r="G281" s="63"/>
    </row>
    <row r="282" spans="1:7" hidden="1" x14ac:dyDescent="0.25">
      <c r="A282" s="57"/>
      <c r="B282" s="21"/>
      <c r="C282" s="18"/>
      <c r="D282" s="64"/>
      <c r="E282" s="62"/>
      <c r="F282" s="63"/>
      <c r="G282" s="63"/>
    </row>
    <row r="283" spans="1:7" hidden="1" x14ac:dyDescent="0.25">
      <c r="A283" s="57"/>
      <c r="B283" s="21"/>
      <c r="C283" s="18"/>
      <c r="D283" s="64"/>
      <c r="E283" s="62"/>
      <c r="F283" s="63"/>
      <c r="G283" s="63"/>
    </row>
    <row r="284" spans="1:7" hidden="1" x14ac:dyDescent="0.25">
      <c r="A284" s="57"/>
      <c r="B284" s="21"/>
      <c r="C284" s="18"/>
      <c r="D284" s="64"/>
      <c r="E284" s="62"/>
      <c r="F284" s="63"/>
      <c r="G284" s="63"/>
    </row>
    <row r="285" spans="1:7" hidden="1" x14ac:dyDescent="0.25">
      <c r="A285" s="57"/>
      <c r="B285" s="21"/>
      <c r="C285" s="18"/>
      <c r="D285" s="64"/>
      <c r="E285" s="62"/>
      <c r="F285" s="63"/>
      <c r="G285" s="63"/>
    </row>
    <row r="286" spans="1:7" hidden="1" x14ac:dyDescent="0.25">
      <c r="A286" s="57"/>
      <c r="B286" s="21"/>
      <c r="C286" s="18"/>
      <c r="D286" s="64"/>
      <c r="E286" s="62"/>
      <c r="F286" s="63"/>
      <c r="G286" s="63"/>
    </row>
    <row r="287" spans="1:7" hidden="1" x14ac:dyDescent="0.25">
      <c r="A287" s="57"/>
      <c r="B287" s="21"/>
      <c r="C287" s="18"/>
      <c r="D287" s="64"/>
      <c r="E287" s="62"/>
      <c r="F287" s="63"/>
      <c r="G287" s="63"/>
    </row>
    <row r="288" spans="1:7" hidden="1" x14ac:dyDescent="0.25">
      <c r="A288" s="57"/>
      <c r="B288" s="21"/>
      <c r="C288" s="18"/>
      <c r="D288" s="64"/>
      <c r="E288" s="62"/>
      <c r="F288" s="63"/>
      <c r="G288" s="63"/>
    </row>
    <row r="289" spans="1:7" hidden="1" x14ac:dyDescent="0.25">
      <c r="A289" s="57"/>
      <c r="B289" s="21"/>
      <c r="C289" s="18"/>
      <c r="D289" s="64"/>
      <c r="E289" s="62"/>
      <c r="F289" s="63"/>
      <c r="G289" s="63"/>
    </row>
    <row r="290" spans="1:7" hidden="1" x14ac:dyDescent="0.25">
      <c r="A290" s="57"/>
      <c r="B290" s="21"/>
      <c r="C290" s="18"/>
      <c r="D290" s="64"/>
      <c r="E290" s="62"/>
      <c r="F290" s="63"/>
      <c r="G290" s="63"/>
    </row>
    <row r="291" spans="1:7" hidden="1" x14ac:dyDescent="0.25">
      <c r="A291" s="57"/>
      <c r="B291" s="21"/>
      <c r="C291" s="18"/>
      <c r="D291" s="64"/>
      <c r="E291" s="62"/>
      <c r="F291" s="63"/>
      <c r="G291" s="63"/>
    </row>
    <row r="292" spans="1:7" hidden="1" x14ac:dyDescent="0.25">
      <c r="A292" s="57"/>
      <c r="B292" s="21"/>
      <c r="C292" s="18"/>
      <c r="D292" s="64"/>
      <c r="E292" s="62"/>
      <c r="F292" s="63"/>
      <c r="G292" s="63"/>
    </row>
    <row r="293" spans="1:7" hidden="1" x14ac:dyDescent="0.25">
      <c r="A293" s="57"/>
      <c r="B293" s="21"/>
      <c r="C293" s="18"/>
      <c r="D293" s="64"/>
      <c r="E293" s="57"/>
      <c r="F293" s="63"/>
      <c r="G293" s="63"/>
    </row>
    <row r="294" spans="1:7" hidden="1" x14ac:dyDescent="0.25">
      <c r="A294" s="57"/>
      <c r="B294" s="21"/>
      <c r="C294" s="18"/>
      <c r="D294" s="64"/>
      <c r="E294" s="57"/>
      <c r="F294" s="63"/>
      <c r="G294" s="63"/>
    </row>
    <row r="295" spans="1:7" hidden="1" x14ac:dyDescent="0.25">
      <c r="A295" s="57"/>
      <c r="B295" s="21"/>
      <c r="C295" s="18"/>
      <c r="D295" s="64"/>
      <c r="E295" s="57"/>
      <c r="F295" s="63"/>
      <c r="G295" s="63"/>
    </row>
    <row r="296" spans="1:7" hidden="1" x14ac:dyDescent="0.25">
      <c r="A296" s="57"/>
      <c r="B296" s="21"/>
      <c r="C296" s="18"/>
      <c r="D296" s="64"/>
      <c r="E296" s="57"/>
      <c r="F296" s="63"/>
      <c r="G296" s="63"/>
    </row>
    <row r="297" spans="1:7" hidden="1" x14ac:dyDescent="0.25">
      <c r="A297" s="57"/>
      <c r="B297" s="21"/>
      <c r="C297" s="18"/>
      <c r="D297" s="64"/>
      <c r="E297" s="57"/>
      <c r="F297" s="63"/>
      <c r="G297" s="63"/>
    </row>
    <row r="298" spans="1:7" hidden="1" x14ac:dyDescent="0.25">
      <c r="A298" s="57"/>
      <c r="B298" s="21"/>
      <c r="C298" s="18"/>
      <c r="D298" s="64"/>
      <c r="E298" s="57"/>
      <c r="F298" s="63"/>
      <c r="G298" s="63"/>
    </row>
    <row r="299" spans="1:7" hidden="1" x14ac:dyDescent="0.25">
      <c r="A299" s="57"/>
      <c r="B299" s="21"/>
      <c r="C299" s="18"/>
      <c r="D299" s="64"/>
      <c r="E299" s="57"/>
      <c r="F299" s="63"/>
      <c r="G299" s="63"/>
    </row>
    <row r="300" spans="1:7" hidden="1" x14ac:dyDescent="0.25">
      <c r="A300" s="57"/>
      <c r="B300" s="21"/>
      <c r="C300" s="18"/>
      <c r="D300" s="64"/>
      <c r="E300" s="57"/>
      <c r="F300" s="63"/>
      <c r="G300" s="63"/>
    </row>
    <row r="301" spans="1:7" hidden="1" x14ac:dyDescent="0.25">
      <c r="A301" s="57"/>
      <c r="B301" s="21"/>
      <c r="C301" s="18"/>
      <c r="D301" s="64"/>
      <c r="E301" s="57"/>
      <c r="F301" s="63"/>
      <c r="G301" s="63"/>
    </row>
    <row r="302" spans="1:7" hidden="1" x14ac:dyDescent="0.25">
      <c r="A302" s="57"/>
      <c r="B302" s="21"/>
      <c r="C302" s="18"/>
      <c r="D302" s="64"/>
      <c r="E302" s="57"/>
      <c r="F302" s="63"/>
      <c r="G302" s="63"/>
    </row>
    <row r="303" spans="1:7" hidden="1" x14ac:dyDescent="0.25">
      <c r="A303" s="57"/>
      <c r="B303" s="21"/>
      <c r="C303" s="18"/>
      <c r="D303" s="64"/>
      <c r="E303" s="57"/>
      <c r="F303" s="63"/>
      <c r="G303" s="63"/>
    </row>
    <row r="304" spans="1:7" hidden="1" x14ac:dyDescent="0.25">
      <c r="A304" s="57"/>
      <c r="B304" s="21"/>
      <c r="C304" s="18"/>
      <c r="D304" s="64"/>
      <c r="E304" s="57"/>
      <c r="F304" s="63"/>
      <c r="G304" s="63"/>
    </row>
    <row r="305" spans="1:7" hidden="1" x14ac:dyDescent="0.25">
      <c r="A305" s="57"/>
      <c r="B305" s="21"/>
      <c r="C305" s="18"/>
      <c r="D305" s="64"/>
      <c r="E305" s="57"/>
      <c r="F305" s="63"/>
      <c r="G305" s="63"/>
    </row>
    <row r="306" spans="1:7" hidden="1" x14ac:dyDescent="0.25">
      <c r="A306" s="57"/>
      <c r="B306" s="21"/>
      <c r="C306" s="18"/>
      <c r="D306" s="64"/>
      <c r="E306" s="57"/>
      <c r="F306" s="63"/>
      <c r="G306" s="65"/>
    </row>
    <row r="307" spans="1:7" hidden="1" x14ac:dyDescent="0.25">
      <c r="A307" s="57"/>
      <c r="B307" s="21"/>
      <c r="C307" s="18"/>
      <c r="D307" s="64"/>
      <c r="E307" s="57"/>
      <c r="F307" s="63"/>
      <c r="G307" s="65"/>
    </row>
    <row r="308" spans="1:7" hidden="1" x14ac:dyDescent="0.25">
      <c r="A308" s="57"/>
      <c r="B308" s="21"/>
      <c r="C308" s="18"/>
      <c r="D308" s="64"/>
      <c r="E308" s="57"/>
      <c r="F308" s="63"/>
      <c r="G308" s="65"/>
    </row>
    <row r="309" spans="1:7" hidden="1" x14ac:dyDescent="0.25">
      <c r="A309" s="57"/>
      <c r="B309" s="21"/>
      <c r="C309" s="18"/>
      <c r="D309" s="64"/>
      <c r="E309" s="57"/>
      <c r="F309" s="63"/>
      <c r="G309" s="65"/>
    </row>
    <row r="310" spans="1:7" hidden="1" x14ac:dyDescent="0.25">
      <c r="A310" s="57"/>
      <c r="B310" s="21"/>
      <c r="C310" s="18"/>
      <c r="D310" s="64"/>
      <c r="E310" s="57"/>
      <c r="F310" s="63"/>
      <c r="G310" s="65"/>
    </row>
    <row r="311" spans="1:7" hidden="1" x14ac:dyDescent="0.25">
      <c r="A311" s="57"/>
      <c r="B311" s="21"/>
      <c r="C311" s="18"/>
      <c r="D311" s="64"/>
      <c r="E311" s="57"/>
      <c r="F311" s="63"/>
      <c r="G311" s="65"/>
    </row>
    <row r="312" spans="1:7" hidden="1" x14ac:dyDescent="0.25">
      <c r="A312" s="57"/>
      <c r="B312" s="21"/>
      <c r="C312" s="18"/>
      <c r="D312" s="64"/>
      <c r="E312" s="57"/>
      <c r="F312" s="63"/>
      <c r="G312" s="65"/>
    </row>
    <row r="313" spans="1:7" hidden="1" x14ac:dyDescent="0.25">
      <c r="A313" s="57"/>
      <c r="B313" s="21"/>
      <c r="C313" s="18"/>
      <c r="D313" s="64"/>
      <c r="E313" s="57"/>
      <c r="F313" s="63"/>
      <c r="G313" s="65"/>
    </row>
    <row r="314" spans="1:7" hidden="1" x14ac:dyDescent="0.25">
      <c r="A314" s="57"/>
      <c r="B314" s="21"/>
      <c r="C314" s="18"/>
      <c r="D314" s="64"/>
      <c r="E314" s="57"/>
      <c r="F314" s="63"/>
      <c r="G314" s="65"/>
    </row>
    <row r="315" spans="1:7" hidden="1" x14ac:dyDescent="0.25">
      <c r="A315" s="57"/>
      <c r="B315" s="21"/>
      <c r="C315" s="18"/>
      <c r="D315" s="64"/>
      <c r="E315" s="57"/>
      <c r="F315" s="63"/>
      <c r="G315" s="65"/>
    </row>
    <row r="316" spans="1:7" hidden="1" x14ac:dyDescent="0.25">
      <c r="A316" s="57"/>
      <c r="B316" s="21"/>
      <c r="C316" s="18"/>
      <c r="D316" s="64"/>
      <c r="E316" s="57"/>
      <c r="F316" s="63"/>
      <c r="G316" s="65"/>
    </row>
    <row r="317" spans="1:7" hidden="1" x14ac:dyDescent="0.25">
      <c r="A317" s="57"/>
      <c r="B317" s="21"/>
      <c r="C317" s="18"/>
      <c r="D317" s="64"/>
      <c r="E317" s="57"/>
      <c r="F317" s="63"/>
      <c r="G317" s="65"/>
    </row>
    <row r="318" spans="1:7" hidden="1" x14ac:dyDescent="0.25">
      <c r="A318" s="57"/>
      <c r="B318" s="21"/>
      <c r="C318" s="18"/>
      <c r="D318" s="64"/>
      <c r="E318" s="57"/>
      <c r="F318" s="63"/>
      <c r="G318" s="65"/>
    </row>
    <row r="319" spans="1:7" hidden="1" x14ac:dyDescent="0.25">
      <c r="A319" s="57"/>
      <c r="B319" s="21"/>
      <c r="C319" s="18"/>
      <c r="D319" s="64"/>
      <c r="E319" s="57"/>
      <c r="F319" s="63"/>
      <c r="G319" s="65"/>
    </row>
    <row r="320" spans="1:7" hidden="1" x14ac:dyDescent="0.25">
      <c r="A320" s="57"/>
      <c r="B320" s="21"/>
      <c r="C320" s="18"/>
      <c r="D320" s="64"/>
      <c r="E320" s="57"/>
      <c r="F320" s="63"/>
      <c r="G320" s="65"/>
    </row>
    <row r="321" spans="1:7" hidden="1" x14ac:dyDescent="0.25">
      <c r="A321" s="57"/>
      <c r="B321" s="21"/>
      <c r="C321" s="18"/>
      <c r="D321" s="64"/>
      <c r="E321" s="57"/>
      <c r="F321" s="63"/>
      <c r="G321" s="65"/>
    </row>
    <row r="322" spans="1:7" hidden="1" x14ac:dyDescent="0.25">
      <c r="A322" s="57"/>
      <c r="B322" s="66"/>
      <c r="C322" s="67"/>
      <c r="D322" s="64"/>
      <c r="E322" s="57"/>
      <c r="F322" s="63"/>
      <c r="G322" s="65"/>
    </row>
    <row r="323" spans="1:7" hidden="1" x14ac:dyDescent="0.25">
      <c r="A323" s="57"/>
      <c r="B323" s="66"/>
      <c r="C323" s="67"/>
      <c r="D323" s="64"/>
      <c r="E323" s="57"/>
      <c r="F323" s="63"/>
      <c r="G323" s="65"/>
    </row>
    <row r="324" spans="1:7" hidden="1" x14ac:dyDescent="0.25">
      <c r="A324" s="57"/>
      <c r="B324" s="66"/>
      <c r="C324" s="67"/>
      <c r="D324" s="64"/>
      <c r="E324" s="57"/>
      <c r="F324" s="63"/>
      <c r="G324" s="65"/>
    </row>
    <row r="325" spans="1:7" hidden="1" x14ac:dyDescent="0.25">
      <c r="A325" s="57"/>
      <c r="B325" s="66"/>
      <c r="C325" s="67"/>
      <c r="D325" s="64"/>
      <c r="E325" s="57"/>
      <c r="F325" s="63"/>
      <c r="G325" s="65"/>
    </row>
    <row r="326" spans="1:7" hidden="1" x14ac:dyDescent="0.25">
      <c r="A326" s="57"/>
      <c r="B326" s="66"/>
      <c r="C326" s="67"/>
      <c r="D326" s="64"/>
      <c r="E326" s="57"/>
      <c r="F326" s="63"/>
      <c r="G326" s="65"/>
    </row>
    <row r="327" spans="1:7" hidden="1" x14ac:dyDescent="0.25">
      <c r="A327" s="57"/>
      <c r="B327" s="66"/>
      <c r="C327" s="67"/>
      <c r="D327" s="64"/>
      <c r="E327" s="57"/>
      <c r="F327" s="63"/>
      <c r="G327" s="65"/>
    </row>
    <row r="328" spans="1:7" hidden="1" x14ac:dyDescent="0.25">
      <c r="A328" s="57"/>
      <c r="B328" s="66"/>
      <c r="C328" s="67"/>
      <c r="D328" s="64"/>
      <c r="E328" s="57"/>
      <c r="F328" s="63"/>
      <c r="G328" s="65"/>
    </row>
    <row r="329" spans="1:7" hidden="1" x14ac:dyDescent="0.25">
      <c r="A329" s="57"/>
      <c r="B329" s="66"/>
      <c r="C329" s="67"/>
      <c r="D329" s="64"/>
      <c r="E329" s="57"/>
      <c r="F329" s="63"/>
      <c r="G329" s="65"/>
    </row>
    <row r="330" spans="1:7" hidden="1" x14ac:dyDescent="0.25">
      <c r="A330" s="57"/>
      <c r="B330" s="66"/>
      <c r="C330" s="67"/>
      <c r="D330" s="64"/>
      <c r="E330" s="57"/>
      <c r="F330" s="63"/>
      <c r="G330" s="65"/>
    </row>
    <row r="331" spans="1:7" hidden="1" x14ac:dyDescent="0.25">
      <c r="A331" s="57"/>
      <c r="B331" s="66"/>
      <c r="C331" s="67"/>
      <c r="D331" s="64"/>
      <c r="E331" s="57"/>
      <c r="F331" s="63"/>
      <c r="G331" s="65"/>
    </row>
    <row r="332" spans="1:7" hidden="1" x14ac:dyDescent="0.25">
      <c r="A332" s="57"/>
      <c r="B332" s="66"/>
      <c r="C332" s="67"/>
      <c r="D332" s="64"/>
      <c r="E332" s="57"/>
      <c r="F332" s="63"/>
      <c r="G332" s="65"/>
    </row>
    <row r="333" spans="1:7" hidden="1" x14ac:dyDescent="0.25">
      <c r="A333" s="57"/>
      <c r="B333" s="66"/>
      <c r="C333" s="67"/>
      <c r="D333" s="64"/>
      <c r="E333" s="57"/>
      <c r="F333" s="63"/>
      <c r="G333" s="65"/>
    </row>
    <row r="334" spans="1:7" hidden="1" x14ac:dyDescent="0.25">
      <c r="A334" s="57"/>
      <c r="B334" s="66"/>
      <c r="C334" s="67"/>
      <c r="D334" s="64"/>
      <c r="E334" s="57"/>
      <c r="F334" s="63"/>
      <c r="G334" s="65"/>
    </row>
    <row r="335" spans="1:7" hidden="1" x14ac:dyDescent="0.25">
      <c r="A335" s="57"/>
      <c r="B335" s="66"/>
      <c r="C335" s="67"/>
      <c r="D335" s="64"/>
      <c r="E335" s="57"/>
      <c r="F335" s="63"/>
      <c r="G335" s="65"/>
    </row>
    <row r="336" spans="1:7" hidden="1" x14ac:dyDescent="0.25">
      <c r="A336" s="57"/>
      <c r="B336" s="66"/>
      <c r="C336" s="67"/>
      <c r="D336" s="64"/>
      <c r="E336" s="57"/>
      <c r="F336" s="63"/>
      <c r="G336" s="65"/>
    </row>
    <row r="337" spans="1:7" hidden="1" x14ac:dyDescent="0.25">
      <c r="A337" s="57"/>
      <c r="B337" s="66"/>
      <c r="C337" s="67"/>
      <c r="D337" s="64"/>
      <c r="E337" s="57"/>
      <c r="F337" s="63"/>
      <c r="G337" s="65"/>
    </row>
    <row r="338" spans="1:7" hidden="1" x14ac:dyDescent="0.25">
      <c r="A338" s="57"/>
      <c r="B338" s="66"/>
      <c r="C338" s="67"/>
      <c r="D338" s="64"/>
      <c r="E338" s="57"/>
      <c r="F338" s="63"/>
      <c r="G338" s="65"/>
    </row>
    <row r="339" spans="1:7" hidden="1" x14ac:dyDescent="0.25">
      <c r="A339" s="57"/>
      <c r="B339" s="66"/>
      <c r="C339" s="67"/>
      <c r="D339" s="64"/>
      <c r="E339" s="57"/>
      <c r="F339" s="63"/>
      <c r="G339" s="65"/>
    </row>
    <row r="340" spans="1:7" hidden="1" x14ac:dyDescent="0.25">
      <c r="A340" s="57"/>
      <c r="B340" s="66"/>
      <c r="C340" s="67"/>
      <c r="D340" s="64"/>
      <c r="E340" s="57"/>
      <c r="F340" s="63"/>
      <c r="G340" s="65"/>
    </row>
    <row r="341" spans="1:7" hidden="1" x14ac:dyDescent="0.25">
      <c r="A341" s="57"/>
      <c r="B341" s="66"/>
      <c r="C341" s="67"/>
      <c r="D341" s="64"/>
      <c r="E341" s="57"/>
      <c r="F341" s="63"/>
      <c r="G341" s="65"/>
    </row>
    <row r="342" spans="1:7" hidden="1" x14ac:dyDescent="0.25">
      <c r="A342" s="57">
        <f t="shared" ref="A342:A343" si="2">+A341+1</f>
        <v>1</v>
      </c>
      <c r="B342" s="66"/>
      <c r="C342" s="67"/>
      <c r="D342" s="64" t="e">
        <f>INDEX('[1]Saldo Inventario lotes'!$A$8:$C$8559,MATCH(B342,'[1]Saldo Inventario lotes'!$A$8:$A$8559,0),3)</f>
        <v>#N/A</v>
      </c>
      <c r="E342" s="57"/>
      <c r="F342" s="65"/>
      <c r="G342" s="65" t="e">
        <f t="shared" ref="G342:G370" si="3">+D342*F342</f>
        <v>#N/A</v>
      </c>
    </row>
    <row r="343" spans="1:7" hidden="1" x14ac:dyDescent="0.25">
      <c r="A343" s="57">
        <f t="shared" si="2"/>
        <v>2</v>
      </c>
      <c r="B343" s="66"/>
      <c r="C343" s="67"/>
      <c r="D343" s="64" t="e">
        <f>INDEX('[1]Saldo Inventario lotes'!$A$8:$C$8559,MATCH(B343,'[1]Saldo Inventario lotes'!$A$8:$A$8559,0),3)</f>
        <v>#N/A</v>
      </c>
      <c r="E343" s="57"/>
      <c r="F343" s="65"/>
      <c r="G343" s="65" t="e">
        <f t="shared" si="3"/>
        <v>#N/A</v>
      </c>
    </row>
    <row r="344" spans="1:7" hidden="1" x14ac:dyDescent="0.25">
      <c r="A344" s="57">
        <f t="shared" ref="A344:A369" si="4">+A343+1</f>
        <v>3</v>
      </c>
      <c r="B344" s="66"/>
      <c r="C344" s="67"/>
      <c r="D344" s="64" t="e">
        <f>INDEX('[1]Saldo Inventario lotes'!$A$8:$C$8559,MATCH(B344,'[1]Saldo Inventario lotes'!$A$8:$A$8559,0),3)</f>
        <v>#N/A</v>
      </c>
      <c r="E344" s="57"/>
      <c r="F344" s="65"/>
      <c r="G344" s="65" t="e">
        <f t="shared" si="3"/>
        <v>#N/A</v>
      </c>
    </row>
    <row r="345" spans="1:7" hidden="1" x14ac:dyDescent="0.25">
      <c r="A345" s="57">
        <f t="shared" si="4"/>
        <v>4</v>
      </c>
      <c r="B345" s="66"/>
      <c r="C345" s="67"/>
      <c r="D345" s="64" t="e">
        <f>INDEX('[1]Saldo Inventario lotes'!$A$8:$C$8559,MATCH(B345,'[1]Saldo Inventario lotes'!$A$8:$A$8559,0),3)</f>
        <v>#N/A</v>
      </c>
      <c r="E345" s="57"/>
      <c r="F345" s="65"/>
      <c r="G345" s="65" t="e">
        <f t="shared" si="3"/>
        <v>#N/A</v>
      </c>
    </row>
    <row r="346" spans="1:7" hidden="1" x14ac:dyDescent="0.25">
      <c r="A346" s="57">
        <f t="shared" si="4"/>
        <v>5</v>
      </c>
      <c r="B346" s="66"/>
      <c r="C346" s="67"/>
      <c r="D346" s="64" t="e">
        <f>INDEX('[1]Saldo Inventario lotes'!$A$8:$C$8559,MATCH(B346,'[1]Saldo Inventario lotes'!$A$8:$A$8559,0),3)</f>
        <v>#N/A</v>
      </c>
      <c r="E346" s="57"/>
      <c r="F346" s="65"/>
      <c r="G346" s="65" t="e">
        <f t="shared" si="3"/>
        <v>#N/A</v>
      </c>
    </row>
    <row r="347" spans="1:7" hidden="1" x14ac:dyDescent="0.25">
      <c r="A347" s="57">
        <f t="shared" si="4"/>
        <v>6</v>
      </c>
      <c r="B347" s="66"/>
      <c r="C347" s="67"/>
      <c r="D347" s="64" t="e">
        <f>INDEX('[1]Saldo Inventario lotes'!$A$8:$C$8559,MATCH(B347,'[1]Saldo Inventario lotes'!$A$8:$A$8559,0),3)</f>
        <v>#N/A</v>
      </c>
      <c r="E347" s="57"/>
      <c r="F347" s="65"/>
      <c r="G347" s="65" t="e">
        <f t="shared" si="3"/>
        <v>#N/A</v>
      </c>
    </row>
    <row r="348" spans="1:7" hidden="1" x14ac:dyDescent="0.25">
      <c r="A348" s="57">
        <f t="shared" si="4"/>
        <v>7</v>
      </c>
      <c r="B348" s="66"/>
      <c r="C348" s="67"/>
      <c r="D348" s="64" t="e">
        <f>INDEX('[1]Saldo Inventario lotes'!$A$8:$C$8559,MATCH(B348,'[1]Saldo Inventario lotes'!$A$8:$A$8559,0),3)</f>
        <v>#N/A</v>
      </c>
      <c r="E348" s="57"/>
      <c r="F348" s="65"/>
      <c r="G348" s="65" t="e">
        <f t="shared" si="3"/>
        <v>#N/A</v>
      </c>
    </row>
    <row r="349" spans="1:7" hidden="1" x14ac:dyDescent="0.25">
      <c r="A349" s="57">
        <f t="shared" si="4"/>
        <v>8</v>
      </c>
      <c r="B349" s="66"/>
      <c r="C349" s="67"/>
      <c r="D349" s="64" t="e">
        <f>INDEX('[1]Saldo Inventario lotes'!$A$8:$C$8559,MATCH(B349,'[1]Saldo Inventario lotes'!$A$8:$A$8559,0),3)</f>
        <v>#N/A</v>
      </c>
      <c r="E349" s="57"/>
      <c r="F349" s="65"/>
      <c r="G349" s="65" t="e">
        <f t="shared" si="3"/>
        <v>#N/A</v>
      </c>
    </row>
    <row r="350" spans="1:7" hidden="1" x14ac:dyDescent="0.25">
      <c r="A350" s="57">
        <f t="shared" si="4"/>
        <v>9</v>
      </c>
      <c r="B350" s="66"/>
      <c r="C350" s="67"/>
      <c r="D350" s="64" t="e">
        <f>INDEX('[1]Saldo Inventario lotes'!$A$8:$C$8559,MATCH(B350,'[1]Saldo Inventario lotes'!$A$8:$A$8559,0),3)</f>
        <v>#N/A</v>
      </c>
      <c r="E350" s="57"/>
      <c r="F350" s="65"/>
      <c r="G350" s="65" t="e">
        <f t="shared" si="3"/>
        <v>#N/A</v>
      </c>
    </row>
    <row r="351" spans="1:7" hidden="1" x14ac:dyDescent="0.25">
      <c r="A351" s="57">
        <f t="shared" si="4"/>
        <v>10</v>
      </c>
      <c r="B351" s="66"/>
      <c r="C351" s="68"/>
      <c r="D351" s="64" t="e">
        <f>INDEX('[1]Saldo Inventario lotes'!$A$8:$C$8559,MATCH(B351,'[1]Saldo Inventario lotes'!$A$8:$A$8559,0),3)</f>
        <v>#N/A</v>
      </c>
      <c r="E351" s="57"/>
      <c r="F351" s="65"/>
      <c r="G351" s="65" t="e">
        <f t="shared" si="3"/>
        <v>#N/A</v>
      </c>
    </row>
    <row r="352" spans="1:7" hidden="1" x14ac:dyDescent="0.25">
      <c r="A352" s="57">
        <f t="shared" si="4"/>
        <v>11</v>
      </c>
      <c r="B352" s="66"/>
      <c r="C352" s="68"/>
      <c r="D352" s="64" t="e">
        <f>INDEX('[1]Saldo Inventario lotes'!$A$8:$C$8559,MATCH(B352,'[1]Saldo Inventario lotes'!$A$8:$A$8559,0),3)</f>
        <v>#N/A</v>
      </c>
      <c r="E352" s="57"/>
      <c r="F352" s="65"/>
      <c r="G352" s="65" t="e">
        <f t="shared" si="3"/>
        <v>#N/A</v>
      </c>
    </row>
    <row r="353" spans="1:7" hidden="1" x14ac:dyDescent="0.25">
      <c r="A353" s="57">
        <f t="shared" si="4"/>
        <v>12</v>
      </c>
      <c r="B353" s="66"/>
      <c r="C353" s="68"/>
      <c r="D353" s="64" t="e">
        <f>INDEX('[1]Saldo Inventario lotes'!$A$8:$C$8559,MATCH(B353,'[1]Saldo Inventario lotes'!$A$8:$A$8559,0),3)</f>
        <v>#N/A</v>
      </c>
      <c r="E353" s="57"/>
      <c r="F353" s="65"/>
      <c r="G353" s="65" t="e">
        <f t="shared" si="3"/>
        <v>#N/A</v>
      </c>
    </row>
    <row r="354" spans="1:7" hidden="1" x14ac:dyDescent="0.25">
      <c r="A354" s="57">
        <f t="shared" si="4"/>
        <v>13</v>
      </c>
      <c r="B354" s="66"/>
      <c r="C354" s="67"/>
      <c r="D354" s="64" t="e">
        <f>INDEX('[1]Saldo Inventario lotes'!$A$8:$C$8559,MATCH(B354,'[1]Saldo Inventario lotes'!$A$8:$A$8559,0),3)</f>
        <v>#N/A</v>
      </c>
      <c r="E354" s="57"/>
      <c r="F354" s="65"/>
      <c r="G354" s="65" t="e">
        <f t="shared" si="3"/>
        <v>#N/A</v>
      </c>
    </row>
    <row r="355" spans="1:7" hidden="1" x14ac:dyDescent="0.25">
      <c r="A355" s="57">
        <f t="shared" si="4"/>
        <v>14</v>
      </c>
      <c r="B355" s="66"/>
      <c r="C355" s="67"/>
      <c r="D355" s="64" t="e">
        <f>INDEX('[1]Saldo Inventario lotes'!$A$8:$C$8559,MATCH(B355,'[1]Saldo Inventario lotes'!$A$8:$A$8559,0),3)</f>
        <v>#N/A</v>
      </c>
      <c r="E355" s="57"/>
      <c r="F355" s="65"/>
      <c r="G355" s="65" t="e">
        <f t="shared" si="3"/>
        <v>#N/A</v>
      </c>
    </row>
    <row r="356" spans="1:7" hidden="1" x14ac:dyDescent="0.25">
      <c r="A356" s="57">
        <f t="shared" si="4"/>
        <v>15</v>
      </c>
      <c r="B356" s="66"/>
      <c r="C356" s="67"/>
      <c r="D356" s="64" t="e">
        <f>INDEX('[1]Saldo Inventario lotes'!$A$8:$C$8559,MATCH(B356,'[1]Saldo Inventario lotes'!$A$8:$A$8559,0),3)</f>
        <v>#N/A</v>
      </c>
      <c r="E356" s="57"/>
      <c r="F356" s="65"/>
      <c r="G356" s="65" t="e">
        <f t="shared" si="3"/>
        <v>#N/A</v>
      </c>
    </row>
    <row r="357" spans="1:7" hidden="1" x14ac:dyDescent="0.25">
      <c r="A357" s="57">
        <f t="shared" si="4"/>
        <v>16</v>
      </c>
      <c r="B357" s="66"/>
      <c r="C357" s="67"/>
      <c r="D357" s="64" t="e">
        <f>INDEX('[1]Saldo Inventario lotes'!$A$8:$C$8559,MATCH(B357,'[1]Saldo Inventario lotes'!$A$8:$A$8559,0),3)</f>
        <v>#N/A</v>
      </c>
      <c r="E357" s="57"/>
      <c r="F357" s="65"/>
      <c r="G357" s="65" t="e">
        <f t="shared" si="3"/>
        <v>#N/A</v>
      </c>
    </row>
    <row r="358" spans="1:7" hidden="1" x14ac:dyDescent="0.25">
      <c r="A358" s="57">
        <f t="shared" si="4"/>
        <v>17</v>
      </c>
      <c r="B358" s="66"/>
      <c r="C358" s="67"/>
      <c r="D358" s="64" t="e">
        <f>INDEX('[1]Saldo Inventario lotes'!$A$8:$C$8559,MATCH(B358,'[1]Saldo Inventario lotes'!$A$8:$A$8559,0),3)</f>
        <v>#N/A</v>
      </c>
      <c r="E358" s="57"/>
      <c r="F358" s="65"/>
      <c r="G358" s="65" t="e">
        <f t="shared" si="3"/>
        <v>#N/A</v>
      </c>
    </row>
    <row r="359" spans="1:7" hidden="1" x14ac:dyDescent="0.25">
      <c r="A359" s="57">
        <f t="shared" si="4"/>
        <v>18</v>
      </c>
      <c r="B359" s="66"/>
      <c r="C359" s="68"/>
      <c r="D359" s="64" t="e">
        <f>INDEX('[1]Saldo Inventario lotes'!$A$8:$C$8559,MATCH(B359,'[1]Saldo Inventario lotes'!$A$8:$A$8559,0),3)</f>
        <v>#N/A</v>
      </c>
      <c r="E359" s="57"/>
      <c r="F359" s="65"/>
      <c r="G359" s="65" t="e">
        <f t="shared" si="3"/>
        <v>#N/A</v>
      </c>
    </row>
    <row r="360" spans="1:7" hidden="1" x14ac:dyDescent="0.25">
      <c r="A360" s="57">
        <f t="shared" si="4"/>
        <v>19</v>
      </c>
      <c r="B360" s="66"/>
      <c r="C360" s="68"/>
      <c r="D360" s="64" t="e">
        <f>INDEX('[1]Saldo Inventario lotes'!$A$8:$C$8559,MATCH(B360,'[1]Saldo Inventario lotes'!$A$8:$A$8559,0),3)</f>
        <v>#N/A</v>
      </c>
      <c r="E360" s="57"/>
      <c r="F360" s="65"/>
      <c r="G360" s="65" t="e">
        <f t="shared" si="3"/>
        <v>#N/A</v>
      </c>
    </row>
    <row r="361" spans="1:7" hidden="1" x14ac:dyDescent="0.25">
      <c r="A361" s="57">
        <f t="shared" si="4"/>
        <v>20</v>
      </c>
      <c r="B361" s="66"/>
      <c r="C361" s="68"/>
      <c r="D361" s="64" t="e">
        <f>INDEX('[1]Saldo Inventario lotes'!$A$8:$C$8559,MATCH(B361,'[1]Saldo Inventario lotes'!$A$8:$A$8559,0),3)</f>
        <v>#N/A</v>
      </c>
      <c r="E361" s="57"/>
      <c r="F361" s="65"/>
      <c r="G361" s="65" t="e">
        <f t="shared" si="3"/>
        <v>#N/A</v>
      </c>
    </row>
    <row r="362" spans="1:7" hidden="1" x14ac:dyDescent="0.25">
      <c r="A362" s="57">
        <f t="shared" si="4"/>
        <v>21</v>
      </c>
      <c r="B362" s="66"/>
      <c r="C362" s="68"/>
      <c r="D362" s="64" t="e">
        <f>INDEX('[1]Saldo Inventario lotes'!$A$8:$C$8559,MATCH(B362,'[1]Saldo Inventario lotes'!$A$8:$A$8559,0),3)</f>
        <v>#N/A</v>
      </c>
      <c r="E362" s="57"/>
      <c r="F362" s="65"/>
      <c r="G362" s="65" t="e">
        <f t="shared" si="3"/>
        <v>#N/A</v>
      </c>
    </row>
    <row r="363" spans="1:7" hidden="1" x14ac:dyDescent="0.25">
      <c r="A363" s="57">
        <f t="shared" si="4"/>
        <v>22</v>
      </c>
      <c r="B363" s="66"/>
      <c r="C363" s="68"/>
      <c r="D363" s="69"/>
      <c r="E363" s="57"/>
      <c r="F363" s="65"/>
      <c r="G363" s="65">
        <f t="shared" si="3"/>
        <v>0</v>
      </c>
    </row>
    <row r="364" spans="1:7" hidden="1" x14ac:dyDescent="0.25">
      <c r="A364" s="57">
        <f t="shared" si="4"/>
        <v>23</v>
      </c>
      <c r="B364" s="66"/>
      <c r="C364" s="68"/>
      <c r="D364" s="69"/>
      <c r="E364" s="57"/>
      <c r="F364" s="65"/>
      <c r="G364" s="65">
        <f t="shared" si="3"/>
        <v>0</v>
      </c>
    </row>
    <row r="365" spans="1:7" hidden="1" x14ac:dyDescent="0.25">
      <c r="A365" s="57">
        <f t="shared" si="4"/>
        <v>24</v>
      </c>
      <c r="B365" s="66"/>
      <c r="C365" s="68"/>
      <c r="D365" s="69"/>
      <c r="E365" s="57"/>
      <c r="F365" s="65"/>
      <c r="G365" s="65">
        <f t="shared" si="3"/>
        <v>0</v>
      </c>
    </row>
    <row r="366" spans="1:7" hidden="1" x14ac:dyDescent="0.25">
      <c r="A366" s="57">
        <f t="shared" si="4"/>
        <v>25</v>
      </c>
      <c r="B366" s="66"/>
      <c r="C366" s="68"/>
      <c r="D366" s="69"/>
      <c r="E366" s="57"/>
      <c r="F366" s="65"/>
      <c r="G366" s="65">
        <f t="shared" si="3"/>
        <v>0</v>
      </c>
    </row>
    <row r="367" spans="1:7" hidden="1" x14ac:dyDescent="0.25">
      <c r="A367" s="57">
        <f t="shared" si="4"/>
        <v>26</v>
      </c>
      <c r="B367" s="66"/>
      <c r="C367" s="68"/>
      <c r="D367" s="69"/>
      <c r="E367" s="57"/>
      <c r="F367" s="65"/>
      <c r="G367" s="65">
        <f t="shared" si="3"/>
        <v>0</v>
      </c>
    </row>
    <row r="368" spans="1:7" hidden="1" x14ac:dyDescent="0.25">
      <c r="A368" s="57">
        <f t="shared" si="4"/>
        <v>27</v>
      </c>
      <c r="B368" s="66"/>
      <c r="C368" s="68"/>
      <c r="D368" s="69"/>
      <c r="E368" s="57"/>
      <c r="F368" s="65"/>
      <c r="G368" s="65">
        <f t="shared" si="3"/>
        <v>0</v>
      </c>
    </row>
    <row r="369" spans="1:7" hidden="1" x14ac:dyDescent="0.25">
      <c r="A369" s="57">
        <f t="shared" si="4"/>
        <v>28</v>
      </c>
      <c r="B369" s="66"/>
      <c r="C369" s="68"/>
      <c r="D369" s="69"/>
      <c r="E369" s="57"/>
      <c r="F369" s="65"/>
      <c r="G369" s="65">
        <f t="shared" si="3"/>
        <v>0</v>
      </c>
    </row>
    <row r="370" spans="1:7" x14ac:dyDescent="0.25">
      <c r="A370" s="20">
        <v>309025</v>
      </c>
      <c r="B370" s="20" t="s">
        <v>898</v>
      </c>
      <c r="C370" s="19" t="s">
        <v>899</v>
      </c>
      <c r="D370" s="57">
        <v>1</v>
      </c>
      <c r="E370" s="19"/>
      <c r="F370" s="151">
        <v>540</v>
      </c>
      <c r="G370" s="152">
        <f t="shared" si="3"/>
        <v>540</v>
      </c>
    </row>
    <row r="371" spans="1:7" x14ac:dyDescent="0.25">
      <c r="A371" s="20">
        <v>309025</v>
      </c>
      <c r="B371" s="20" t="s">
        <v>934</v>
      </c>
      <c r="C371" s="19" t="s">
        <v>899</v>
      </c>
      <c r="D371" s="57">
        <v>1</v>
      </c>
      <c r="E371" s="19"/>
      <c r="F371" s="151">
        <v>540</v>
      </c>
      <c r="G371" s="152">
        <v>540</v>
      </c>
    </row>
    <row r="372" spans="1:7" x14ac:dyDescent="0.25">
      <c r="A372" s="70"/>
      <c r="B372" s="71"/>
      <c r="C372" s="32"/>
      <c r="D372" s="72"/>
      <c r="E372" s="73"/>
      <c r="F372" s="74" t="s">
        <v>17</v>
      </c>
      <c r="G372" s="65">
        <f>SUM(G22:G214)</f>
        <v>101386</v>
      </c>
    </row>
    <row r="373" spans="1:7" x14ac:dyDescent="0.25">
      <c r="A373" s="70"/>
      <c r="B373" s="71"/>
      <c r="C373" s="32"/>
      <c r="D373" s="72"/>
      <c r="E373" s="73"/>
      <c r="F373" s="74" t="s">
        <v>18</v>
      </c>
      <c r="G373" s="65">
        <f>+G372*0.12</f>
        <v>12166.32</v>
      </c>
    </row>
    <row r="374" spans="1:7" x14ac:dyDescent="0.25">
      <c r="A374" s="70"/>
      <c r="B374" s="71"/>
      <c r="C374" s="32"/>
      <c r="D374" s="72"/>
      <c r="E374" s="73"/>
      <c r="F374" s="74" t="s">
        <v>19</v>
      </c>
      <c r="G374" s="65">
        <f>+G372+G373</f>
        <v>113552.32000000001</v>
      </c>
    </row>
    <row r="375" spans="1:7" x14ac:dyDescent="0.25">
      <c r="A375" s="70"/>
      <c r="B375" s="127"/>
      <c r="C375" s="128"/>
      <c r="D375" s="129"/>
      <c r="E375" s="130"/>
      <c r="F375" s="131"/>
      <c r="G375" s="131"/>
    </row>
    <row r="376" spans="1:7" x14ac:dyDescent="0.25">
      <c r="A376" s="70"/>
      <c r="B376" s="139" t="s">
        <v>701</v>
      </c>
      <c r="C376" s="140"/>
      <c r="D376" s="140"/>
      <c r="E376" s="130"/>
      <c r="F376" s="131"/>
      <c r="G376" s="131"/>
    </row>
    <row r="377" spans="1:7" x14ac:dyDescent="0.25">
      <c r="A377" s="70"/>
      <c r="B377" s="53" t="s">
        <v>233</v>
      </c>
      <c r="C377" s="53" t="s">
        <v>12</v>
      </c>
      <c r="D377" s="53" t="s">
        <v>14</v>
      </c>
      <c r="E377" s="130"/>
      <c r="F377" s="131"/>
      <c r="G377" s="131"/>
    </row>
    <row r="378" spans="1:7" x14ac:dyDescent="0.25">
      <c r="A378" s="70"/>
      <c r="B378" s="135" t="s">
        <v>702</v>
      </c>
      <c r="C378" s="20" t="s">
        <v>703</v>
      </c>
      <c r="D378" s="57">
        <v>1</v>
      </c>
      <c r="E378" s="130"/>
      <c r="F378" s="131"/>
      <c r="G378" s="131"/>
    </row>
    <row r="379" spans="1:7" x14ac:dyDescent="0.25">
      <c r="A379" s="70"/>
      <c r="B379" s="135" t="s">
        <v>704</v>
      </c>
      <c r="C379" s="20" t="s">
        <v>705</v>
      </c>
      <c r="D379" s="57">
        <v>1</v>
      </c>
      <c r="E379" s="130"/>
      <c r="F379" s="131"/>
      <c r="G379" s="131"/>
    </row>
    <row r="380" spans="1:7" x14ac:dyDescent="0.25">
      <c r="A380" s="70"/>
      <c r="B380" s="135" t="s">
        <v>706</v>
      </c>
      <c r="C380" s="20" t="s">
        <v>707</v>
      </c>
      <c r="D380" s="57">
        <v>1</v>
      </c>
      <c r="E380" s="130"/>
      <c r="F380" s="131"/>
      <c r="G380" s="131"/>
    </row>
    <row r="381" spans="1:7" x14ac:dyDescent="0.25">
      <c r="A381" s="70"/>
      <c r="B381" s="135" t="s">
        <v>706</v>
      </c>
      <c r="C381" s="20" t="s">
        <v>708</v>
      </c>
      <c r="D381" s="57">
        <v>1</v>
      </c>
      <c r="E381" s="130"/>
      <c r="F381" s="131"/>
      <c r="G381" s="131"/>
    </row>
    <row r="382" spans="1:7" x14ac:dyDescent="0.25">
      <c r="A382" s="70"/>
      <c r="B382" s="135" t="s">
        <v>709</v>
      </c>
      <c r="C382" s="20" t="s">
        <v>710</v>
      </c>
      <c r="D382" s="57">
        <v>1</v>
      </c>
      <c r="E382" s="130"/>
      <c r="F382" s="131"/>
      <c r="G382" s="131"/>
    </row>
    <row r="383" spans="1:7" x14ac:dyDescent="0.25">
      <c r="A383" s="70"/>
      <c r="B383" s="135" t="s">
        <v>711</v>
      </c>
      <c r="C383" s="20" t="s">
        <v>712</v>
      </c>
      <c r="D383" s="57">
        <v>1</v>
      </c>
      <c r="E383" s="130"/>
      <c r="F383" s="131"/>
      <c r="G383" s="131"/>
    </row>
    <row r="384" spans="1:7" x14ac:dyDescent="0.25">
      <c r="A384" s="70"/>
      <c r="B384" s="135" t="s">
        <v>713</v>
      </c>
      <c r="C384" s="20" t="s">
        <v>714</v>
      </c>
      <c r="D384" s="57">
        <v>1</v>
      </c>
      <c r="E384" s="130"/>
      <c r="F384" s="131"/>
      <c r="G384" s="131"/>
    </row>
    <row r="385" spans="1:7" x14ac:dyDescent="0.25">
      <c r="A385" s="70"/>
      <c r="B385" s="135" t="s">
        <v>715</v>
      </c>
      <c r="C385" s="20" t="s">
        <v>716</v>
      </c>
      <c r="D385" s="57">
        <v>1</v>
      </c>
      <c r="E385" s="130"/>
      <c r="F385" s="131"/>
      <c r="G385" s="131"/>
    </row>
    <row r="386" spans="1:7" x14ac:dyDescent="0.25">
      <c r="A386" s="70"/>
      <c r="B386" s="135" t="s">
        <v>717</v>
      </c>
      <c r="C386" s="20" t="s">
        <v>718</v>
      </c>
      <c r="D386" s="57">
        <v>1</v>
      </c>
      <c r="E386" s="130"/>
      <c r="F386" s="131"/>
      <c r="G386" s="131"/>
    </row>
    <row r="387" spans="1:7" x14ac:dyDescent="0.25">
      <c r="A387" s="70"/>
      <c r="B387" s="135" t="s">
        <v>719</v>
      </c>
      <c r="C387" s="20" t="s">
        <v>720</v>
      </c>
      <c r="D387" s="57">
        <v>1</v>
      </c>
      <c r="E387" s="130"/>
      <c r="F387" s="131"/>
      <c r="G387" s="131"/>
    </row>
    <row r="388" spans="1:7" x14ac:dyDescent="0.25">
      <c r="A388" s="70"/>
      <c r="B388" s="135" t="s">
        <v>721</v>
      </c>
      <c r="C388" s="20" t="s">
        <v>722</v>
      </c>
      <c r="D388" s="57">
        <v>1</v>
      </c>
      <c r="E388" s="130"/>
      <c r="F388" s="131"/>
      <c r="G388" s="131"/>
    </row>
    <row r="389" spans="1:7" x14ac:dyDescent="0.25">
      <c r="A389" s="70"/>
      <c r="B389" s="135" t="s">
        <v>723</v>
      </c>
      <c r="C389" s="20" t="s">
        <v>724</v>
      </c>
      <c r="D389" s="57">
        <v>1</v>
      </c>
      <c r="E389" s="130"/>
      <c r="F389" s="131"/>
      <c r="G389" s="131"/>
    </row>
    <row r="390" spans="1:7" x14ac:dyDescent="0.25">
      <c r="A390" s="70"/>
      <c r="B390" s="135" t="s">
        <v>725</v>
      </c>
      <c r="C390" s="20" t="s">
        <v>726</v>
      </c>
      <c r="D390" s="57">
        <v>1</v>
      </c>
      <c r="E390" s="130"/>
      <c r="F390" s="131"/>
      <c r="G390" s="131"/>
    </row>
    <row r="391" spans="1:7" x14ac:dyDescent="0.25">
      <c r="A391" s="70"/>
      <c r="B391" s="135" t="s">
        <v>727</v>
      </c>
      <c r="C391" s="20" t="s">
        <v>728</v>
      </c>
      <c r="D391" s="57">
        <v>7</v>
      </c>
      <c r="E391" s="130"/>
      <c r="F391" s="131"/>
      <c r="G391" s="131"/>
    </row>
    <row r="392" spans="1:7" x14ac:dyDescent="0.25">
      <c r="A392" s="70"/>
      <c r="B392" s="135" t="s">
        <v>727</v>
      </c>
      <c r="C392" s="20" t="s">
        <v>729</v>
      </c>
      <c r="D392" s="57">
        <v>6</v>
      </c>
      <c r="E392" s="130"/>
      <c r="F392" s="131"/>
      <c r="G392" s="131"/>
    </row>
    <row r="393" spans="1:7" x14ac:dyDescent="0.25">
      <c r="A393" s="70"/>
      <c r="B393" s="135" t="s">
        <v>727</v>
      </c>
      <c r="C393" s="20" t="s">
        <v>730</v>
      </c>
      <c r="D393" s="57">
        <v>1</v>
      </c>
      <c r="E393" s="130"/>
      <c r="F393" s="131"/>
      <c r="G393" s="131"/>
    </row>
    <row r="394" spans="1:7" x14ac:dyDescent="0.25">
      <c r="A394" s="70"/>
      <c r="B394" s="141"/>
      <c r="C394" s="142"/>
      <c r="D394" s="53">
        <f>SUM(D378:D393)</f>
        <v>27</v>
      </c>
      <c r="E394" s="130"/>
      <c r="F394" s="131"/>
      <c r="G394" s="131"/>
    </row>
    <row r="395" spans="1:7" x14ac:dyDescent="0.25">
      <c r="A395" s="70"/>
      <c r="B395" s="127"/>
      <c r="C395" s="128"/>
      <c r="D395" s="129"/>
      <c r="E395" s="130"/>
      <c r="F395" s="131"/>
      <c r="G395" s="131"/>
    </row>
    <row r="396" spans="1:7" x14ac:dyDescent="0.25">
      <c r="A396" s="70"/>
      <c r="B396" s="79" t="s">
        <v>900</v>
      </c>
      <c r="C396" s="79"/>
      <c r="D396" s="79"/>
      <c r="E396" s="79"/>
      <c r="F396" s="131"/>
      <c r="G396" s="131"/>
    </row>
    <row r="397" spans="1:7" x14ac:dyDescent="0.25">
      <c r="A397" s="70"/>
      <c r="B397" s="53" t="s">
        <v>233</v>
      </c>
      <c r="C397" s="53" t="s">
        <v>12</v>
      </c>
      <c r="D397" s="53" t="s">
        <v>14</v>
      </c>
      <c r="F397" s="131"/>
      <c r="G397" s="131"/>
    </row>
    <row r="398" spans="1:7" x14ac:dyDescent="0.25">
      <c r="A398" s="70"/>
      <c r="B398" s="19" t="s">
        <v>901</v>
      </c>
      <c r="C398" s="57" t="s">
        <v>902</v>
      </c>
      <c r="D398" s="57">
        <v>2</v>
      </c>
      <c r="F398" s="131"/>
      <c r="G398" s="131"/>
    </row>
    <row r="399" spans="1:7" x14ac:dyDescent="0.25">
      <c r="A399" s="70"/>
      <c r="B399" s="19" t="s">
        <v>903</v>
      </c>
      <c r="C399" s="57" t="s">
        <v>904</v>
      </c>
      <c r="D399" s="57">
        <v>2</v>
      </c>
      <c r="F399" s="131"/>
      <c r="G399" s="131"/>
    </row>
    <row r="400" spans="1:7" x14ac:dyDescent="0.25">
      <c r="A400" s="70"/>
      <c r="B400" s="19" t="s">
        <v>905</v>
      </c>
      <c r="C400" s="57" t="s">
        <v>555</v>
      </c>
      <c r="D400" s="57">
        <v>1</v>
      </c>
      <c r="F400" s="131"/>
      <c r="G400" s="131"/>
    </row>
    <row r="401" spans="1:7" x14ac:dyDescent="0.25">
      <c r="A401" s="70"/>
      <c r="B401" s="19" t="s">
        <v>906</v>
      </c>
      <c r="C401" s="57" t="s">
        <v>907</v>
      </c>
      <c r="D401" s="57">
        <v>1</v>
      </c>
      <c r="F401" s="131"/>
      <c r="G401" s="131"/>
    </row>
    <row r="402" spans="1:7" x14ac:dyDescent="0.25">
      <c r="A402" s="70"/>
      <c r="B402" s="19" t="s">
        <v>908</v>
      </c>
      <c r="C402" s="57" t="s">
        <v>909</v>
      </c>
      <c r="D402" s="57">
        <v>4</v>
      </c>
      <c r="F402" s="131"/>
      <c r="G402" s="131"/>
    </row>
    <row r="403" spans="1:7" x14ac:dyDescent="0.25">
      <c r="A403" s="70"/>
      <c r="B403" s="19" t="s">
        <v>910</v>
      </c>
      <c r="C403" s="57" t="s">
        <v>911</v>
      </c>
      <c r="D403" s="57">
        <v>1</v>
      </c>
      <c r="F403" s="131"/>
      <c r="G403" s="131"/>
    </row>
    <row r="404" spans="1:7" x14ac:dyDescent="0.25">
      <c r="A404" s="70"/>
      <c r="B404" s="19" t="s">
        <v>912</v>
      </c>
      <c r="C404" s="57" t="s">
        <v>913</v>
      </c>
      <c r="D404" s="57">
        <v>1</v>
      </c>
      <c r="F404" s="131"/>
      <c r="G404" s="131"/>
    </row>
    <row r="405" spans="1:7" x14ac:dyDescent="0.25">
      <c r="A405" s="70"/>
      <c r="B405" s="19" t="s">
        <v>914</v>
      </c>
      <c r="C405" s="57" t="s">
        <v>915</v>
      </c>
      <c r="D405" s="57">
        <v>1</v>
      </c>
      <c r="F405" s="131"/>
      <c r="G405" s="131"/>
    </row>
    <row r="406" spans="1:7" x14ac:dyDescent="0.25">
      <c r="A406" s="70"/>
      <c r="B406" s="19" t="s">
        <v>916</v>
      </c>
      <c r="C406" s="57" t="s">
        <v>917</v>
      </c>
      <c r="D406" s="57">
        <v>2</v>
      </c>
      <c r="F406" s="131"/>
      <c r="G406" s="131"/>
    </row>
    <row r="407" spans="1:7" x14ac:dyDescent="0.25">
      <c r="A407" s="70"/>
      <c r="B407" s="19" t="s">
        <v>918</v>
      </c>
      <c r="C407" s="57" t="s">
        <v>919</v>
      </c>
      <c r="D407" s="57">
        <v>2</v>
      </c>
      <c r="F407" s="131"/>
      <c r="G407" s="131"/>
    </row>
    <row r="408" spans="1:7" x14ac:dyDescent="0.25">
      <c r="A408" s="70"/>
      <c r="B408" s="19" t="s">
        <v>920</v>
      </c>
      <c r="C408" s="57" t="s">
        <v>921</v>
      </c>
      <c r="D408" s="57">
        <v>1</v>
      </c>
      <c r="F408" s="131"/>
      <c r="G408" s="131"/>
    </row>
    <row r="409" spans="1:7" x14ac:dyDescent="0.25">
      <c r="A409" s="70"/>
      <c r="B409" s="19" t="s">
        <v>922</v>
      </c>
      <c r="C409" s="57" t="s">
        <v>923</v>
      </c>
      <c r="D409" s="57">
        <v>1</v>
      </c>
      <c r="F409" s="131"/>
      <c r="G409" s="131"/>
    </row>
    <row r="410" spans="1:7" x14ac:dyDescent="0.25">
      <c r="A410" s="70"/>
      <c r="B410" s="19" t="s">
        <v>924</v>
      </c>
      <c r="C410" s="57" t="s">
        <v>925</v>
      </c>
      <c r="D410" s="57">
        <v>1</v>
      </c>
      <c r="F410" s="131"/>
      <c r="G410" s="131"/>
    </row>
    <row r="411" spans="1:7" x14ac:dyDescent="0.25">
      <c r="A411" s="70"/>
      <c r="B411" s="19" t="s">
        <v>926</v>
      </c>
      <c r="C411" s="57" t="s">
        <v>927</v>
      </c>
      <c r="D411" s="57">
        <v>1</v>
      </c>
      <c r="F411" s="131"/>
      <c r="G411" s="131"/>
    </row>
    <row r="412" spans="1:7" x14ac:dyDescent="0.25">
      <c r="A412" s="70"/>
      <c r="B412" s="19" t="s">
        <v>928</v>
      </c>
      <c r="C412" s="57" t="s">
        <v>929</v>
      </c>
      <c r="D412" s="57">
        <v>1</v>
      </c>
      <c r="F412" s="131"/>
      <c r="G412" s="131"/>
    </row>
    <row r="413" spans="1:7" x14ac:dyDescent="0.25">
      <c r="A413" s="70"/>
      <c r="B413" s="19" t="s">
        <v>930</v>
      </c>
      <c r="C413" s="57" t="s">
        <v>931</v>
      </c>
      <c r="D413" s="57">
        <v>2</v>
      </c>
      <c r="F413" s="131"/>
      <c r="G413" s="131"/>
    </row>
    <row r="414" spans="1:7" x14ac:dyDescent="0.25">
      <c r="A414" s="70"/>
      <c r="B414" s="19" t="s">
        <v>932</v>
      </c>
      <c r="C414" s="57" t="s">
        <v>933</v>
      </c>
      <c r="D414" s="57">
        <v>2</v>
      </c>
      <c r="F414" s="131"/>
      <c r="G414" s="131"/>
    </row>
    <row r="415" spans="1:7" x14ac:dyDescent="0.25">
      <c r="A415" s="70"/>
      <c r="B415" s="127"/>
      <c r="C415" s="128"/>
      <c r="D415" s="129"/>
      <c r="E415" s="130"/>
      <c r="F415" s="131"/>
      <c r="G415" s="131"/>
    </row>
    <row r="416" spans="1:7" x14ac:dyDescent="0.25">
      <c r="A416" s="70"/>
      <c r="B416" s="127"/>
      <c r="C416" s="128"/>
      <c r="D416" s="129"/>
      <c r="E416" s="130"/>
      <c r="F416" s="131"/>
      <c r="G416" s="131"/>
    </row>
    <row r="417" spans="1:7" x14ac:dyDescent="0.25">
      <c r="A417" s="70"/>
      <c r="B417" s="92" t="s">
        <v>20</v>
      </c>
      <c r="C417" s="92"/>
      <c r="D417" s="129"/>
      <c r="E417" s="130"/>
      <c r="F417" s="131"/>
      <c r="G417" s="131"/>
    </row>
    <row r="418" spans="1:7" x14ac:dyDescent="0.25">
      <c r="A418" s="70"/>
      <c r="B418" s="123" t="s">
        <v>263</v>
      </c>
      <c r="C418" s="124"/>
      <c r="D418" s="129"/>
      <c r="E418" s="130"/>
      <c r="F418" s="131"/>
      <c r="G418" s="131"/>
    </row>
    <row r="419" spans="1:7" x14ac:dyDescent="0.25">
      <c r="A419" s="70"/>
      <c r="B419" s="125">
        <v>1</v>
      </c>
      <c r="C419" s="119" t="s">
        <v>535</v>
      </c>
      <c r="D419" s="129"/>
      <c r="E419" s="130"/>
      <c r="F419" s="131"/>
      <c r="G419" s="131"/>
    </row>
    <row r="420" spans="1:7" x14ac:dyDescent="0.25">
      <c r="A420" s="70"/>
      <c r="B420" s="125">
        <v>1</v>
      </c>
      <c r="C420" s="119" t="s">
        <v>536</v>
      </c>
      <c r="D420" s="129"/>
      <c r="E420" s="130"/>
      <c r="F420" s="131"/>
      <c r="G420" s="131"/>
    </row>
    <row r="421" spans="1:7" x14ac:dyDescent="0.25">
      <c r="A421" s="70"/>
      <c r="B421" s="125">
        <v>1</v>
      </c>
      <c r="C421" s="119" t="s">
        <v>537</v>
      </c>
      <c r="D421" s="129"/>
      <c r="E421" s="130"/>
      <c r="F421" s="131"/>
      <c r="G421" s="131"/>
    </row>
    <row r="422" spans="1:7" x14ac:dyDescent="0.25">
      <c r="A422" s="70"/>
      <c r="B422" s="125">
        <v>2</v>
      </c>
      <c r="C422" s="119" t="s">
        <v>538</v>
      </c>
      <c r="D422" s="129"/>
      <c r="E422" s="130"/>
      <c r="F422" s="131"/>
      <c r="G422" s="131"/>
    </row>
    <row r="423" spans="1:7" x14ac:dyDescent="0.25">
      <c r="A423" s="70"/>
      <c r="B423" s="125">
        <v>2</v>
      </c>
      <c r="C423" s="126" t="s">
        <v>539</v>
      </c>
      <c r="D423" s="129"/>
      <c r="E423" s="130"/>
      <c r="F423" s="131"/>
      <c r="G423" s="131"/>
    </row>
    <row r="424" spans="1:7" x14ac:dyDescent="0.25">
      <c r="A424" s="70"/>
      <c r="B424" s="125">
        <v>2</v>
      </c>
      <c r="C424" s="119" t="s">
        <v>540</v>
      </c>
      <c r="D424" s="129"/>
      <c r="E424" s="130"/>
      <c r="F424" s="131"/>
      <c r="G424" s="131"/>
    </row>
    <row r="425" spans="1:7" x14ac:dyDescent="0.25">
      <c r="A425" s="70"/>
      <c r="B425" s="125">
        <v>2</v>
      </c>
      <c r="C425" s="119" t="s">
        <v>541</v>
      </c>
      <c r="D425" s="129"/>
      <c r="E425" s="130"/>
      <c r="F425" s="131"/>
      <c r="G425" s="131"/>
    </row>
    <row r="426" spans="1:7" x14ac:dyDescent="0.25">
      <c r="A426" s="70"/>
      <c r="B426" s="125">
        <v>1</v>
      </c>
      <c r="C426" s="119" t="s">
        <v>542</v>
      </c>
      <c r="D426" s="129"/>
      <c r="E426" s="130"/>
      <c r="F426" s="131"/>
      <c r="G426" s="131"/>
    </row>
    <row r="427" spans="1:7" x14ac:dyDescent="0.25">
      <c r="A427" s="70"/>
      <c r="B427" s="125">
        <v>1</v>
      </c>
      <c r="C427" s="119" t="s">
        <v>543</v>
      </c>
      <c r="D427" s="129"/>
      <c r="E427" s="130"/>
      <c r="F427" s="131"/>
      <c r="G427" s="131"/>
    </row>
    <row r="428" spans="1:7" x14ac:dyDescent="0.25">
      <c r="A428" s="70"/>
      <c r="B428" s="125">
        <v>2</v>
      </c>
      <c r="C428" s="119" t="s">
        <v>544</v>
      </c>
      <c r="D428" s="129"/>
      <c r="E428" s="130"/>
      <c r="F428" s="131"/>
      <c r="G428" s="131"/>
    </row>
    <row r="429" spans="1:7" x14ac:dyDescent="0.25">
      <c r="A429" s="70"/>
      <c r="B429" s="123" t="s">
        <v>21</v>
      </c>
      <c r="C429" s="124"/>
      <c r="D429" s="129"/>
      <c r="E429" s="130"/>
      <c r="F429" s="131"/>
      <c r="G429" s="131"/>
    </row>
    <row r="430" spans="1:7" x14ac:dyDescent="0.25">
      <c r="A430" s="70"/>
      <c r="B430" s="125">
        <v>2</v>
      </c>
      <c r="C430" s="119" t="s">
        <v>545</v>
      </c>
      <c r="D430" s="129"/>
      <c r="E430" s="130"/>
      <c r="F430" s="131"/>
      <c r="G430" s="131"/>
    </row>
    <row r="431" spans="1:7" x14ac:dyDescent="0.25">
      <c r="A431" s="70"/>
      <c r="B431" s="125">
        <v>2</v>
      </c>
      <c r="C431" s="119" t="s">
        <v>546</v>
      </c>
      <c r="D431" s="129"/>
      <c r="E431" s="130"/>
      <c r="F431" s="131"/>
      <c r="G431" s="131"/>
    </row>
    <row r="432" spans="1:7" x14ac:dyDescent="0.25">
      <c r="A432" s="70"/>
      <c r="B432" s="125">
        <v>2</v>
      </c>
      <c r="C432" s="119" t="s">
        <v>547</v>
      </c>
      <c r="D432" s="129"/>
      <c r="E432" s="130"/>
      <c r="F432" s="131"/>
      <c r="G432" s="131"/>
    </row>
    <row r="433" spans="1:7" x14ac:dyDescent="0.25">
      <c r="A433" s="70"/>
      <c r="B433" s="125">
        <v>1</v>
      </c>
      <c r="C433" s="119" t="s">
        <v>548</v>
      </c>
      <c r="D433" s="129"/>
      <c r="E433" s="130"/>
      <c r="F433" s="131"/>
      <c r="G433" s="131"/>
    </row>
    <row r="434" spans="1:7" x14ac:dyDescent="0.25">
      <c r="A434" s="70"/>
      <c r="B434" s="125">
        <v>3</v>
      </c>
      <c r="C434" s="119" t="s">
        <v>549</v>
      </c>
      <c r="D434" s="129"/>
      <c r="E434" s="130"/>
      <c r="F434" s="131"/>
      <c r="G434" s="131"/>
    </row>
    <row r="435" spans="1:7" x14ac:dyDescent="0.25">
      <c r="A435" s="70"/>
      <c r="B435" s="125">
        <v>1</v>
      </c>
      <c r="C435" s="119" t="s">
        <v>550</v>
      </c>
      <c r="D435" s="129"/>
      <c r="E435" s="130"/>
      <c r="F435" s="131"/>
      <c r="G435" s="131"/>
    </row>
    <row r="436" spans="1:7" x14ac:dyDescent="0.25">
      <c r="A436" s="70"/>
      <c r="B436" s="125">
        <v>1</v>
      </c>
      <c r="C436" s="119" t="s">
        <v>551</v>
      </c>
      <c r="D436" s="129"/>
      <c r="E436" s="130"/>
      <c r="F436" s="131"/>
      <c r="G436" s="131"/>
    </row>
    <row r="437" spans="1:7" x14ac:dyDescent="0.25">
      <c r="A437" s="70"/>
      <c r="B437" s="125">
        <v>1</v>
      </c>
      <c r="C437" s="119" t="s">
        <v>552</v>
      </c>
      <c r="D437" s="129"/>
      <c r="E437" s="130"/>
      <c r="F437" s="131"/>
      <c r="G437" s="131"/>
    </row>
    <row r="438" spans="1:7" x14ac:dyDescent="0.25">
      <c r="A438" s="70"/>
      <c r="B438" s="125">
        <v>1</v>
      </c>
      <c r="C438" s="119" t="s">
        <v>553</v>
      </c>
      <c r="D438" s="129"/>
      <c r="E438" s="130"/>
      <c r="F438" s="131"/>
      <c r="G438" s="131"/>
    </row>
    <row r="439" spans="1:7" x14ac:dyDescent="0.25">
      <c r="A439" s="70"/>
      <c r="B439" s="125">
        <v>2</v>
      </c>
      <c r="C439" s="119" t="s">
        <v>554</v>
      </c>
      <c r="D439" s="129"/>
      <c r="E439" s="130"/>
      <c r="F439" s="131"/>
      <c r="G439" s="131"/>
    </row>
    <row r="440" spans="1:7" x14ac:dyDescent="0.25">
      <c r="A440" s="70"/>
      <c r="B440" s="125">
        <v>1</v>
      </c>
      <c r="C440" s="119" t="s">
        <v>555</v>
      </c>
      <c r="D440" s="129"/>
      <c r="E440" s="130"/>
      <c r="F440" s="131"/>
      <c r="G440" s="131"/>
    </row>
    <row r="441" spans="1:7" x14ac:dyDescent="0.25">
      <c r="A441" s="70"/>
      <c r="B441" s="125">
        <v>2</v>
      </c>
      <c r="C441" s="119" t="s">
        <v>556</v>
      </c>
      <c r="D441" s="129"/>
      <c r="E441" s="130"/>
      <c r="F441" s="131"/>
      <c r="G441" s="131"/>
    </row>
    <row r="442" spans="1:7" x14ac:dyDescent="0.25">
      <c r="A442" s="70"/>
      <c r="B442" s="125">
        <v>1</v>
      </c>
      <c r="C442" s="119" t="s">
        <v>557</v>
      </c>
      <c r="D442" s="129"/>
      <c r="E442" s="130"/>
      <c r="F442" s="131"/>
      <c r="G442" s="131"/>
    </row>
    <row r="443" spans="1:7" x14ac:dyDescent="0.25">
      <c r="A443" s="70"/>
      <c r="B443" s="125">
        <v>1</v>
      </c>
      <c r="C443" s="119" t="s">
        <v>558</v>
      </c>
      <c r="D443" s="129"/>
      <c r="E443" s="130"/>
      <c r="F443" s="131"/>
      <c r="G443" s="131"/>
    </row>
    <row r="444" spans="1:7" x14ac:dyDescent="0.25">
      <c r="A444" s="70"/>
      <c r="B444" s="125">
        <v>1</v>
      </c>
      <c r="C444" s="119" t="s">
        <v>559</v>
      </c>
      <c r="D444" s="129"/>
      <c r="E444" s="130"/>
      <c r="F444" s="131"/>
      <c r="G444" s="131"/>
    </row>
    <row r="445" spans="1:7" x14ac:dyDescent="0.25">
      <c r="A445" s="70"/>
      <c r="B445" s="125">
        <v>3</v>
      </c>
      <c r="C445" s="119" t="s">
        <v>560</v>
      </c>
      <c r="D445" s="129"/>
      <c r="E445" s="130"/>
      <c r="F445" s="131"/>
      <c r="G445" s="131"/>
    </row>
    <row r="446" spans="1:7" x14ac:dyDescent="0.25">
      <c r="A446" s="70"/>
      <c r="B446" s="125">
        <v>2</v>
      </c>
      <c r="C446" s="119" t="s">
        <v>561</v>
      </c>
      <c r="D446" s="129"/>
      <c r="E446" s="130"/>
      <c r="F446" s="131"/>
      <c r="G446" s="131"/>
    </row>
    <row r="447" spans="1:7" x14ac:dyDescent="0.25">
      <c r="A447" s="70"/>
      <c r="B447" s="125">
        <v>0</v>
      </c>
      <c r="C447" s="119" t="s">
        <v>562</v>
      </c>
      <c r="D447" s="129"/>
      <c r="E447" s="130"/>
      <c r="F447" s="131"/>
      <c r="G447" s="131"/>
    </row>
    <row r="448" spans="1:7" x14ac:dyDescent="0.25">
      <c r="A448" s="70"/>
      <c r="B448" s="125">
        <v>2</v>
      </c>
      <c r="C448" s="119" t="s">
        <v>563</v>
      </c>
      <c r="D448" s="129"/>
      <c r="E448" s="130"/>
      <c r="F448" s="131"/>
      <c r="G448" s="131"/>
    </row>
    <row r="449" spans="1:7" x14ac:dyDescent="0.25">
      <c r="A449" s="70"/>
      <c r="B449" s="80" t="s">
        <v>22</v>
      </c>
      <c r="C449" s="80"/>
      <c r="D449" s="129"/>
      <c r="E449" s="130"/>
      <c r="F449" s="131"/>
      <c r="G449" s="131"/>
    </row>
    <row r="450" spans="1:7" x14ac:dyDescent="0.25">
      <c r="A450" s="70"/>
      <c r="B450" s="125">
        <v>1</v>
      </c>
      <c r="C450" s="119" t="s">
        <v>564</v>
      </c>
      <c r="D450" s="129"/>
      <c r="E450" s="130"/>
      <c r="F450" s="131"/>
      <c r="G450" s="131"/>
    </row>
    <row r="451" spans="1:7" x14ac:dyDescent="0.25">
      <c r="A451" s="70"/>
      <c r="B451" s="125">
        <v>2</v>
      </c>
      <c r="C451" s="119" t="s">
        <v>565</v>
      </c>
      <c r="D451" s="129"/>
      <c r="E451" s="130"/>
      <c r="F451" s="131"/>
      <c r="G451" s="131"/>
    </row>
    <row r="452" spans="1:7" x14ac:dyDescent="0.25">
      <c r="A452" s="70"/>
      <c r="B452" s="125">
        <v>2</v>
      </c>
      <c r="C452" s="119" t="s">
        <v>566</v>
      </c>
      <c r="D452" s="129"/>
      <c r="E452" s="130"/>
      <c r="F452" s="131"/>
      <c r="G452" s="131"/>
    </row>
    <row r="453" spans="1:7" x14ac:dyDescent="0.25">
      <c r="A453" s="70"/>
      <c r="B453" s="125">
        <v>1</v>
      </c>
      <c r="C453" s="119" t="s">
        <v>567</v>
      </c>
      <c r="D453" s="129"/>
      <c r="E453" s="130"/>
      <c r="F453" s="131"/>
      <c r="G453" s="131"/>
    </row>
    <row r="454" spans="1:7" x14ac:dyDescent="0.25">
      <c r="A454" s="70"/>
      <c r="B454" s="125">
        <v>1</v>
      </c>
      <c r="C454" s="119" t="s">
        <v>568</v>
      </c>
      <c r="D454" s="129"/>
      <c r="E454" s="130"/>
      <c r="F454" s="131"/>
      <c r="G454" s="131"/>
    </row>
    <row r="455" spans="1:7" x14ac:dyDescent="0.25">
      <c r="A455" s="70"/>
      <c r="B455" s="125">
        <v>2</v>
      </c>
      <c r="C455" s="119" t="s">
        <v>569</v>
      </c>
      <c r="D455" s="129"/>
      <c r="E455" s="130"/>
      <c r="F455" s="131"/>
      <c r="G455" s="131"/>
    </row>
    <row r="456" spans="1:7" x14ac:dyDescent="0.25">
      <c r="A456" s="70"/>
      <c r="B456" s="125">
        <v>2</v>
      </c>
      <c r="C456" s="119" t="s">
        <v>570</v>
      </c>
      <c r="D456" s="129"/>
      <c r="E456" s="130"/>
      <c r="F456" s="131"/>
      <c r="G456" s="131"/>
    </row>
    <row r="457" spans="1:7" x14ac:dyDescent="0.25">
      <c r="A457" s="70"/>
      <c r="B457" s="125">
        <v>1</v>
      </c>
      <c r="C457" s="119" t="s">
        <v>571</v>
      </c>
      <c r="D457" s="129"/>
      <c r="E457" s="130"/>
      <c r="F457" s="131"/>
      <c r="G457" s="131"/>
    </row>
    <row r="458" spans="1:7" x14ac:dyDescent="0.25">
      <c r="A458" s="70"/>
      <c r="B458" s="125">
        <v>1</v>
      </c>
      <c r="C458" s="119" t="s">
        <v>572</v>
      </c>
      <c r="D458" s="129"/>
      <c r="E458" s="130"/>
      <c r="F458" s="131"/>
      <c r="G458" s="131"/>
    </row>
    <row r="459" spans="1:7" x14ac:dyDescent="0.25">
      <c r="A459" s="70"/>
      <c r="B459" s="125">
        <v>1</v>
      </c>
      <c r="C459" s="119" t="s">
        <v>573</v>
      </c>
      <c r="D459" s="129"/>
      <c r="E459" s="130"/>
      <c r="F459" s="131"/>
      <c r="G459" s="131"/>
    </row>
    <row r="460" spans="1:7" x14ac:dyDescent="0.25">
      <c r="A460" s="70"/>
      <c r="B460" s="125">
        <v>1</v>
      </c>
      <c r="C460" s="119" t="s">
        <v>574</v>
      </c>
      <c r="D460" s="129"/>
      <c r="E460" s="130"/>
      <c r="F460" s="131"/>
      <c r="G460" s="131"/>
    </row>
    <row r="461" spans="1:7" x14ac:dyDescent="0.25">
      <c r="A461" s="70"/>
      <c r="B461" s="125">
        <v>1</v>
      </c>
      <c r="C461" s="119" t="s">
        <v>575</v>
      </c>
      <c r="D461" s="129"/>
      <c r="E461" s="130"/>
      <c r="F461" s="131"/>
      <c r="G461" s="131"/>
    </row>
    <row r="462" spans="1:7" x14ac:dyDescent="0.25">
      <c r="A462" s="70"/>
      <c r="B462" s="125">
        <v>2</v>
      </c>
      <c r="C462" s="119" t="s">
        <v>576</v>
      </c>
      <c r="D462" s="129"/>
      <c r="E462" s="130"/>
      <c r="F462" s="131"/>
      <c r="G462" s="131"/>
    </row>
    <row r="463" spans="1:7" x14ac:dyDescent="0.25">
      <c r="A463" s="70"/>
      <c r="B463" s="125">
        <v>2</v>
      </c>
      <c r="C463" s="119" t="s">
        <v>577</v>
      </c>
      <c r="D463" s="129"/>
      <c r="E463" s="130"/>
      <c r="F463" s="131"/>
      <c r="G463" s="131"/>
    </row>
    <row r="464" spans="1:7" x14ac:dyDescent="0.25">
      <c r="A464" s="70"/>
      <c r="B464" s="125">
        <v>7</v>
      </c>
      <c r="C464" s="119" t="s">
        <v>578</v>
      </c>
      <c r="D464" s="129"/>
      <c r="E464" s="130"/>
      <c r="F464" s="131"/>
      <c r="G464" s="131"/>
    </row>
    <row r="465" spans="1:7" x14ac:dyDescent="0.25">
      <c r="A465" s="70"/>
      <c r="B465" s="66" t="s">
        <v>579</v>
      </c>
      <c r="C465" s="19" t="s">
        <v>580</v>
      </c>
      <c r="D465" s="129"/>
      <c r="E465" s="130"/>
      <c r="F465" s="131"/>
      <c r="G465" s="131"/>
    </row>
    <row r="466" spans="1:7" x14ac:dyDescent="0.25">
      <c r="A466" s="70"/>
      <c r="B466" s="66" t="s">
        <v>581</v>
      </c>
      <c r="C466" s="19" t="s">
        <v>582</v>
      </c>
      <c r="D466" s="72"/>
      <c r="E466" s="130"/>
      <c r="F466" s="131"/>
      <c r="G466" s="131"/>
    </row>
    <row r="467" spans="1:7" x14ac:dyDescent="0.25">
      <c r="A467" s="3"/>
      <c r="B467" s="26">
        <v>1</v>
      </c>
      <c r="C467" s="135" t="s">
        <v>148</v>
      </c>
      <c r="D467" s="132"/>
      <c r="E467" s="132"/>
      <c r="F467" s="132"/>
      <c r="G467" s="132"/>
    </row>
    <row r="468" spans="1:7" x14ac:dyDescent="0.25">
      <c r="A468" s="3"/>
      <c r="B468" s="26" t="s">
        <v>583</v>
      </c>
      <c r="C468" s="135" t="s">
        <v>149</v>
      </c>
      <c r="D468" s="132"/>
      <c r="E468" s="132"/>
      <c r="F468" s="132"/>
      <c r="G468" s="132"/>
    </row>
    <row r="469" spans="1:7" x14ac:dyDescent="0.25">
      <c r="A469" s="3"/>
      <c r="B469" s="27">
        <v>1</v>
      </c>
      <c r="C469" s="28" t="s">
        <v>150</v>
      </c>
      <c r="D469" s="132"/>
      <c r="E469" s="132"/>
      <c r="F469" s="132"/>
      <c r="G469" s="132"/>
    </row>
    <row r="470" spans="1:7" x14ac:dyDescent="0.25">
      <c r="A470" s="3"/>
      <c r="B470" s="27">
        <v>1</v>
      </c>
      <c r="C470" s="28" t="s">
        <v>151</v>
      </c>
      <c r="D470" s="132"/>
      <c r="E470" s="132"/>
      <c r="F470" s="132"/>
      <c r="G470" s="132"/>
    </row>
    <row r="471" spans="1:7" x14ac:dyDescent="0.25">
      <c r="A471" s="3"/>
      <c r="B471" s="27">
        <v>2</v>
      </c>
      <c r="C471" s="28" t="s">
        <v>584</v>
      </c>
      <c r="D471" s="132"/>
      <c r="E471" s="132"/>
      <c r="F471" s="132"/>
      <c r="G471" s="132"/>
    </row>
    <row r="472" spans="1:7" x14ac:dyDescent="0.25">
      <c r="A472" s="3"/>
      <c r="B472" s="27">
        <v>1</v>
      </c>
      <c r="C472" s="28" t="s">
        <v>153</v>
      </c>
      <c r="D472" s="132"/>
      <c r="E472" s="132"/>
      <c r="F472" s="132"/>
      <c r="G472" s="132"/>
    </row>
    <row r="473" spans="1:7" hidden="1" x14ac:dyDescent="0.25">
      <c r="A473" s="3"/>
      <c r="B473" s="25"/>
      <c r="C473" s="133"/>
      <c r="D473" s="132"/>
      <c r="E473" s="132"/>
      <c r="F473" s="132"/>
      <c r="G473" s="132"/>
    </row>
    <row r="474" spans="1:7" hidden="1" x14ac:dyDescent="0.25">
      <c r="A474" s="3"/>
      <c r="B474" s="25"/>
      <c r="C474" s="133"/>
      <c r="D474" s="132"/>
      <c r="E474" s="132"/>
      <c r="F474" s="132"/>
      <c r="G474" s="132"/>
    </row>
    <row r="475" spans="1:7" hidden="1" x14ac:dyDescent="0.25">
      <c r="A475" s="3"/>
      <c r="B475" s="25"/>
      <c r="C475" s="133"/>
      <c r="D475" s="132"/>
      <c r="E475" s="132"/>
      <c r="F475" s="132"/>
      <c r="G475" s="132"/>
    </row>
    <row r="476" spans="1:7" hidden="1" x14ac:dyDescent="0.25">
      <c r="A476" s="3"/>
      <c r="B476" s="25"/>
      <c r="C476" s="133"/>
      <c r="D476" s="132"/>
      <c r="E476" s="132"/>
      <c r="F476" s="132"/>
      <c r="G476" s="132"/>
    </row>
    <row r="477" spans="1:7" hidden="1" x14ac:dyDescent="0.25">
      <c r="A477" s="3"/>
      <c r="B477" s="25"/>
      <c r="C477" s="133"/>
      <c r="D477" s="132"/>
      <c r="E477" s="132"/>
      <c r="F477" s="132"/>
      <c r="G477" s="132"/>
    </row>
    <row r="478" spans="1:7" hidden="1" x14ac:dyDescent="0.25">
      <c r="A478" s="3"/>
      <c r="B478" s="25"/>
      <c r="C478" s="133"/>
      <c r="D478" s="132"/>
      <c r="E478" s="132"/>
      <c r="F478" s="132"/>
      <c r="G478" s="132"/>
    </row>
    <row r="479" spans="1:7" hidden="1" x14ac:dyDescent="0.25">
      <c r="A479" s="3"/>
      <c r="B479" s="25"/>
      <c r="C479" s="133"/>
      <c r="D479" s="132"/>
      <c r="E479" s="132"/>
      <c r="F479" s="132"/>
      <c r="G479" s="132"/>
    </row>
    <row r="480" spans="1:7" hidden="1" x14ac:dyDescent="0.25">
      <c r="A480" s="3"/>
      <c r="B480" s="25"/>
      <c r="C480" s="133"/>
      <c r="D480" s="132"/>
      <c r="E480" s="132"/>
      <c r="F480" s="132"/>
      <c r="G480" s="132"/>
    </row>
    <row r="481" spans="1:7" hidden="1" x14ac:dyDescent="0.25">
      <c r="A481" s="3"/>
      <c r="B481" s="25"/>
      <c r="C481" s="133"/>
      <c r="D481" s="132"/>
      <c r="E481" s="132"/>
      <c r="F481" s="132"/>
      <c r="G481" s="132"/>
    </row>
    <row r="482" spans="1:7" hidden="1" x14ac:dyDescent="0.25">
      <c r="A482" s="3"/>
      <c r="B482" s="25"/>
      <c r="C482" s="133"/>
      <c r="D482" s="132"/>
      <c r="E482" s="132"/>
      <c r="F482" s="132"/>
      <c r="G482" s="132"/>
    </row>
    <row r="483" spans="1:7" hidden="1" x14ac:dyDescent="0.25">
      <c r="A483" s="3"/>
      <c r="B483" s="25"/>
      <c r="C483" s="133"/>
      <c r="D483" s="132"/>
      <c r="E483" s="132"/>
      <c r="F483" s="132"/>
      <c r="G483" s="132"/>
    </row>
    <row r="484" spans="1:7" hidden="1" x14ac:dyDescent="0.25">
      <c r="A484" s="3"/>
      <c r="B484" s="25"/>
      <c r="C484" s="133"/>
      <c r="D484" s="132"/>
      <c r="E484" s="132"/>
      <c r="F484" s="132"/>
      <c r="G484" s="132"/>
    </row>
    <row r="485" spans="1:7" hidden="1" x14ac:dyDescent="0.25">
      <c r="A485" s="3"/>
      <c r="B485" s="25"/>
      <c r="C485" s="133"/>
      <c r="D485" s="132"/>
      <c r="E485" s="132"/>
      <c r="F485" s="132"/>
      <c r="G485" s="132"/>
    </row>
    <row r="486" spans="1:7" hidden="1" x14ac:dyDescent="0.25">
      <c r="A486" s="3"/>
      <c r="B486" s="24"/>
      <c r="C486" s="134"/>
      <c r="D486" s="132"/>
      <c r="E486" s="132"/>
      <c r="F486" s="132"/>
      <c r="G486" s="132"/>
    </row>
    <row r="487" spans="1:7" hidden="1" x14ac:dyDescent="0.25">
      <c r="A487" s="3"/>
      <c r="B487" s="24"/>
      <c r="C487" s="134"/>
      <c r="D487" s="132"/>
      <c r="E487" s="132"/>
      <c r="F487" s="132"/>
      <c r="G487" s="132"/>
    </row>
    <row r="488" spans="1:7" hidden="1" x14ac:dyDescent="0.25">
      <c r="A488" s="3"/>
      <c r="B488" s="24"/>
      <c r="C488" s="134"/>
      <c r="D488" s="132"/>
      <c r="E488" s="132"/>
      <c r="F488" s="132"/>
      <c r="G488" s="132"/>
    </row>
    <row r="489" spans="1:7" hidden="1" x14ac:dyDescent="0.25">
      <c r="A489" s="3"/>
      <c r="B489" s="24"/>
      <c r="C489" s="134"/>
      <c r="D489" s="132"/>
      <c r="E489" s="132"/>
      <c r="F489" s="132"/>
      <c r="G489" s="132"/>
    </row>
    <row r="490" spans="1:7" hidden="1" x14ac:dyDescent="0.25">
      <c r="A490" s="3"/>
      <c r="B490" s="24"/>
      <c r="C490" s="134"/>
      <c r="D490" s="132"/>
      <c r="E490" s="132"/>
      <c r="F490" s="132"/>
      <c r="G490" s="132"/>
    </row>
    <row r="491" spans="1:7" x14ac:dyDescent="0.25">
      <c r="A491" s="3"/>
      <c r="B491" s="30" t="s">
        <v>154</v>
      </c>
      <c r="C491" s="31" t="s">
        <v>287</v>
      </c>
      <c r="D491" s="132"/>
      <c r="E491" s="132"/>
      <c r="F491" s="132"/>
      <c r="G491" s="132"/>
    </row>
    <row r="492" spans="1:7" ht="15.6" customHeight="1" x14ac:dyDescent="0.25">
      <c r="A492" s="3"/>
      <c r="B492" s="9"/>
      <c r="C492" s="8" t="s">
        <v>288</v>
      </c>
      <c r="D492" s="22"/>
      <c r="E492" s="10"/>
      <c r="F492" s="10"/>
      <c r="G492" s="23"/>
    </row>
    <row r="493" spans="1:7" x14ac:dyDescent="0.25">
      <c r="B493" s="9"/>
      <c r="C493" s="8"/>
    </row>
    <row r="494" spans="1:7" ht="18.75" thickBot="1" x14ac:dyDescent="0.3">
      <c r="B494" s="75" t="s">
        <v>23</v>
      </c>
      <c r="C494" s="76"/>
    </row>
    <row r="495" spans="1:7" ht="18" x14ac:dyDescent="0.25">
      <c r="B495" s="75"/>
      <c r="C495" s="75"/>
    </row>
    <row r="496" spans="1:7" ht="18" x14ac:dyDescent="0.25">
      <c r="B496" s="75"/>
      <c r="C496" s="75"/>
    </row>
    <row r="497" spans="2:3" ht="18.75" thickBot="1" x14ac:dyDescent="0.3">
      <c r="B497" s="75" t="s">
        <v>25</v>
      </c>
      <c r="C497" s="76"/>
    </row>
    <row r="498" spans="2:3" ht="18" x14ac:dyDescent="0.25">
      <c r="B498" s="75"/>
      <c r="C498" s="75"/>
    </row>
    <row r="499" spans="2:3" ht="18" x14ac:dyDescent="0.25">
      <c r="B499" s="75"/>
      <c r="C499" s="75"/>
    </row>
    <row r="500" spans="2:3" ht="18" x14ac:dyDescent="0.25">
      <c r="B500" s="75"/>
      <c r="C500" s="75"/>
    </row>
    <row r="501" spans="2:3" ht="18.75" thickBot="1" x14ac:dyDescent="0.3">
      <c r="B501" s="75" t="s">
        <v>285</v>
      </c>
      <c r="C501" s="76"/>
    </row>
    <row r="502" spans="2:3" ht="18" x14ac:dyDescent="0.25">
      <c r="B502" s="75"/>
      <c r="C502" s="75"/>
    </row>
    <row r="503" spans="2:3" ht="18" x14ac:dyDescent="0.25">
      <c r="B503" s="75"/>
      <c r="C503" s="75"/>
    </row>
    <row r="504" spans="2:3" ht="18" x14ac:dyDescent="0.25">
      <c r="B504" s="75"/>
      <c r="C504" s="75"/>
    </row>
    <row r="505" spans="2:3" ht="18.75" thickBot="1" x14ac:dyDescent="0.3">
      <c r="B505" s="75" t="s">
        <v>286</v>
      </c>
      <c r="C505" s="76"/>
    </row>
  </sheetData>
  <autoFilter ref="A21:G374" xr:uid="{E5529590-112E-473D-B0A9-006BEBDF939C}">
    <filterColumn colId="2" showButton="0"/>
    <filterColumn colId="3" showButton="0"/>
  </autoFilter>
  <mergeCells count="16">
    <mergeCell ref="B376:D376"/>
    <mergeCell ref="B394:C394"/>
    <mergeCell ref="B396:E396"/>
    <mergeCell ref="B418:C418"/>
    <mergeCell ref="B429:C429"/>
    <mergeCell ref="B449:C449"/>
    <mergeCell ref="E17:F17"/>
    <mergeCell ref="A19:B19"/>
    <mergeCell ref="C11:F11"/>
    <mergeCell ref="E13:F13"/>
    <mergeCell ref="B2:G2"/>
    <mergeCell ref="B3:G3"/>
    <mergeCell ref="B4:G4"/>
    <mergeCell ref="E7:F7"/>
    <mergeCell ref="E9:F9"/>
    <mergeCell ref="B417:C417"/>
  </mergeCells>
  <printOptions horizontalCentered="1"/>
  <pageMargins left="0.11811023622047245" right="0.11811023622047245" top="0.35433070866141736" bottom="0.35433070866141736" header="0.31496062992125984" footer="0.31496062992125984"/>
  <pageSetup scale="55" fitToHeight="3" orientation="portrait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3433-AC69-48E4-BB2F-3BA40F89098D}">
  <dimension ref="A2:E154"/>
  <sheetViews>
    <sheetView workbookViewId="0">
      <selection sqref="A1:XFD1048576"/>
    </sheetView>
  </sheetViews>
  <sheetFormatPr baseColWidth="10" defaultRowHeight="20.100000000000001" customHeight="1" x14ac:dyDescent="0.2"/>
  <cols>
    <col min="1" max="1" width="15.140625" style="32" customWidth="1"/>
    <col min="2" max="2" width="27.7109375" style="32" customWidth="1"/>
    <col min="3" max="3" width="103.140625" style="32" customWidth="1"/>
    <col min="4" max="4" width="13.5703125" style="32" customWidth="1"/>
    <col min="5" max="5" width="16.5703125" style="32" customWidth="1"/>
    <col min="6" max="16384" width="11.42578125" style="32"/>
  </cols>
  <sheetData>
    <row r="2" spans="1:3" ht="20.100000000000001" customHeight="1" x14ac:dyDescent="0.25">
      <c r="A2" s="85" t="s">
        <v>160</v>
      </c>
      <c r="B2" s="85"/>
      <c r="C2" s="85"/>
    </row>
    <row r="3" spans="1:3" ht="20.100000000000001" customHeight="1" x14ac:dyDescent="0.2">
      <c r="A3" s="86" t="s">
        <v>161</v>
      </c>
      <c r="B3" s="86"/>
      <c r="C3" s="86"/>
    </row>
    <row r="4" spans="1:3" ht="20.100000000000001" customHeight="1" x14ac:dyDescent="0.25">
      <c r="A4" s="87" t="s">
        <v>162</v>
      </c>
      <c r="B4" s="87"/>
      <c r="C4" s="87"/>
    </row>
    <row r="7" spans="1:3" ht="20.100000000000001" customHeight="1" thickBot="1" x14ac:dyDescent="0.25">
      <c r="B7" s="34" t="s">
        <v>163</v>
      </c>
      <c r="C7" s="35">
        <v>44771</v>
      </c>
    </row>
    <row r="8" spans="1:3" ht="20.100000000000001" customHeight="1" thickBot="1" x14ac:dyDescent="0.25">
      <c r="B8" s="34" t="s">
        <v>164</v>
      </c>
      <c r="C8" s="36" t="s">
        <v>26</v>
      </c>
    </row>
    <row r="9" spans="1:3" ht="20.100000000000001" customHeight="1" thickBot="1" x14ac:dyDescent="0.25">
      <c r="B9" s="34" t="s">
        <v>165</v>
      </c>
      <c r="C9" s="36" t="s">
        <v>27</v>
      </c>
    </row>
    <row r="10" spans="1:3" ht="20.100000000000001" customHeight="1" thickBot="1" x14ac:dyDescent="0.25">
      <c r="A10" s="37"/>
      <c r="B10" s="34" t="s">
        <v>166</v>
      </c>
      <c r="C10" s="36" t="s">
        <v>28</v>
      </c>
    </row>
    <row r="11" spans="1:3" ht="20.100000000000001" customHeight="1" thickBot="1" x14ac:dyDescent="0.25">
      <c r="B11" s="34" t="s">
        <v>167</v>
      </c>
      <c r="C11" s="36" t="s">
        <v>168</v>
      </c>
    </row>
    <row r="12" spans="1:3" ht="20.100000000000001" customHeight="1" thickBot="1" x14ac:dyDescent="0.25">
      <c r="B12" s="34" t="s">
        <v>169</v>
      </c>
      <c r="C12" s="36" t="s">
        <v>170</v>
      </c>
    </row>
    <row r="13" spans="1:3" ht="20.100000000000001" customHeight="1" thickBot="1" x14ac:dyDescent="0.25">
      <c r="B13" s="34" t="s">
        <v>171</v>
      </c>
      <c r="C13" s="38" t="s">
        <v>159</v>
      </c>
    </row>
    <row r="14" spans="1:3" ht="20.100000000000001" customHeight="1" thickBot="1" x14ac:dyDescent="0.3">
      <c r="A14" s="33"/>
      <c r="B14" s="34" t="s">
        <v>172</v>
      </c>
      <c r="C14" s="39"/>
    </row>
    <row r="15" spans="1:3" ht="20.100000000000001" customHeight="1" thickBot="1" x14ac:dyDescent="0.3">
      <c r="A15" s="33"/>
      <c r="B15" s="34" t="s">
        <v>173</v>
      </c>
      <c r="C15" s="39"/>
    </row>
    <row r="16" spans="1:3" ht="20.100000000000001" customHeight="1" thickBot="1" x14ac:dyDescent="0.3">
      <c r="A16" s="33"/>
      <c r="B16" s="34" t="s">
        <v>174</v>
      </c>
      <c r="C16" s="35">
        <v>44774</v>
      </c>
    </row>
    <row r="17" spans="1:5" ht="20.100000000000001" customHeight="1" thickBot="1" x14ac:dyDescent="0.3">
      <c r="A17" s="33"/>
      <c r="B17" s="34" t="s">
        <v>175</v>
      </c>
      <c r="C17" s="40" t="s">
        <v>176</v>
      </c>
    </row>
    <row r="18" spans="1:5" ht="20.100000000000001" customHeight="1" x14ac:dyDescent="0.2">
      <c r="A18" s="41"/>
      <c r="B18" s="42"/>
      <c r="C18" s="43"/>
    </row>
    <row r="19" spans="1:5" ht="38.25" customHeight="1" x14ac:dyDescent="0.2">
      <c r="A19" s="44" t="s">
        <v>177</v>
      </c>
      <c r="B19" s="44" t="s">
        <v>178</v>
      </c>
      <c r="C19" s="44" t="s">
        <v>179</v>
      </c>
      <c r="D19" s="45" t="s">
        <v>15</v>
      </c>
      <c r="E19" s="45" t="s">
        <v>16</v>
      </c>
    </row>
    <row r="20" spans="1:5" ht="20.100000000000001" customHeight="1" x14ac:dyDescent="0.2">
      <c r="A20" s="46">
        <v>1</v>
      </c>
      <c r="B20" s="47" t="s">
        <v>180</v>
      </c>
      <c r="C20" s="48" t="s">
        <v>29</v>
      </c>
      <c r="D20" s="49">
        <v>840</v>
      </c>
      <c r="E20" s="49">
        <f t="shared" ref="E20:E83" si="0">(A20*D20)</f>
        <v>840</v>
      </c>
    </row>
    <row r="21" spans="1:5" ht="20.100000000000001" customHeight="1" x14ac:dyDescent="0.2">
      <c r="A21" s="46">
        <v>1</v>
      </c>
      <c r="B21" s="47" t="s">
        <v>30</v>
      </c>
      <c r="C21" s="48" t="s">
        <v>31</v>
      </c>
      <c r="D21" s="49">
        <v>840</v>
      </c>
      <c r="E21" s="49">
        <f t="shared" si="0"/>
        <v>840</v>
      </c>
    </row>
    <row r="22" spans="1:5" ht="20.100000000000001" customHeight="1" x14ac:dyDescent="0.2">
      <c r="A22" s="46">
        <v>1</v>
      </c>
      <c r="B22" s="47" t="s">
        <v>181</v>
      </c>
      <c r="C22" s="48" t="s">
        <v>32</v>
      </c>
      <c r="D22" s="49">
        <v>840</v>
      </c>
      <c r="E22" s="49">
        <f t="shared" si="0"/>
        <v>840</v>
      </c>
    </row>
    <row r="23" spans="1:5" ht="20.100000000000001" customHeight="1" x14ac:dyDescent="0.2">
      <c r="A23" s="46">
        <v>1</v>
      </c>
      <c r="B23" s="47" t="s">
        <v>182</v>
      </c>
      <c r="C23" s="48" t="s">
        <v>33</v>
      </c>
      <c r="D23" s="49">
        <v>840</v>
      </c>
      <c r="E23" s="49">
        <f t="shared" si="0"/>
        <v>840</v>
      </c>
    </row>
    <row r="24" spans="1:5" ht="20.100000000000001" customHeight="1" x14ac:dyDescent="0.2">
      <c r="A24" s="46">
        <v>1</v>
      </c>
      <c r="B24" s="47" t="s">
        <v>183</v>
      </c>
      <c r="C24" s="48" t="s">
        <v>34</v>
      </c>
      <c r="D24" s="49">
        <v>840</v>
      </c>
      <c r="E24" s="49">
        <f t="shared" si="0"/>
        <v>840</v>
      </c>
    </row>
    <row r="25" spans="1:5" ht="20.100000000000001" customHeight="1" x14ac:dyDescent="0.2">
      <c r="A25" s="46">
        <v>1</v>
      </c>
      <c r="B25" s="47" t="s">
        <v>184</v>
      </c>
      <c r="C25" s="48" t="s">
        <v>35</v>
      </c>
      <c r="D25" s="49">
        <v>840</v>
      </c>
      <c r="E25" s="49">
        <f t="shared" si="0"/>
        <v>840</v>
      </c>
    </row>
    <row r="26" spans="1:5" ht="20.100000000000001" customHeight="1" x14ac:dyDescent="0.2">
      <c r="A26" s="46">
        <v>1</v>
      </c>
      <c r="B26" s="47" t="s">
        <v>185</v>
      </c>
      <c r="C26" s="48" t="s">
        <v>36</v>
      </c>
      <c r="D26" s="49">
        <v>840</v>
      </c>
      <c r="E26" s="49">
        <f t="shared" si="0"/>
        <v>840</v>
      </c>
    </row>
    <row r="27" spans="1:5" ht="20.100000000000001" customHeight="1" x14ac:dyDescent="0.2">
      <c r="A27" s="46">
        <v>1</v>
      </c>
      <c r="B27" s="47" t="s">
        <v>185</v>
      </c>
      <c r="C27" s="48" t="s">
        <v>37</v>
      </c>
      <c r="D27" s="49">
        <v>840</v>
      </c>
      <c r="E27" s="49">
        <f t="shared" si="0"/>
        <v>840</v>
      </c>
    </row>
    <row r="28" spans="1:5" ht="20.100000000000001" customHeight="1" x14ac:dyDescent="0.2">
      <c r="A28" s="46">
        <v>1</v>
      </c>
      <c r="B28" s="47" t="s">
        <v>186</v>
      </c>
      <c r="C28" s="48" t="s">
        <v>38</v>
      </c>
      <c r="D28" s="49">
        <v>840</v>
      </c>
      <c r="E28" s="49">
        <f t="shared" si="0"/>
        <v>840</v>
      </c>
    </row>
    <row r="29" spans="1:5" ht="20.100000000000001" customHeight="1" x14ac:dyDescent="0.2">
      <c r="A29" s="46">
        <v>1</v>
      </c>
      <c r="B29" s="47" t="s">
        <v>187</v>
      </c>
      <c r="C29" s="48" t="s">
        <v>39</v>
      </c>
      <c r="D29" s="49">
        <v>840</v>
      </c>
      <c r="E29" s="49">
        <f t="shared" si="0"/>
        <v>840</v>
      </c>
    </row>
    <row r="30" spans="1:5" ht="20.100000000000001" customHeight="1" x14ac:dyDescent="0.2">
      <c r="A30" s="46">
        <v>1</v>
      </c>
      <c r="B30" s="47" t="s">
        <v>188</v>
      </c>
      <c r="C30" s="48" t="s">
        <v>40</v>
      </c>
      <c r="D30" s="49">
        <v>840</v>
      </c>
      <c r="E30" s="49">
        <f t="shared" si="0"/>
        <v>840</v>
      </c>
    </row>
    <row r="31" spans="1:5" ht="20.100000000000001" customHeight="1" x14ac:dyDescent="0.2">
      <c r="A31" s="46">
        <v>1</v>
      </c>
      <c r="B31" s="47" t="s">
        <v>189</v>
      </c>
      <c r="C31" s="48" t="s">
        <v>41</v>
      </c>
      <c r="D31" s="49">
        <v>840</v>
      </c>
      <c r="E31" s="49">
        <f t="shared" si="0"/>
        <v>840</v>
      </c>
    </row>
    <row r="32" spans="1:5" ht="20.100000000000001" customHeight="1" x14ac:dyDescent="0.2">
      <c r="A32" s="46">
        <v>1</v>
      </c>
      <c r="B32" s="47" t="s">
        <v>190</v>
      </c>
      <c r="C32" s="48" t="s">
        <v>42</v>
      </c>
      <c r="D32" s="49">
        <v>840</v>
      </c>
      <c r="E32" s="49">
        <f t="shared" si="0"/>
        <v>840</v>
      </c>
    </row>
    <row r="33" spans="1:5" ht="20.100000000000001" customHeight="1" x14ac:dyDescent="0.2">
      <c r="A33" s="46">
        <v>1</v>
      </c>
      <c r="B33" s="47" t="s">
        <v>191</v>
      </c>
      <c r="C33" s="48" t="s">
        <v>43</v>
      </c>
      <c r="D33" s="49">
        <v>840</v>
      </c>
      <c r="E33" s="49">
        <f t="shared" si="0"/>
        <v>840</v>
      </c>
    </row>
    <row r="34" spans="1:5" ht="20.100000000000001" customHeight="1" x14ac:dyDescent="0.2">
      <c r="A34" s="46">
        <v>1</v>
      </c>
      <c r="B34" s="47" t="s">
        <v>192</v>
      </c>
      <c r="C34" s="48" t="s">
        <v>44</v>
      </c>
      <c r="D34" s="49">
        <v>840</v>
      </c>
      <c r="E34" s="49">
        <f t="shared" si="0"/>
        <v>840</v>
      </c>
    </row>
    <row r="35" spans="1:5" ht="20.100000000000001" customHeight="1" x14ac:dyDescent="0.2">
      <c r="A35" s="46">
        <v>1</v>
      </c>
      <c r="B35" s="47" t="s">
        <v>192</v>
      </c>
      <c r="C35" s="48" t="s">
        <v>45</v>
      </c>
      <c r="D35" s="49">
        <v>840</v>
      </c>
      <c r="E35" s="49">
        <f t="shared" si="0"/>
        <v>840</v>
      </c>
    </row>
    <row r="36" spans="1:5" ht="20.100000000000001" customHeight="1" x14ac:dyDescent="0.2">
      <c r="A36" s="46">
        <v>1</v>
      </c>
      <c r="B36" s="47"/>
      <c r="C36" s="48" t="s">
        <v>46</v>
      </c>
      <c r="D36" s="49">
        <v>840</v>
      </c>
      <c r="E36" s="49">
        <f t="shared" si="0"/>
        <v>840</v>
      </c>
    </row>
    <row r="37" spans="1:5" ht="20.100000000000001" customHeight="1" x14ac:dyDescent="0.2">
      <c r="A37" s="46">
        <v>1</v>
      </c>
      <c r="B37" s="47" t="s">
        <v>193</v>
      </c>
      <c r="C37" s="48" t="s">
        <v>47</v>
      </c>
      <c r="D37" s="49">
        <v>840</v>
      </c>
      <c r="E37" s="49">
        <f t="shared" si="0"/>
        <v>840</v>
      </c>
    </row>
    <row r="38" spans="1:5" ht="20.100000000000001" customHeight="1" x14ac:dyDescent="0.2">
      <c r="A38" s="46">
        <v>1</v>
      </c>
      <c r="B38" s="47" t="s">
        <v>194</v>
      </c>
      <c r="C38" s="48" t="s">
        <v>48</v>
      </c>
      <c r="D38" s="49">
        <v>840</v>
      </c>
      <c r="E38" s="49">
        <f t="shared" si="0"/>
        <v>840</v>
      </c>
    </row>
    <row r="39" spans="1:5" ht="20.100000000000001" customHeight="1" x14ac:dyDescent="0.2">
      <c r="A39" s="46">
        <v>1</v>
      </c>
      <c r="B39" s="47" t="s">
        <v>195</v>
      </c>
      <c r="C39" s="48" t="s">
        <v>49</v>
      </c>
      <c r="D39" s="49">
        <v>840</v>
      </c>
      <c r="E39" s="49">
        <f t="shared" si="0"/>
        <v>840</v>
      </c>
    </row>
    <row r="40" spans="1:5" ht="20.100000000000001" customHeight="1" x14ac:dyDescent="0.2">
      <c r="A40" s="46">
        <v>1</v>
      </c>
      <c r="B40" s="47" t="s">
        <v>196</v>
      </c>
      <c r="C40" s="48" t="s">
        <v>50</v>
      </c>
      <c r="D40" s="49">
        <v>840</v>
      </c>
      <c r="E40" s="49">
        <f t="shared" si="0"/>
        <v>840</v>
      </c>
    </row>
    <row r="41" spans="1:5" ht="20.100000000000001" customHeight="1" x14ac:dyDescent="0.2">
      <c r="A41" s="46">
        <v>1</v>
      </c>
      <c r="B41" s="47" t="s">
        <v>197</v>
      </c>
      <c r="C41" s="48" t="s">
        <v>51</v>
      </c>
      <c r="D41" s="49">
        <v>840</v>
      </c>
      <c r="E41" s="49">
        <f t="shared" si="0"/>
        <v>840</v>
      </c>
    </row>
    <row r="42" spans="1:5" ht="20.100000000000001" customHeight="1" x14ac:dyDescent="0.2">
      <c r="A42" s="46">
        <v>1</v>
      </c>
      <c r="B42" s="47" t="s">
        <v>198</v>
      </c>
      <c r="C42" s="48" t="s">
        <v>52</v>
      </c>
      <c r="D42" s="49">
        <v>840</v>
      </c>
      <c r="E42" s="49">
        <f t="shared" si="0"/>
        <v>840</v>
      </c>
    </row>
    <row r="43" spans="1:5" ht="20.100000000000001" customHeight="1" x14ac:dyDescent="0.2">
      <c r="A43" s="46">
        <v>1</v>
      </c>
      <c r="B43" s="47" t="s">
        <v>199</v>
      </c>
      <c r="C43" s="48" t="s">
        <v>53</v>
      </c>
      <c r="D43" s="49">
        <v>840</v>
      </c>
      <c r="E43" s="49">
        <f t="shared" si="0"/>
        <v>840</v>
      </c>
    </row>
    <row r="44" spans="1:5" ht="20.100000000000001" customHeight="1" x14ac:dyDescent="0.2">
      <c r="A44" s="46">
        <v>1</v>
      </c>
      <c r="B44" s="47" t="s">
        <v>199</v>
      </c>
      <c r="C44" s="48" t="s">
        <v>54</v>
      </c>
      <c r="D44" s="49">
        <v>840</v>
      </c>
      <c r="E44" s="49">
        <f t="shared" si="0"/>
        <v>840</v>
      </c>
    </row>
    <row r="45" spans="1:5" ht="20.100000000000001" customHeight="1" x14ac:dyDescent="0.2">
      <c r="A45" s="46">
        <v>1</v>
      </c>
      <c r="B45" s="47"/>
      <c r="C45" s="48" t="s">
        <v>55</v>
      </c>
      <c r="D45" s="49">
        <v>840</v>
      </c>
      <c r="E45" s="49">
        <f t="shared" si="0"/>
        <v>840</v>
      </c>
    </row>
    <row r="46" spans="1:5" ht="20.100000000000001" customHeight="1" x14ac:dyDescent="0.2">
      <c r="A46" s="46">
        <v>1</v>
      </c>
      <c r="B46" s="47" t="s">
        <v>193</v>
      </c>
      <c r="C46" s="50" t="s">
        <v>56</v>
      </c>
      <c r="D46" s="49">
        <v>840</v>
      </c>
      <c r="E46" s="49">
        <f t="shared" si="0"/>
        <v>840</v>
      </c>
    </row>
    <row r="47" spans="1:5" ht="20.100000000000001" customHeight="1" x14ac:dyDescent="0.2">
      <c r="A47" s="46">
        <v>1</v>
      </c>
      <c r="B47" s="47" t="s">
        <v>57</v>
      </c>
      <c r="C47" s="50" t="s">
        <v>58</v>
      </c>
      <c r="D47" s="49">
        <v>840</v>
      </c>
      <c r="E47" s="49">
        <f t="shared" si="0"/>
        <v>840</v>
      </c>
    </row>
    <row r="48" spans="1:5" ht="20.100000000000001" customHeight="1" x14ac:dyDescent="0.2">
      <c r="A48" s="46">
        <v>1</v>
      </c>
      <c r="B48" s="47" t="s">
        <v>200</v>
      </c>
      <c r="C48" s="50" t="s">
        <v>59</v>
      </c>
      <c r="D48" s="49">
        <v>840</v>
      </c>
      <c r="E48" s="49">
        <f t="shared" si="0"/>
        <v>840</v>
      </c>
    </row>
    <row r="49" spans="1:5" ht="20.100000000000001" customHeight="1" x14ac:dyDescent="0.2">
      <c r="A49" s="46">
        <v>1</v>
      </c>
      <c r="B49" s="47" t="s">
        <v>201</v>
      </c>
      <c r="C49" s="50" t="s">
        <v>60</v>
      </c>
      <c r="D49" s="49">
        <v>840</v>
      </c>
      <c r="E49" s="49">
        <f t="shared" si="0"/>
        <v>840</v>
      </c>
    </row>
    <row r="50" spans="1:5" ht="20.100000000000001" customHeight="1" x14ac:dyDescent="0.2">
      <c r="A50" s="46">
        <v>1</v>
      </c>
      <c r="B50" s="47" t="s">
        <v>202</v>
      </c>
      <c r="C50" s="50" t="s">
        <v>61</v>
      </c>
      <c r="D50" s="49">
        <v>840</v>
      </c>
      <c r="E50" s="49">
        <f t="shared" si="0"/>
        <v>840</v>
      </c>
    </row>
    <row r="51" spans="1:5" ht="20.100000000000001" customHeight="1" x14ac:dyDescent="0.2">
      <c r="A51" s="46">
        <v>1</v>
      </c>
      <c r="B51" s="47" t="s">
        <v>62</v>
      </c>
      <c r="C51" s="50" t="s">
        <v>63</v>
      </c>
      <c r="D51" s="49">
        <v>840</v>
      </c>
      <c r="E51" s="49">
        <f t="shared" si="0"/>
        <v>840</v>
      </c>
    </row>
    <row r="52" spans="1:5" ht="20.100000000000001" customHeight="1" x14ac:dyDescent="0.2">
      <c r="A52" s="46">
        <v>1</v>
      </c>
      <c r="B52" s="47" t="s">
        <v>199</v>
      </c>
      <c r="C52" s="50" t="s">
        <v>64</v>
      </c>
      <c r="D52" s="49">
        <v>840</v>
      </c>
      <c r="E52" s="49">
        <f t="shared" si="0"/>
        <v>840</v>
      </c>
    </row>
    <row r="53" spans="1:5" ht="20.100000000000001" customHeight="1" x14ac:dyDescent="0.2">
      <c r="A53" s="46">
        <v>1</v>
      </c>
      <c r="B53" s="47" t="s">
        <v>199</v>
      </c>
      <c r="C53" s="50" t="s">
        <v>65</v>
      </c>
      <c r="D53" s="49">
        <v>840</v>
      </c>
      <c r="E53" s="49">
        <f t="shared" si="0"/>
        <v>840</v>
      </c>
    </row>
    <row r="54" spans="1:5" ht="20.100000000000001" customHeight="1" x14ac:dyDescent="0.2">
      <c r="A54" s="46">
        <v>1</v>
      </c>
      <c r="B54" s="47"/>
      <c r="C54" s="50" t="s">
        <v>66</v>
      </c>
      <c r="D54" s="49">
        <v>840</v>
      </c>
      <c r="E54" s="49">
        <f t="shared" si="0"/>
        <v>840</v>
      </c>
    </row>
    <row r="55" spans="1:5" ht="20.100000000000001" customHeight="1" x14ac:dyDescent="0.2">
      <c r="A55" s="46">
        <v>2</v>
      </c>
      <c r="B55" s="19" t="s">
        <v>203</v>
      </c>
      <c r="C55" s="19" t="s">
        <v>67</v>
      </c>
      <c r="D55" s="49">
        <v>60</v>
      </c>
      <c r="E55" s="49">
        <f t="shared" si="0"/>
        <v>120</v>
      </c>
    </row>
    <row r="56" spans="1:5" ht="20.100000000000001" customHeight="1" x14ac:dyDescent="0.2">
      <c r="A56" s="46">
        <v>2</v>
      </c>
      <c r="B56" s="19" t="s">
        <v>204</v>
      </c>
      <c r="C56" s="19" t="s">
        <v>68</v>
      </c>
      <c r="D56" s="49">
        <v>60</v>
      </c>
      <c r="E56" s="49">
        <f t="shared" si="0"/>
        <v>120</v>
      </c>
    </row>
    <row r="57" spans="1:5" ht="20.100000000000001" customHeight="1" x14ac:dyDescent="0.2">
      <c r="A57" s="46">
        <v>2</v>
      </c>
      <c r="B57" s="19" t="s">
        <v>205</v>
      </c>
      <c r="C57" s="19" t="s">
        <v>69</v>
      </c>
      <c r="D57" s="49">
        <v>60</v>
      </c>
      <c r="E57" s="49">
        <f t="shared" si="0"/>
        <v>120</v>
      </c>
    </row>
    <row r="58" spans="1:5" ht="20.100000000000001" customHeight="1" x14ac:dyDescent="0.2">
      <c r="A58" s="46">
        <v>2</v>
      </c>
      <c r="B58" s="19" t="s">
        <v>206</v>
      </c>
      <c r="C58" s="19" t="s">
        <v>70</v>
      </c>
      <c r="D58" s="49">
        <v>60</v>
      </c>
      <c r="E58" s="49">
        <f t="shared" si="0"/>
        <v>120</v>
      </c>
    </row>
    <row r="59" spans="1:5" ht="20.100000000000001" customHeight="1" x14ac:dyDescent="0.2">
      <c r="A59" s="46">
        <v>2</v>
      </c>
      <c r="B59" s="19" t="s">
        <v>207</v>
      </c>
      <c r="C59" s="19" t="s">
        <v>71</v>
      </c>
      <c r="D59" s="49">
        <v>60</v>
      </c>
      <c r="E59" s="49">
        <f t="shared" si="0"/>
        <v>120</v>
      </c>
    </row>
    <row r="60" spans="1:5" ht="20.100000000000001" customHeight="1" x14ac:dyDescent="0.2">
      <c r="A60" s="46">
        <v>2</v>
      </c>
      <c r="B60" s="19" t="s">
        <v>208</v>
      </c>
      <c r="C60" s="19" t="s">
        <v>72</v>
      </c>
      <c r="D60" s="49">
        <v>60</v>
      </c>
      <c r="E60" s="49">
        <f t="shared" si="0"/>
        <v>120</v>
      </c>
    </row>
    <row r="61" spans="1:5" ht="20.100000000000001" customHeight="1" x14ac:dyDescent="0.2">
      <c r="A61" s="46">
        <v>2</v>
      </c>
      <c r="B61" s="19" t="s">
        <v>209</v>
      </c>
      <c r="C61" s="19" t="s">
        <v>73</v>
      </c>
      <c r="D61" s="49">
        <v>60</v>
      </c>
      <c r="E61" s="49">
        <f t="shared" si="0"/>
        <v>120</v>
      </c>
    </row>
    <row r="62" spans="1:5" ht="20.100000000000001" customHeight="1" x14ac:dyDescent="0.2">
      <c r="A62" s="46">
        <v>2</v>
      </c>
      <c r="B62" s="19" t="s">
        <v>210</v>
      </c>
      <c r="C62" s="19" t="s">
        <v>74</v>
      </c>
      <c r="D62" s="49">
        <v>60</v>
      </c>
      <c r="E62" s="49">
        <f t="shared" si="0"/>
        <v>120</v>
      </c>
    </row>
    <row r="63" spans="1:5" ht="20.100000000000001" customHeight="1" x14ac:dyDescent="0.2">
      <c r="A63" s="46">
        <v>2</v>
      </c>
      <c r="B63" s="19" t="s">
        <v>211</v>
      </c>
      <c r="C63" s="19" t="s">
        <v>75</v>
      </c>
      <c r="D63" s="49">
        <v>60</v>
      </c>
      <c r="E63" s="49">
        <f t="shared" si="0"/>
        <v>120</v>
      </c>
    </row>
    <row r="64" spans="1:5" ht="20.100000000000001" customHeight="1" x14ac:dyDescent="0.2">
      <c r="A64" s="46">
        <v>2</v>
      </c>
      <c r="B64" s="19" t="s">
        <v>212</v>
      </c>
      <c r="C64" s="19" t="s">
        <v>76</v>
      </c>
      <c r="D64" s="49">
        <v>60</v>
      </c>
      <c r="E64" s="49">
        <f t="shared" si="0"/>
        <v>120</v>
      </c>
    </row>
    <row r="65" spans="1:5" ht="20.100000000000001" customHeight="1" x14ac:dyDescent="0.2">
      <c r="A65" s="46">
        <v>2</v>
      </c>
      <c r="B65" s="19" t="s">
        <v>213</v>
      </c>
      <c r="C65" s="19" t="s">
        <v>77</v>
      </c>
      <c r="D65" s="49">
        <v>60</v>
      </c>
      <c r="E65" s="49">
        <f t="shared" si="0"/>
        <v>120</v>
      </c>
    </row>
    <row r="66" spans="1:5" ht="20.100000000000001" customHeight="1" x14ac:dyDescent="0.2">
      <c r="A66" s="46">
        <v>2</v>
      </c>
      <c r="B66" s="19" t="s">
        <v>214</v>
      </c>
      <c r="C66" s="19" t="s">
        <v>78</v>
      </c>
      <c r="D66" s="49">
        <v>60</v>
      </c>
      <c r="E66" s="49">
        <f t="shared" si="0"/>
        <v>120</v>
      </c>
    </row>
    <row r="67" spans="1:5" ht="20.100000000000001" customHeight="1" x14ac:dyDescent="0.2">
      <c r="A67" s="46">
        <v>2</v>
      </c>
      <c r="B67" s="19" t="s">
        <v>215</v>
      </c>
      <c r="C67" s="19" t="s">
        <v>79</v>
      </c>
      <c r="D67" s="49">
        <v>60</v>
      </c>
      <c r="E67" s="49">
        <f t="shared" si="0"/>
        <v>120</v>
      </c>
    </row>
    <row r="68" spans="1:5" ht="20.100000000000001" customHeight="1" x14ac:dyDescent="0.2">
      <c r="A68" s="46">
        <v>2</v>
      </c>
      <c r="B68" s="19" t="s">
        <v>216</v>
      </c>
      <c r="C68" s="19" t="s">
        <v>80</v>
      </c>
      <c r="D68" s="49">
        <v>60</v>
      </c>
      <c r="E68" s="49">
        <f t="shared" si="0"/>
        <v>120</v>
      </c>
    </row>
    <row r="69" spans="1:5" ht="20.100000000000001" customHeight="1" x14ac:dyDescent="0.2">
      <c r="A69" s="46">
        <v>1</v>
      </c>
      <c r="B69" s="19" t="s">
        <v>217</v>
      </c>
      <c r="C69" s="19" t="s">
        <v>81</v>
      </c>
      <c r="D69" s="49">
        <v>60</v>
      </c>
      <c r="E69" s="49">
        <f t="shared" si="0"/>
        <v>60</v>
      </c>
    </row>
    <row r="70" spans="1:5" ht="20.100000000000001" customHeight="1" x14ac:dyDescent="0.2">
      <c r="A70" s="46">
        <v>2</v>
      </c>
      <c r="B70" s="19" t="s">
        <v>218</v>
      </c>
      <c r="C70" s="19" t="s">
        <v>82</v>
      </c>
      <c r="D70" s="49">
        <v>60</v>
      </c>
      <c r="E70" s="49">
        <f t="shared" si="0"/>
        <v>120</v>
      </c>
    </row>
    <row r="71" spans="1:5" ht="20.100000000000001" customHeight="1" x14ac:dyDescent="0.2">
      <c r="A71" s="46">
        <v>2</v>
      </c>
      <c r="B71" s="19" t="s">
        <v>219</v>
      </c>
      <c r="C71" s="19" t="s">
        <v>83</v>
      </c>
      <c r="D71" s="49">
        <v>60</v>
      </c>
      <c r="E71" s="49">
        <f t="shared" si="0"/>
        <v>120</v>
      </c>
    </row>
    <row r="72" spans="1:5" ht="20.100000000000001" customHeight="1" x14ac:dyDescent="0.2">
      <c r="A72" s="46">
        <v>2</v>
      </c>
      <c r="B72" s="19" t="s">
        <v>220</v>
      </c>
      <c r="C72" s="19" t="s">
        <v>84</v>
      </c>
      <c r="D72" s="49">
        <v>60</v>
      </c>
      <c r="E72" s="49">
        <f t="shared" si="0"/>
        <v>120</v>
      </c>
    </row>
    <row r="73" spans="1:5" ht="20.100000000000001" customHeight="1" x14ac:dyDescent="0.2">
      <c r="A73" s="46">
        <v>2</v>
      </c>
      <c r="B73" s="19" t="s">
        <v>221</v>
      </c>
      <c r="C73" s="19" t="s">
        <v>85</v>
      </c>
      <c r="D73" s="49">
        <v>60</v>
      </c>
      <c r="E73" s="49">
        <f t="shared" si="0"/>
        <v>120</v>
      </c>
    </row>
    <row r="74" spans="1:5" ht="20.100000000000001" customHeight="1" x14ac:dyDescent="0.2">
      <c r="A74" s="46">
        <v>2</v>
      </c>
      <c r="B74" s="19" t="s">
        <v>222</v>
      </c>
      <c r="C74" s="19" t="s">
        <v>86</v>
      </c>
      <c r="D74" s="49">
        <v>60</v>
      </c>
      <c r="E74" s="49">
        <f t="shared" si="0"/>
        <v>120</v>
      </c>
    </row>
    <row r="75" spans="1:5" ht="20.100000000000001" customHeight="1" x14ac:dyDescent="0.2">
      <c r="A75" s="46">
        <v>2</v>
      </c>
      <c r="B75" s="19" t="s">
        <v>223</v>
      </c>
      <c r="C75" s="19" t="s">
        <v>87</v>
      </c>
      <c r="D75" s="49">
        <v>60</v>
      </c>
      <c r="E75" s="49">
        <f t="shared" si="0"/>
        <v>120</v>
      </c>
    </row>
    <row r="76" spans="1:5" ht="20.100000000000001" customHeight="1" x14ac:dyDescent="0.2">
      <c r="A76" s="46">
        <v>2</v>
      </c>
      <c r="B76" s="19" t="s">
        <v>224</v>
      </c>
      <c r="C76" s="19" t="s">
        <v>88</v>
      </c>
      <c r="D76" s="49">
        <v>60</v>
      </c>
      <c r="E76" s="49">
        <f t="shared" si="0"/>
        <v>120</v>
      </c>
    </row>
    <row r="77" spans="1:5" ht="20.100000000000001" customHeight="1" x14ac:dyDescent="0.2">
      <c r="A77" s="46">
        <v>1</v>
      </c>
      <c r="B77" s="19" t="s">
        <v>225</v>
      </c>
      <c r="C77" s="19" t="s">
        <v>89</v>
      </c>
      <c r="D77" s="49">
        <v>60</v>
      </c>
      <c r="E77" s="49">
        <f t="shared" si="0"/>
        <v>60</v>
      </c>
    </row>
    <row r="78" spans="1:5" ht="20.100000000000001" customHeight="1" x14ac:dyDescent="0.2">
      <c r="A78" s="46">
        <v>2</v>
      </c>
      <c r="B78" s="19" t="s">
        <v>226</v>
      </c>
      <c r="C78" s="19" t="s">
        <v>90</v>
      </c>
      <c r="D78" s="49">
        <v>60</v>
      </c>
      <c r="E78" s="49">
        <f t="shared" si="0"/>
        <v>120</v>
      </c>
    </row>
    <row r="79" spans="1:5" ht="20.100000000000001" customHeight="1" x14ac:dyDescent="0.2">
      <c r="A79" s="46">
        <v>2</v>
      </c>
      <c r="B79" s="19" t="s">
        <v>227</v>
      </c>
      <c r="C79" s="19" t="s">
        <v>91</v>
      </c>
      <c r="D79" s="49">
        <v>60</v>
      </c>
      <c r="E79" s="49">
        <f t="shared" si="0"/>
        <v>120</v>
      </c>
    </row>
    <row r="80" spans="1:5" ht="20.100000000000001" customHeight="1" x14ac:dyDescent="0.2">
      <c r="A80" s="46">
        <v>2</v>
      </c>
      <c r="B80" s="19" t="s">
        <v>228</v>
      </c>
      <c r="C80" s="19" t="s">
        <v>92</v>
      </c>
      <c r="D80" s="49">
        <v>60</v>
      </c>
      <c r="E80" s="49">
        <f t="shared" si="0"/>
        <v>120</v>
      </c>
    </row>
    <row r="81" spans="1:5" ht="20.100000000000001" customHeight="1" x14ac:dyDescent="0.2">
      <c r="A81" s="46">
        <v>2</v>
      </c>
      <c r="B81" s="19" t="s">
        <v>229</v>
      </c>
      <c r="C81" s="19" t="s">
        <v>93</v>
      </c>
      <c r="D81" s="49">
        <v>60</v>
      </c>
      <c r="E81" s="49">
        <f t="shared" si="0"/>
        <v>120</v>
      </c>
    </row>
    <row r="82" spans="1:5" ht="20.100000000000001" customHeight="1" x14ac:dyDescent="0.2">
      <c r="A82" s="46">
        <v>2</v>
      </c>
      <c r="B82" s="19" t="s">
        <v>230</v>
      </c>
      <c r="C82" s="19" t="s">
        <v>94</v>
      </c>
      <c r="D82" s="49">
        <v>60</v>
      </c>
      <c r="E82" s="49">
        <f t="shared" si="0"/>
        <v>120</v>
      </c>
    </row>
    <row r="83" spans="1:5" ht="20.100000000000001" customHeight="1" x14ac:dyDescent="0.2">
      <c r="A83" s="46">
        <v>2</v>
      </c>
      <c r="B83" s="19" t="s">
        <v>95</v>
      </c>
      <c r="C83" s="19" t="s">
        <v>96</v>
      </c>
      <c r="D83" s="49">
        <v>60</v>
      </c>
      <c r="E83" s="49">
        <f t="shared" si="0"/>
        <v>120</v>
      </c>
    </row>
    <row r="84" spans="1:5" ht="20.100000000000001" customHeight="1" x14ac:dyDescent="0.2">
      <c r="A84" s="46">
        <v>26</v>
      </c>
      <c r="B84" s="19" t="s">
        <v>231</v>
      </c>
      <c r="C84" s="19" t="s">
        <v>97</v>
      </c>
      <c r="D84" s="49">
        <v>60</v>
      </c>
      <c r="E84" s="49">
        <f t="shared" ref="E84" si="1">(A84*D84)</f>
        <v>1560</v>
      </c>
    </row>
    <row r="85" spans="1:5" ht="20.100000000000001" customHeight="1" x14ac:dyDescent="0.25">
      <c r="A85" s="88" t="s">
        <v>17</v>
      </c>
      <c r="B85" s="89"/>
      <c r="C85" s="89"/>
      <c r="D85" s="90"/>
      <c r="E85" s="51">
        <f>SUM(E23:E84)</f>
        <v>31800</v>
      </c>
    </row>
    <row r="86" spans="1:5" ht="20.100000000000001" customHeight="1" x14ac:dyDescent="0.25">
      <c r="A86" s="82" t="s">
        <v>232</v>
      </c>
      <c r="B86" s="83"/>
      <c r="C86" s="84"/>
      <c r="D86" s="52">
        <v>0.12</v>
      </c>
      <c r="E86" s="51">
        <f>+E85*12%</f>
        <v>3816</v>
      </c>
    </row>
    <row r="87" spans="1:5" ht="20.100000000000001" customHeight="1" x14ac:dyDescent="0.25">
      <c r="A87" s="82" t="s">
        <v>19</v>
      </c>
      <c r="B87" s="83"/>
      <c r="C87" s="83"/>
      <c r="D87" s="84"/>
      <c r="E87" s="51">
        <f>SUM(E85:E86)</f>
        <v>35616</v>
      </c>
    </row>
    <row r="89" spans="1:5" ht="20.100000000000001" customHeight="1" x14ac:dyDescent="0.25">
      <c r="A89" s="92" t="s">
        <v>99</v>
      </c>
      <c r="B89" s="92"/>
      <c r="C89" s="92"/>
      <c r="D89" s="92"/>
    </row>
    <row r="90" spans="1:5" ht="20.100000000000001" customHeight="1" x14ac:dyDescent="0.25">
      <c r="A90" s="53" t="s">
        <v>14</v>
      </c>
      <c r="B90" s="53" t="s">
        <v>233</v>
      </c>
      <c r="C90" s="92" t="s">
        <v>12</v>
      </c>
      <c r="D90" s="92"/>
    </row>
    <row r="91" spans="1:5" ht="20.100000000000001" customHeight="1" x14ac:dyDescent="0.25">
      <c r="A91" s="93" t="s">
        <v>234</v>
      </c>
      <c r="B91" s="94"/>
      <c r="C91" s="94"/>
      <c r="D91" s="95"/>
    </row>
    <row r="92" spans="1:5" ht="20.100000000000001" customHeight="1" x14ac:dyDescent="0.2">
      <c r="A92" s="27">
        <v>1</v>
      </c>
      <c r="B92" s="54" t="s">
        <v>235</v>
      </c>
      <c r="C92" s="91" t="s">
        <v>100</v>
      </c>
      <c r="D92" s="91"/>
    </row>
    <row r="93" spans="1:5" ht="20.100000000000001" customHeight="1" x14ac:dyDescent="0.2">
      <c r="A93" s="27">
        <v>2</v>
      </c>
      <c r="B93" s="54" t="s">
        <v>236</v>
      </c>
      <c r="C93" s="91" t="s">
        <v>101</v>
      </c>
      <c r="D93" s="91"/>
    </row>
    <row r="94" spans="1:5" ht="20.100000000000001" customHeight="1" x14ac:dyDescent="0.2">
      <c r="A94" s="27">
        <v>1</v>
      </c>
      <c r="B94" s="54" t="s">
        <v>237</v>
      </c>
      <c r="C94" s="91" t="s">
        <v>102</v>
      </c>
      <c r="D94" s="91"/>
    </row>
    <row r="95" spans="1:5" ht="20.100000000000001" customHeight="1" x14ac:dyDescent="0.2">
      <c r="A95" s="27">
        <v>1</v>
      </c>
      <c r="B95" s="54" t="s">
        <v>238</v>
      </c>
      <c r="C95" s="91" t="s">
        <v>103</v>
      </c>
      <c r="D95" s="91"/>
    </row>
    <row r="96" spans="1:5" ht="20.100000000000001" customHeight="1" x14ac:dyDescent="0.2">
      <c r="A96" s="27">
        <v>1</v>
      </c>
      <c r="B96" s="54" t="s">
        <v>239</v>
      </c>
      <c r="C96" s="91" t="s">
        <v>104</v>
      </c>
      <c r="D96" s="91"/>
    </row>
    <row r="97" spans="1:4" ht="20.100000000000001" customHeight="1" x14ac:dyDescent="0.2">
      <c r="A97" s="27">
        <v>1</v>
      </c>
      <c r="B97" s="54" t="s">
        <v>240</v>
      </c>
      <c r="C97" s="91" t="s">
        <v>105</v>
      </c>
      <c r="D97" s="91"/>
    </row>
    <row r="98" spans="1:4" ht="20.100000000000001" customHeight="1" x14ac:dyDescent="0.2">
      <c r="A98" s="27">
        <v>1</v>
      </c>
      <c r="B98" s="54" t="s">
        <v>241</v>
      </c>
      <c r="C98" s="91" t="s">
        <v>106</v>
      </c>
      <c r="D98" s="91"/>
    </row>
    <row r="99" spans="1:4" ht="20.100000000000001" customHeight="1" x14ac:dyDescent="0.2">
      <c r="A99" s="27">
        <v>1</v>
      </c>
      <c r="B99" s="54" t="s">
        <v>242</v>
      </c>
      <c r="C99" s="91" t="s">
        <v>107</v>
      </c>
      <c r="D99" s="91"/>
    </row>
    <row r="100" spans="1:4" ht="20.100000000000001" customHeight="1" x14ac:dyDescent="0.2">
      <c r="A100" s="27">
        <v>1</v>
      </c>
      <c r="B100" s="54" t="s">
        <v>243</v>
      </c>
      <c r="C100" s="91" t="s">
        <v>108</v>
      </c>
      <c r="D100" s="91"/>
    </row>
    <row r="101" spans="1:4" ht="20.100000000000001" customHeight="1" x14ac:dyDescent="0.2">
      <c r="A101" s="27">
        <v>2</v>
      </c>
      <c r="B101" s="54" t="s">
        <v>244</v>
      </c>
      <c r="C101" s="91" t="s">
        <v>109</v>
      </c>
      <c r="D101" s="91"/>
    </row>
    <row r="102" spans="1:4" ht="20.100000000000001" customHeight="1" x14ac:dyDescent="0.2">
      <c r="A102" s="27">
        <v>2</v>
      </c>
      <c r="B102" s="54" t="s">
        <v>245</v>
      </c>
      <c r="C102" s="91" t="s">
        <v>110</v>
      </c>
      <c r="D102" s="91"/>
    </row>
    <row r="103" spans="1:4" ht="20.100000000000001" customHeight="1" x14ac:dyDescent="0.2">
      <c r="A103" s="27">
        <v>2</v>
      </c>
      <c r="B103" s="54" t="s">
        <v>246</v>
      </c>
      <c r="C103" s="91" t="s">
        <v>111</v>
      </c>
      <c r="D103" s="91"/>
    </row>
    <row r="104" spans="1:4" ht="20.100000000000001" customHeight="1" x14ac:dyDescent="0.2">
      <c r="A104" s="27">
        <v>0</v>
      </c>
      <c r="B104" s="54"/>
      <c r="C104" s="91" t="s">
        <v>112</v>
      </c>
      <c r="D104" s="91"/>
    </row>
    <row r="105" spans="1:4" ht="20.100000000000001" customHeight="1" x14ac:dyDescent="0.2">
      <c r="A105" s="27">
        <v>0</v>
      </c>
      <c r="B105" s="54"/>
      <c r="C105" s="91" t="s">
        <v>113</v>
      </c>
      <c r="D105" s="91"/>
    </row>
    <row r="106" spans="1:4" ht="20.100000000000001" customHeight="1" x14ac:dyDescent="0.25">
      <c r="A106" s="56">
        <f>SUM(A92:A105)</f>
        <v>16</v>
      </c>
      <c r="B106" s="96" t="s">
        <v>247</v>
      </c>
      <c r="C106" s="96"/>
      <c r="D106" s="96"/>
    </row>
    <row r="107" spans="1:4" ht="20.100000000000001" customHeight="1" x14ac:dyDescent="0.25">
      <c r="A107" s="93" t="s">
        <v>248</v>
      </c>
      <c r="B107" s="94"/>
      <c r="C107" s="94"/>
      <c r="D107" s="95"/>
    </row>
    <row r="108" spans="1:4" ht="20.100000000000001" customHeight="1" x14ac:dyDescent="0.2">
      <c r="A108" s="27">
        <v>1</v>
      </c>
      <c r="B108" s="54" t="s">
        <v>249</v>
      </c>
      <c r="C108" s="91" t="s">
        <v>114</v>
      </c>
      <c r="D108" s="91"/>
    </row>
    <row r="109" spans="1:4" ht="20.100000000000001" customHeight="1" x14ac:dyDescent="0.2">
      <c r="A109" s="27">
        <v>1</v>
      </c>
      <c r="B109" s="54" t="s">
        <v>250</v>
      </c>
      <c r="C109" s="91" t="s">
        <v>115</v>
      </c>
      <c r="D109" s="91"/>
    </row>
    <row r="110" spans="1:4" ht="20.100000000000001" customHeight="1" x14ac:dyDescent="0.2">
      <c r="A110" s="27">
        <v>1</v>
      </c>
      <c r="B110" s="54" t="s">
        <v>251</v>
      </c>
      <c r="C110" s="91" t="s">
        <v>116</v>
      </c>
      <c r="D110" s="91"/>
    </row>
    <row r="111" spans="1:4" ht="20.100000000000001" customHeight="1" x14ac:dyDescent="0.2">
      <c r="A111" s="27">
        <v>1</v>
      </c>
      <c r="B111" s="54" t="s">
        <v>252</v>
      </c>
      <c r="C111" s="91" t="s">
        <v>117</v>
      </c>
      <c r="D111" s="91"/>
    </row>
    <row r="112" spans="1:4" ht="20.100000000000001" customHeight="1" x14ac:dyDescent="0.2">
      <c r="A112" s="27">
        <v>1</v>
      </c>
      <c r="B112" s="54" t="s">
        <v>253</v>
      </c>
      <c r="C112" s="91" t="s">
        <v>118</v>
      </c>
      <c r="D112" s="91"/>
    </row>
    <row r="113" spans="1:4" ht="20.100000000000001" customHeight="1" x14ac:dyDescent="0.2">
      <c r="A113" s="27">
        <v>1</v>
      </c>
      <c r="B113" s="54" t="s">
        <v>254</v>
      </c>
      <c r="C113" s="91" t="s">
        <v>119</v>
      </c>
      <c r="D113" s="91"/>
    </row>
    <row r="114" spans="1:4" ht="20.100000000000001" customHeight="1" x14ac:dyDescent="0.2">
      <c r="A114" s="27">
        <v>1</v>
      </c>
      <c r="B114" s="54" t="s">
        <v>255</v>
      </c>
      <c r="C114" s="91" t="s">
        <v>120</v>
      </c>
      <c r="D114" s="91"/>
    </row>
    <row r="115" spans="1:4" ht="20.100000000000001" customHeight="1" x14ac:dyDescent="0.2">
      <c r="A115" s="27">
        <v>1</v>
      </c>
      <c r="B115" s="54" t="s">
        <v>256</v>
      </c>
      <c r="C115" s="91" t="s">
        <v>121</v>
      </c>
      <c r="D115" s="91"/>
    </row>
    <row r="116" spans="1:4" ht="20.100000000000001" customHeight="1" x14ac:dyDescent="0.2">
      <c r="A116" s="27">
        <v>1</v>
      </c>
      <c r="B116" s="54" t="s">
        <v>257</v>
      </c>
      <c r="C116" s="91" t="s">
        <v>122</v>
      </c>
      <c r="D116" s="91"/>
    </row>
    <row r="117" spans="1:4" ht="20.100000000000001" customHeight="1" x14ac:dyDescent="0.2">
      <c r="A117" s="27">
        <v>1</v>
      </c>
      <c r="B117" s="54" t="s">
        <v>258</v>
      </c>
      <c r="C117" s="91" t="s">
        <v>123</v>
      </c>
      <c r="D117" s="91"/>
    </row>
    <row r="118" spans="1:4" ht="20.100000000000001" customHeight="1" x14ac:dyDescent="0.2">
      <c r="A118" s="27">
        <v>3</v>
      </c>
      <c r="B118" s="54" t="s">
        <v>259</v>
      </c>
      <c r="C118" s="91" t="s">
        <v>124</v>
      </c>
      <c r="D118" s="91"/>
    </row>
    <row r="119" spans="1:4" ht="20.100000000000001" customHeight="1" x14ac:dyDescent="0.2">
      <c r="A119" s="27">
        <v>1</v>
      </c>
      <c r="B119" s="54" t="s">
        <v>260</v>
      </c>
      <c r="C119" s="91" t="s">
        <v>125</v>
      </c>
      <c r="D119" s="91"/>
    </row>
    <row r="120" spans="1:4" ht="20.100000000000001" customHeight="1" x14ac:dyDescent="0.2">
      <c r="A120" s="27">
        <v>1</v>
      </c>
      <c r="B120" s="54" t="s">
        <v>261</v>
      </c>
      <c r="C120" s="91" t="s">
        <v>126</v>
      </c>
      <c r="D120" s="91"/>
    </row>
    <row r="121" spans="1:4" ht="20.100000000000001" customHeight="1" x14ac:dyDescent="0.25">
      <c r="A121" s="56">
        <f>SUM(A108:A120)</f>
        <v>15</v>
      </c>
      <c r="B121" s="96" t="s">
        <v>262</v>
      </c>
      <c r="C121" s="96"/>
      <c r="D121" s="96"/>
    </row>
    <row r="122" spans="1:4" ht="20.100000000000001" customHeight="1" x14ac:dyDescent="0.25">
      <c r="A122" s="93" t="s">
        <v>263</v>
      </c>
      <c r="B122" s="94"/>
      <c r="C122" s="94"/>
      <c r="D122" s="95"/>
    </row>
    <row r="123" spans="1:4" ht="20.100000000000001" customHeight="1" x14ac:dyDescent="0.2">
      <c r="A123" s="27">
        <v>1</v>
      </c>
      <c r="B123" s="54" t="s">
        <v>264</v>
      </c>
      <c r="C123" s="91" t="s">
        <v>127</v>
      </c>
      <c r="D123" s="91"/>
    </row>
    <row r="124" spans="1:4" ht="20.100000000000001" customHeight="1" x14ac:dyDescent="0.2">
      <c r="A124" s="27">
        <v>1</v>
      </c>
      <c r="B124" s="54" t="s">
        <v>265</v>
      </c>
      <c r="C124" s="91" t="s">
        <v>128</v>
      </c>
      <c r="D124" s="91"/>
    </row>
    <row r="125" spans="1:4" ht="20.100000000000001" customHeight="1" x14ac:dyDescent="0.2">
      <c r="A125" s="27">
        <v>1</v>
      </c>
      <c r="B125" s="54" t="s">
        <v>266</v>
      </c>
      <c r="C125" s="91" t="s">
        <v>129</v>
      </c>
      <c r="D125" s="91"/>
    </row>
    <row r="126" spans="1:4" ht="20.100000000000001" customHeight="1" x14ac:dyDescent="0.2">
      <c r="A126" s="27">
        <v>1</v>
      </c>
      <c r="B126" s="54" t="s">
        <v>267</v>
      </c>
      <c r="C126" s="91" t="s">
        <v>130</v>
      </c>
      <c r="D126" s="91"/>
    </row>
    <row r="127" spans="1:4" ht="20.100000000000001" customHeight="1" x14ac:dyDescent="0.2">
      <c r="A127" s="27">
        <v>1</v>
      </c>
      <c r="B127" s="54" t="s">
        <v>268</v>
      </c>
      <c r="C127" s="91" t="s">
        <v>131</v>
      </c>
      <c r="D127" s="91"/>
    </row>
    <row r="128" spans="1:4" ht="20.100000000000001" customHeight="1" x14ac:dyDescent="0.2">
      <c r="A128" s="27">
        <v>1</v>
      </c>
      <c r="B128" s="54" t="s">
        <v>269</v>
      </c>
      <c r="C128" s="91" t="s">
        <v>132</v>
      </c>
      <c r="D128" s="91"/>
    </row>
    <row r="129" spans="1:4" ht="20.100000000000001" customHeight="1" x14ac:dyDescent="0.2">
      <c r="A129" s="27">
        <v>2</v>
      </c>
      <c r="B129" s="54" t="s">
        <v>270</v>
      </c>
      <c r="C129" s="91" t="s">
        <v>133</v>
      </c>
      <c r="D129" s="91"/>
    </row>
    <row r="130" spans="1:4" ht="20.100000000000001" customHeight="1" x14ac:dyDescent="0.2">
      <c r="A130" s="27">
        <v>1</v>
      </c>
      <c r="B130" s="54" t="s">
        <v>271</v>
      </c>
      <c r="C130" s="91" t="s">
        <v>134</v>
      </c>
      <c r="D130" s="91"/>
    </row>
    <row r="131" spans="1:4" ht="20.100000000000001" customHeight="1" x14ac:dyDescent="0.2">
      <c r="A131" s="27">
        <v>0</v>
      </c>
      <c r="B131" s="54" t="s">
        <v>272</v>
      </c>
      <c r="C131" s="91" t="s">
        <v>135</v>
      </c>
      <c r="D131" s="91"/>
    </row>
    <row r="132" spans="1:4" ht="20.100000000000001" customHeight="1" x14ac:dyDescent="0.2">
      <c r="A132" s="27">
        <v>1</v>
      </c>
      <c r="B132" s="54" t="s">
        <v>273</v>
      </c>
      <c r="C132" s="91" t="s">
        <v>136</v>
      </c>
      <c r="D132" s="91"/>
    </row>
    <row r="133" spans="1:4" ht="20.100000000000001" customHeight="1" x14ac:dyDescent="0.2">
      <c r="A133" s="27">
        <v>0</v>
      </c>
      <c r="B133" s="54" t="s">
        <v>274</v>
      </c>
      <c r="C133" s="91" t="s">
        <v>137</v>
      </c>
      <c r="D133" s="91"/>
    </row>
    <row r="134" spans="1:4" ht="20.100000000000001" customHeight="1" x14ac:dyDescent="0.2">
      <c r="A134" s="27">
        <v>1</v>
      </c>
      <c r="B134" s="54" t="s">
        <v>275</v>
      </c>
      <c r="C134" s="91" t="s">
        <v>138</v>
      </c>
      <c r="D134" s="91"/>
    </row>
    <row r="135" spans="1:4" ht="20.100000000000001" customHeight="1" x14ac:dyDescent="0.2">
      <c r="A135" s="27">
        <v>1</v>
      </c>
      <c r="B135" s="54" t="s">
        <v>276</v>
      </c>
      <c r="C135" s="91" t="s">
        <v>139</v>
      </c>
      <c r="D135" s="91"/>
    </row>
    <row r="136" spans="1:4" ht="20.100000000000001" customHeight="1" x14ac:dyDescent="0.2">
      <c r="A136" s="27">
        <v>1</v>
      </c>
      <c r="B136" s="54" t="s">
        <v>277</v>
      </c>
      <c r="C136" s="91" t="s">
        <v>140</v>
      </c>
      <c r="D136" s="91"/>
    </row>
    <row r="137" spans="1:4" ht="20.100000000000001" customHeight="1" x14ac:dyDescent="0.2">
      <c r="A137" s="27">
        <v>0</v>
      </c>
      <c r="B137" s="54" t="s">
        <v>278</v>
      </c>
      <c r="C137" s="91" t="s">
        <v>141</v>
      </c>
      <c r="D137" s="91"/>
    </row>
    <row r="138" spans="1:4" ht="20.100000000000001" customHeight="1" x14ac:dyDescent="0.2">
      <c r="A138" s="27">
        <v>1</v>
      </c>
      <c r="B138" s="54" t="s">
        <v>279</v>
      </c>
      <c r="C138" s="91" t="s">
        <v>142</v>
      </c>
      <c r="D138" s="91"/>
    </row>
    <row r="139" spans="1:4" ht="20.100000000000001" customHeight="1" x14ac:dyDescent="0.2">
      <c r="A139" s="27">
        <v>1</v>
      </c>
      <c r="B139" s="54" t="s">
        <v>280</v>
      </c>
      <c r="C139" s="91" t="s">
        <v>143</v>
      </c>
      <c r="D139" s="91"/>
    </row>
    <row r="140" spans="1:4" ht="20.100000000000001" customHeight="1" x14ac:dyDescent="0.2">
      <c r="A140" s="27">
        <v>1</v>
      </c>
      <c r="B140" s="54" t="s">
        <v>281</v>
      </c>
      <c r="C140" s="91" t="s">
        <v>144</v>
      </c>
      <c r="D140" s="91"/>
    </row>
    <row r="141" spans="1:4" ht="20.100000000000001" customHeight="1" x14ac:dyDescent="0.2">
      <c r="A141" s="27">
        <v>2</v>
      </c>
      <c r="B141" s="54" t="s">
        <v>282</v>
      </c>
      <c r="C141" s="91" t="s">
        <v>145</v>
      </c>
      <c r="D141" s="91"/>
    </row>
    <row r="142" spans="1:4" ht="20.100000000000001" customHeight="1" x14ac:dyDescent="0.2">
      <c r="A142" s="27">
        <v>2</v>
      </c>
      <c r="B142" s="54" t="s">
        <v>283</v>
      </c>
      <c r="C142" s="91" t="s">
        <v>146</v>
      </c>
      <c r="D142" s="91"/>
    </row>
    <row r="143" spans="1:4" ht="20.100000000000001" customHeight="1" x14ac:dyDescent="0.2">
      <c r="A143" s="27">
        <v>3</v>
      </c>
      <c r="B143" s="57"/>
      <c r="C143" s="91" t="s">
        <v>147</v>
      </c>
      <c r="D143" s="91"/>
    </row>
    <row r="144" spans="1:4" ht="20.100000000000001" customHeight="1" x14ac:dyDescent="0.2">
      <c r="A144" s="27">
        <v>1</v>
      </c>
      <c r="B144" s="54"/>
      <c r="C144" s="55" t="s">
        <v>148</v>
      </c>
      <c r="D144" s="55"/>
    </row>
    <row r="145" spans="1:4" ht="20.100000000000001" customHeight="1" x14ac:dyDescent="0.2">
      <c r="A145" s="27">
        <v>4</v>
      </c>
      <c r="B145" s="54"/>
      <c r="C145" s="91" t="s">
        <v>149</v>
      </c>
      <c r="D145" s="91"/>
    </row>
    <row r="146" spans="1:4" ht="20.100000000000001" customHeight="1" x14ac:dyDescent="0.2">
      <c r="A146" s="27">
        <v>1</v>
      </c>
      <c r="B146" s="54"/>
      <c r="C146" s="55" t="s">
        <v>150</v>
      </c>
      <c r="D146" s="55"/>
    </row>
    <row r="147" spans="1:4" ht="20.100000000000001" customHeight="1" x14ac:dyDescent="0.2">
      <c r="A147" s="27">
        <v>1</v>
      </c>
      <c r="B147" s="54"/>
      <c r="C147" s="55" t="s">
        <v>151</v>
      </c>
      <c r="D147" s="55"/>
    </row>
    <row r="148" spans="1:4" ht="20.100000000000001" customHeight="1" x14ac:dyDescent="0.2">
      <c r="A148" s="27">
        <v>2</v>
      </c>
      <c r="B148" s="57"/>
      <c r="C148" s="91" t="s">
        <v>152</v>
      </c>
      <c r="D148" s="91"/>
    </row>
    <row r="149" spans="1:4" ht="20.100000000000001" customHeight="1" x14ac:dyDescent="0.2">
      <c r="A149" s="27">
        <v>1</v>
      </c>
      <c r="B149" s="57"/>
      <c r="C149" s="91" t="s">
        <v>153</v>
      </c>
      <c r="D149" s="91"/>
    </row>
    <row r="150" spans="1:4" ht="20.100000000000001" customHeight="1" x14ac:dyDescent="0.25">
      <c r="A150" s="37"/>
      <c r="B150" s="29" t="s">
        <v>154</v>
      </c>
      <c r="C150" s="58" t="s">
        <v>155</v>
      </c>
      <c r="D150" s="59"/>
    </row>
    <row r="151" spans="1:4" ht="20.100000000000001" customHeight="1" x14ac:dyDescent="0.25">
      <c r="A151" s="37"/>
      <c r="B151" s="29"/>
      <c r="C151" s="58" t="s">
        <v>156</v>
      </c>
      <c r="D151" s="59"/>
    </row>
    <row r="152" spans="1:4" ht="20.100000000000001" customHeight="1" x14ac:dyDescent="0.25">
      <c r="A152" s="37"/>
      <c r="B152" s="29"/>
      <c r="C152" s="58" t="s">
        <v>157</v>
      </c>
      <c r="D152" s="59"/>
    </row>
    <row r="153" spans="1:4" ht="20.100000000000001" customHeight="1" x14ac:dyDescent="0.25">
      <c r="A153" s="37"/>
      <c r="B153" s="29"/>
      <c r="C153" s="58" t="s">
        <v>158</v>
      </c>
      <c r="D153" s="59"/>
    </row>
    <row r="154" spans="1:4" ht="20.100000000000001" customHeight="1" x14ac:dyDescent="0.25">
      <c r="A154" s="37"/>
      <c r="B154" s="29" t="s">
        <v>284</v>
      </c>
      <c r="C154" s="60"/>
      <c r="D154" s="59"/>
    </row>
  </sheetData>
  <mergeCells count="64">
    <mergeCell ref="C143:D143"/>
    <mergeCell ref="C145:D145"/>
    <mergeCell ref="C148:D148"/>
    <mergeCell ref="C149:D149"/>
    <mergeCell ref="C137:D137"/>
    <mergeCell ref="C138:D138"/>
    <mergeCell ref="C139:D139"/>
    <mergeCell ref="C140:D140"/>
    <mergeCell ref="C141:D141"/>
    <mergeCell ref="C142:D142"/>
    <mergeCell ref="C136:D136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24:D124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B121:D121"/>
    <mergeCell ref="A122:D122"/>
    <mergeCell ref="C123:D123"/>
    <mergeCell ref="C112:D112"/>
    <mergeCell ref="C101:D101"/>
    <mergeCell ref="C102:D102"/>
    <mergeCell ref="C103:D103"/>
    <mergeCell ref="C104:D104"/>
    <mergeCell ref="C105:D105"/>
    <mergeCell ref="B106:D106"/>
    <mergeCell ref="A107:D107"/>
    <mergeCell ref="C108:D108"/>
    <mergeCell ref="C109:D109"/>
    <mergeCell ref="C110:D110"/>
    <mergeCell ref="C111:D111"/>
    <mergeCell ref="C100:D100"/>
    <mergeCell ref="A89:D89"/>
    <mergeCell ref="C90:D90"/>
    <mergeCell ref="A91:D91"/>
    <mergeCell ref="C92:D92"/>
    <mergeCell ref="C93:D93"/>
    <mergeCell ref="C94:D94"/>
    <mergeCell ref="C95:D95"/>
    <mergeCell ref="C96:D96"/>
    <mergeCell ref="C97:D97"/>
    <mergeCell ref="C98:D98"/>
    <mergeCell ref="C99:D99"/>
    <mergeCell ref="A87:D87"/>
    <mergeCell ref="A2:C2"/>
    <mergeCell ref="A3:C3"/>
    <mergeCell ref="A4:C4"/>
    <mergeCell ref="A85:D85"/>
    <mergeCell ref="A86:C8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2022-11-07T17:33:55Z</cp:lastPrinted>
  <dcterms:created xsi:type="dcterms:W3CDTF">2022-07-29T14:43:22Z</dcterms:created>
  <dcterms:modified xsi:type="dcterms:W3CDTF">2022-11-07T17:35:10Z</dcterms:modified>
</cp:coreProperties>
</file>