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BD06BDD2-34EA-41A2-BDCE-10A0C781DF1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QUIORT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D61" i="3" l="1"/>
  <c r="D44" i="3"/>
  <c r="D34" i="3"/>
  <c r="D24" i="3"/>
  <c r="G43" i="3"/>
  <c r="G42" i="3"/>
  <c r="G41" i="3"/>
  <c r="G40" i="3"/>
  <c r="G39" i="3"/>
  <c r="G38" i="3"/>
  <c r="G37" i="3"/>
  <c r="G36" i="3"/>
  <c r="G35" i="3"/>
  <c r="G33" i="3"/>
  <c r="G32" i="3"/>
  <c r="G31" i="3"/>
  <c r="G30" i="3"/>
  <c r="G29" i="3"/>
  <c r="G28" i="3"/>
  <c r="G27" i="3"/>
  <c r="G26" i="3"/>
  <c r="G25" i="3"/>
  <c r="G23" i="3"/>
  <c r="G22" i="3"/>
  <c r="G45" i="3" l="1"/>
  <c r="G46" i="3" s="1"/>
  <c r="G47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25EE19E9-4CC5-4629-ACED-404839533FD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3D67799E-A3F6-425A-94CB-C9BDE948070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<sst xmlns="http://schemas.openxmlformats.org/spreadsheetml/2006/main" count="124" uniqueCount="119">
  <si>
    <t>CANT.</t>
  </si>
  <si>
    <t>COD. ARTICULO</t>
  </si>
  <si>
    <t xml:space="preserve">DESCRIPCION ARTICULO </t>
  </si>
  <si>
    <t>PRECIO UNITARIO</t>
  </si>
  <si>
    <t>PRECIO TOTAL</t>
  </si>
  <si>
    <t>25L-SO-008-TA</t>
  </si>
  <si>
    <t>25L-SO-010-TA</t>
  </si>
  <si>
    <t>25L-SO-012-TA</t>
  </si>
  <si>
    <t>25L-SO-014-TA</t>
  </si>
  <si>
    <t>25L-SO-016-TA</t>
  </si>
  <si>
    <t>25L-SO-018-TA</t>
  </si>
  <si>
    <t>25L-SO-020-TA</t>
  </si>
  <si>
    <t>25L-SO-022-TA</t>
  </si>
  <si>
    <t>25L-SO-024-TA</t>
  </si>
  <si>
    <t>INSTRUMENTAL ARIX Clavicle System 2.5/ 3.5 Clavicle Plate</t>
  </si>
  <si>
    <t>CANTIDAD</t>
  </si>
  <si>
    <t>CODIGO</t>
  </si>
  <si>
    <t>DESCRIPCIÓN</t>
  </si>
  <si>
    <t>111-101</t>
  </si>
  <si>
    <t>111-103</t>
  </si>
  <si>
    <t>111-157</t>
  </si>
  <si>
    <t>112-25-701</t>
  </si>
  <si>
    <t>113-HF-613</t>
  </si>
  <si>
    <t>111-075</t>
  </si>
  <si>
    <t>111-080</t>
  </si>
  <si>
    <t xml:space="preserve">MANGO DE ATORNILLADOR </t>
  </si>
  <si>
    <t>J220111-L007</t>
  </si>
  <si>
    <t>J220126-L109</t>
  </si>
  <si>
    <t>J211015-L044</t>
  </si>
  <si>
    <t>J220112-L089</t>
  </si>
  <si>
    <t>J211222-L021</t>
  </si>
  <si>
    <t>J211222-L007</t>
  </si>
  <si>
    <t>R211222-L051</t>
  </si>
  <si>
    <t>25-CAFU-006</t>
  </si>
  <si>
    <t>25-CAFU-007</t>
  </si>
  <si>
    <t>25-SO-008-TA</t>
  </si>
  <si>
    <t>25-SO-010-TA</t>
  </si>
  <si>
    <t>25-SO-012-TA</t>
  </si>
  <si>
    <t>25-SO-014-TA</t>
  </si>
  <si>
    <t>25-SO-016-TA</t>
  </si>
  <si>
    <t>25-SO-018-TA</t>
  </si>
  <si>
    <t>25-SO-020-TA</t>
  </si>
  <si>
    <t>25-SO-022-TA</t>
  </si>
  <si>
    <t>25-SO-024-TA</t>
  </si>
  <si>
    <t>111-010</t>
  </si>
  <si>
    <t>114-009</t>
  </si>
  <si>
    <t>111-165</t>
  </si>
  <si>
    <t xml:space="preserve">PINZA DE SUJECCION </t>
  </si>
  <si>
    <t>MEDIDOR DE PROFUNDIDAD</t>
  </si>
  <si>
    <t>BROCA 2.0, 20mm, 84mm, 110mm, AO</t>
  </si>
  <si>
    <t xml:space="preserve">GUIA DE BLOQUEO ANGULO VARIABLE 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</si>
  <si>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</si>
  <si>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</si>
  <si>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</si>
  <si>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</si>
  <si>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</si>
  <si>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</si>
  <si>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</si>
  <si>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</si>
  <si>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</si>
  <si>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</si>
  <si>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DESCARGO</t>
  </si>
  <si>
    <t>VENTA -CIRUGÍA</t>
  </si>
  <si>
    <t>Lote</t>
  </si>
  <si>
    <t>Subtotal</t>
  </si>
  <si>
    <t>12% IVA</t>
  </si>
  <si>
    <t>Total</t>
  </si>
  <si>
    <t xml:space="preserve">OBERVACIONES </t>
  </si>
  <si>
    <t>NOTA</t>
  </si>
  <si>
    <t>EL MOTOR SE ESTERILIZA EN FRIO, CUALQUIER DAÑO</t>
  </si>
  <si>
    <t>LA ENTIDAD SE HARA RESPONSABLE.</t>
  </si>
  <si>
    <t>LAS BATERIAS NO SE ESTERILIZAN</t>
  </si>
  <si>
    <t>PLACA CARPAL STARIX 2.5 *6H SMALL TIT.</t>
  </si>
  <si>
    <t>PLACA CARPAL STARIX 2.5 *7H SMALL TIT.</t>
  </si>
  <si>
    <t>J220809-L047</t>
  </si>
  <si>
    <t>J210204-L052</t>
  </si>
  <si>
    <t>J220714-L005</t>
  </si>
  <si>
    <t>J210929-L073</t>
  </si>
  <si>
    <t>J211025-L043</t>
  </si>
  <si>
    <t>J210929-L076</t>
  </si>
  <si>
    <t>J210610-L086</t>
  </si>
  <si>
    <t>R211208-L028</t>
  </si>
  <si>
    <t>R211208-L010</t>
  </si>
  <si>
    <t xml:space="preserve">GUIA DE BLOQUEO 2.0mm </t>
  </si>
  <si>
    <t>REAMER</t>
  </si>
  <si>
    <t>GUIA DE BROCA DOBLE 2.0MM</t>
  </si>
  <si>
    <t xml:space="preserve">ATORNILLADOR ANCLAJE RAPIDO 2.5mm </t>
  </si>
  <si>
    <t>REGISTRO DE NOTA DE ENTREGA</t>
  </si>
  <si>
    <t>Código: R-ORT-02</t>
  </si>
  <si>
    <t>ANEXO AL PROCEDIMIENTO DE DESPACHO</t>
  </si>
  <si>
    <t>Edicion: 00</t>
  </si>
  <si>
    <t>INSTITUCION/CLINICA/HOSPITAL</t>
  </si>
  <si>
    <t xml:space="preserve"> INQ</t>
  </si>
  <si>
    <t xml:space="preserve">7:30AM </t>
  </si>
  <si>
    <t xml:space="preserve">TIPO DE SEGURO </t>
  </si>
  <si>
    <t xml:space="preserve">IDENTIFICACION DEL PACIENTE </t>
  </si>
  <si>
    <t>NON LOCKING CORTICAL STARIX SILVER 2.5*8mm</t>
  </si>
  <si>
    <t>NON LOCKING CORTICAL STARIX SILVER 2.5*10mm</t>
  </si>
  <si>
    <t>NON LOCKING CORTICAL STARIX SILVER 2.5*12mm</t>
  </si>
  <si>
    <t>NON LOCKING CORTICAL STARIX SILVER 2.5*14mm</t>
  </si>
  <si>
    <t>NON LOCKING CORTICAL STARIX SILVER 2.5*16mm</t>
  </si>
  <si>
    <t>NON LOCKING CORTICAL STARIX SILVER 2.5*18mm</t>
  </si>
  <si>
    <t>NON LOCKING CORTICAL STARIX SILVER 2.5*20mm</t>
  </si>
  <si>
    <t>NON LOCKING CORTICAL STARIX SILVER 2.5*22mm</t>
  </si>
  <si>
    <t>NON LOCKING CORTICAL STARIX SILVER 2.5*24mm</t>
  </si>
  <si>
    <t>LOCKING CORTICAL STARIX BLUE 2.5*10mm</t>
  </si>
  <si>
    <t>LOCKING CORTICAL STARIX BLUE 2.5*8mm</t>
  </si>
  <si>
    <t>LOCKING CORTICAL STARIX BLUE 2.5*12mm</t>
  </si>
  <si>
    <t>LOCKING CORTICAL STARIX BLUE 2.5*14mm</t>
  </si>
  <si>
    <t>LOCKING CORTICAL STARIX BLUE 2.5*16mm</t>
  </si>
  <si>
    <t>LOCKING CORTICAL STARIX BLUE 2.5*18mm</t>
  </si>
  <si>
    <t>LOCKING CORTICAL STARIX BLUE 2.5*20mm</t>
  </si>
  <si>
    <t>LOCKING CORTICAL STARIX BLUE 2.5*22mm</t>
  </si>
  <si>
    <t>LOCKING CORTICAL STARIX BLUE 2.5*24mm</t>
  </si>
  <si>
    <t xml:space="preserve">DRILL DE GUIA ANGULO VARIABLE  </t>
  </si>
  <si>
    <t xml:space="preserve">ENTREGADO </t>
  </si>
  <si>
    <t xml:space="preserve">RECIBIDO </t>
  </si>
  <si>
    <t>INSTRUMENTADOR</t>
  </si>
  <si>
    <t xml:space="preserve">VERIFICADO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</si>
</sst>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-[$$-240A]\ * #,##0.00_-;\-[$$-240A]\ * #,##0.00_-;_-[$$-240A]\ * &quot;-&quot;??_-;_-@_-"/>
    <numFmt numFmtId="167" formatCode="0_);[Red]\(0\)"/>
    <numFmt numFmtId="168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Arial"/>
      <family val="2"/>
    </font>
    <font>
      <b/>
      <u/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91">
    <xf numFmtId="0" fontId="0" fillId="0" borderId="0" xfId="0"/>
    <xf numFmtId="0" fontId="4" fillId="0" borderId="0" xfId="0" applyFont="1"/>
    <xf numFmtId="0" fontId="5" fillId="0" borderId="0" xfId="0" applyFont="1"/>
    <xf numFmtId="166" fontId="5" fillId="0" borderId="1" xfId="3" applyNumberFormat="1" applyFont="1" applyFill="1" applyBorder="1" applyAlignment="1"/>
    <xf numFmtId="0" fontId="3" fillId="0" borderId="0" xfId="2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167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5" borderId="0" xfId="0" applyFont="1" applyFill="1" applyAlignment="1">
      <alignment vertical="center"/>
    </xf>
    <xf numFmtId="0" fontId="7" fillId="0" borderId="0" xfId="0" applyFont="1"/>
    <xf numFmtId="0" fontId="3" fillId="0" borderId="0" xfId="0" applyFont="1"/>
    <xf numFmtId="0" fontId="10" fillId="0" borderId="0" xfId="0" applyFont="1" applyAlignment="1">
      <alignment horizontal="left" vertical="center"/>
    </xf>
    <xf numFmtId="0" fontId="4" fillId="0" borderId="1" xfId="0" applyFont="1" applyBorder="1"/>
    <xf numFmtId="0" fontId="7" fillId="0" borderId="0" xfId="0" applyFont="1" applyAlignment="1">
      <alignment horizontal="center"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14" fillId="5" borderId="0" xfId="0" applyFont="1" applyFill="1"/>
    <xf numFmtId="0" fontId="15" fillId="5" borderId="0" xfId="0" applyFont="1" applyFill="1" applyAlignment="1">
      <alignment horizontal="left" vertical="center"/>
    </xf>
    <xf numFmtId="0" fontId="16" fillId="0" borderId="0" xfId="2" applyFont="1"/>
    <xf numFmtId="0" fontId="3" fillId="0" borderId="0" xfId="2" applyFont="1" applyAlignment="1">
      <alignment horizontal="right" wrapText="1"/>
    </xf>
    <xf numFmtId="9" fontId="3" fillId="0" borderId="0" xfId="2" applyNumberFormat="1" applyFont="1" applyAlignment="1">
      <alignment horizontal="right" wrapText="1"/>
    </xf>
    <xf numFmtId="165" fontId="3" fillId="0" borderId="4" xfId="1" applyFont="1" applyFill="1" applyBorder="1" applyAlignment="1"/>
    <xf numFmtId="165" fontId="3" fillId="0" borderId="1" xfId="1" applyFont="1" applyFill="1" applyBorder="1" applyAlignment="1"/>
    <xf numFmtId="165" fontId="3" fillId="0" borderId="0" xfId="1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167" fontId="5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4" fillId="0" borderId="5" xfId="0" applyFont="1" applyBorder="1"/>
    <xf numFmtId="0" fontId="4" fillId="0" borderId="0" xfId="2" applyFont="1" applyAlignment="1">
      <alignment horizontal="left"/>
    </xf>
    <xf numFmtId="0" fontId="4" fillId="0" borderId="0" xfId="2" applyFont="1" applyAlignment="1">
      <alignment wrapText="1"/>
    </xf>
    <xf numFmtId="0" fontId="5" fillId="0" borderId="5" xfId="0" applyFont="1" applyBorder="1" applyAlignment="1">
      <alignment wrapText="1"/>
    </xf>
    <xf numFmtId="167" fontId="7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167" fontId="3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left"/>
    </xf>
    <xf numFmtId="167" fontId="7" fillId="0" borderId="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8" fillId="0" borderId="11" xfId="2" applyFont="1" applyBorder="1"/>
    <xf numFmtId="0" fontId="8" fillId="0" borderId="12" xfId="2" applyFont="1" applyBorder="1"/>
    <xf numFmtId="0" fontId="8" fillId="0" borderId="0" xfId="2" applyFont="1"/>
    <xf numFmtId="0" fontId="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8" fillId="5" borderId="6" xfId="0" applyFont="1" applyFill="1" applyBorder="1" applyAlignment="1">
      <alignment horizontal="left" vertical="center"/>
    </xf>
    <xf numFmtId="0" fontId="18" fillId="5" borderId="7" xfId="0" applyFont="1" applyFill="1" applyBorder="1" applyAlignment="1">
      <alignment horizontal="left" vertical="center"/>
    </xf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8" xfId="2" applyFont="1" applyBorder="1" applyAlignment="1">
      <alignment horizontal="left"/>
    </xf>
    <xf numFmtId="0" fontId="18" fillId="0" borderId="10" xfId="2" applyFont="1" applyBorder="1" applyAlignment="1">
      <alignment horizontal="left"/>
    </xf>
    <xf numFmtId="168" fontId="10" fillId="0" borderId="1" xfId="0" applyNumberFormat="1" applyFont="1" applyBorder="1" applyAlignment="1">
      <alignment horizontal="left" vertical="center"/>
    </xf>
    <xf numFmtId="0" fontId="20" fillId="5" borderId="2" xfId="0" applyFont="1" applyFill="1" applyBorder="1" applyAlignment="1">
      <alignment horizontal="left" vertical="center"/>
    </xf>
    <xf numFmtId="0" fontId="20" fillId="5" borderId="3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6" borderId="13" xfId="0" applyFont="1" applyFill="1" applyBorder="1" applyAlignment="1">
      <alignment horizontal="left" vertical="center"/>
    </xf>
    <xf numFmtId="49" fontId="10" fillId="5" borderId="2" xfId="0" applyNumberFormat="1" applyFont="1" applyFill="1" applyBorder="1" applyAlignment="1">
      <alignment horizontal="left" vertical="center"/>
    </xf>
    <xf numFmtId="49" fontId="10" fillId="5" borderId="3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20" fontId="10" fillId="0" borderId="2" xfId="0" applyNumberFormat="1" applyFont="1" applyBorder="1" applyAlignment="1">
      <alignment horizontal="left" vertical="center"/>
    </xf>
    <xf numFmtId="20" fontId="10" fillId="0" borderId="3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</cellXfs>
  <cellStyles count="4">
    <cellStyle name="Moneda" xfId="1" builtinId="4"/>
    <cellStyle name="Moneda [0]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417319</xdr:colOff>
      <xdr:row>1</xdr:row>
      <xdr:rowOff>18357</xdr:rowOff>
    </xdr:from>
    <xdr:ext cx="1728073" cy="582212"/>
    <xdr:pic>
      <xdr:nvPicPr>
        <xdr:cNvPr id="3" name="Imagen 2">
          <a:extLst>
            <a:ext uri="{FF2B5EF4-FFF2-40B4-BE49-F238E27FC236}">
              <a16:creationId xmlns:a16="http://schemas.microsoft.com/office/drawing/2014/main" id="{78457449-39A7-47F8-A653-A0784CC79A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17319" y="323157"/>
          <a:ext cx="1728073" cy="582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showGridLines="0" tabSelected="1" topLeftCell="A67" zoomScale="80" zoomScaleNormal="80" workbookViewId="0">
      <selection activeCell="H77" sqref="H77"/>
    </sheetView>
  </sheetViews>
  <sheetFormatPr baseColWidth="10" defaultColWidth="11.42578125" defaultRowHeight="20.100000000000001" customHeight="1" x14ac:dyDescent="0.2"/>
  <cols>
    <col min="1" max="1" width="20.7109375" style="1" bestFit="1" customWidth="1"/>
    <col min="2" max="2" width="20.28515625" style="1" customWidth="1"/>
    <col min="3" max="3" width="64.5703125" style="1" bestFit="1" customWidth="1"/>
    <col min="4" max="4" width="22.85546875" style="1" bestFit="1" customWidth="1"/>
    <col min="5" max="5" width="16.42578125" style="1" bestFit="1" customWidth="1"/>
    <col min="6" max="6" width="20.42578125" style="1" bestFit="1" customWidth="1"/>
    <col min="7" max="7" width="17.28515625" style="1" bestFit="1" customWidth="1"/>
    <col min="8" max="8" width="11.42578125" style="1"/>
    <col min="9" max="9" width="0" style="1" hidden="1" customWidth="1"/>
    <col min="10" max="10" width="15" style="1" bestFit="1" customWidth="1"/>
    <col min="11" max="11" width="15.5703125" style="1" bestFit="1" customWidth="1"/>
    <col min="12" max="12" width="7.7109375" style="1" customWidth="1"/>
    <col min="13" max="16384" width="11.42578125" style="1"/>
  </cols>
  <sheetData>
    <row r="1" spans="1:11" customFormat="1" ht="24" customHeight="1" thickBot="1" x14ac:dyDescent="0.3">
      <c r="A1" s="2"/>
      <c r="B1" s="10"/>
      <c r="C1" s="11"/>
      <c r="D1" s="11"/>
      <c r="E1" s="11"/>
      <c r="F1" s="11"/>
      <c r="G1" s="2"/>
      <c r="H1" s="29"/>
    </row>
    <row r="2" spans="1:11" customFormat="1" ht="24" customHeight="1" thickBot="1" x14ac:dyDescent="0.3">
      <c r="A2" s="55"/>
      <c r="B2" s="56"/>
      <c r="C2" s="61" t="s">
        <v>87</v>
      </c>
      <c r="D2" s="62"/>
      <c r="E2" s="63"/>
      <c r="F2" s="64" t="s">
        <v>88</v>
      </c>
      <c r="G2" s="65"/>
      <c r="H2" s="29"/>
    </row>
    <row r="3" spans="1:11" customFormat="1" ht="24" customHeight="1" thickBot="1" x14ac:dyDescent="0.4">
      <c r="A3" s="57"/>
      <c r="B3" s="58"/>
      <c r="C3" s="66" t="s">
        <v>89</v>
      </c>
      <c r="D3" s="67"/>
      <c r="E3" s="68"/>
      <c r="F3" s="69" t="s">
        <v>90</v>
      </c>
      <c r="G3" s="70"/>
      <c r="H3" s="30"/>
    </row>
    <row r="4" spans="1:11" customFormat="1" ht="23.25" x14ac:dyDescent="0.35">
      <c r="A4" s="59"/>
      <c r="B4" s="59"/>
      <c r="C4" s="59"/>
      <c r="D4" s="59"/>
      <c r="E4" s="59"/>
      <c r="F4" s="59"/>
      <c r="G4" s="59"/>
      <c r="H4" s="30"/>
      <c r="I4" s="2"/>
      <c r="J4" s="60"/>
      <c r="K4" s="60"/>
    </row>
    <row r="5" spans="1:11" s="2" customFormat="1" ht="20.100000000000001" customHeight="1" x14ac:dyDescent="0.2">
      <c r="A5" s="22" t="s">
        <v>51</v>
      </c>
      <c r="B5" s="22"/>
      <c r="C5" s="71">
        <f ca="1">NOW()</f>
        <v>45127.603475231481</v>
      </c>
      <c r="D5" s="71"/>
      <c r="E5" s="22" t="s">
        <v>52</v>
      </c>
      <c r="F5" s="72">
        <v>20230200001</v>
      </c>
      <c r="G5" s="73"/>
      <c r="J5" s="60"/>
      <c r="K5" s="60"/>
    </row>
    <row r="6" spans="1:11" s="2" customFormat="1" ht="20.100000000000001" customHeight="1" x14ac:dyDescent="0.25">
      <c r="A6" s="13"/>
      <c r="B6" s="13"/>
      <c r="C6" s="13"/>
      <c r="E6" s="13"/>
      <c r="F6" s="13"/>
      <c r="J6" s="21"/>
      <c r="K6" s="21"/>
    </row>
    <row r="7" spans="1:11" s="2" customFormat="1" ht="20.100000000000001" customHeight="1" x14ac:dyDescent="0.2">
      <c r="A7" s="22" t="s">
        <v>53</v>
      </c>
      <c r="B7" s="22"/>
      <c r="C7" s="74"/>
      <c r="D7" s="74"/>
      <c r="E7" s="23" t="s">
        <v>54</v>
      </c>
      <c r="F7" s="75"/>
      <c r="G7" s="76"/>
      <c r="J7" s="21"/>
      <c r="K7" s="21"/>
    </row>
    <row r="8" spans="1:11" s="2" customFormat="1" ht="20.100000000000001" customHeight="1" x14ac:dyDescent="0.25">
      <c r="A8" s="13"/>
      <c r="B8" s="13"/>
      <c r="C8" s="13"/>
      <c r="E8" s="13"/>
      <c r="F8" s="13"/>
      <c r="G8" s="1"/>
      <c r="J8" s="21"/>
      <c r="K8" s="21"/>
    </row>
    <row r="9" spans="1:11" s="2" customFormat="1" ht="20.100000000000001" customHeight="1" x14ac:dyDescent="0.2">
      <c r="A9" s="77" t="s">
        <v>91</v>
      </c>
      <c r="B9" s="78"/>
      <c r="C9" s="74"/>
      <c r="D9" s="74"/>
      <c r="E9" s="23" t="s">
        <v>68</v>
      </c>
      <c r="F9" s="79" t="s">
        <v>92</v>
      </c>
      <c r="G9" s="80"/>
      <c r="J9" s="21"/>
      <c r="K9" s="21"/>
    </row>
    <row r="10" spans="1:11" s="2" customFormat="1" ht="20.100000000000001" customHeight="1" x14ac:dyDescent="0.25">
      <c r="A10" s="13"/>
      <c r="B10" s="13"/>
      <c r="C10" s="13"/>
      <c r="E10" s="13"/>
      <c r="F10" s="13"/>
      <c r="G10" s="1"/>
      <c r="J10" s="21"/>
      <c r="K10" s="21"/>
    </row>
    <row r="11" spans="1:11" s="2" customFormat="1" ht="29.45" customHeight="1" x14ac:dyDescent="0.2">
      <c r="A11" s="22" t="s">
        <v>55</v>
      </c>
      <c r="B11" s="22"/>
      <c r="C11" s="88"/>
      <c r="D11" s="88"/>
      <c r="E11" s="23" t="s">
        <v>56</v>
      </c>
      <c r="F11" s="89" t="s">
        <v>62</v>
      </c>
      <c r="G11" s="90"/>
      <c r="J11" s="21"/>
      <c r="K11" s="21"/>
    </row>
    <row r="12" spans="1:11" s="2" customFormat="1" ht="20.100000000000001" customHeight="1" x14ac:dyDescent="0.25">
      <c r="A12" s="13"/>
      <c r="B12" s="13"/>
      <c r="C12" s="13"/>
      <c r="E12" s="13"/>
      <c r="F12" s="13"/>
      <c r="G12" s="1"/>
      <c r="J12" s="24"/>
      <c r="K12" s="24"/>
    </row>
    <row r="13" spans="1:11" s="2" customFormat="1" ht="20.100000000000001" customHeight="1" x14ac:dyDescent="0.2">
      <c r="A13" s="22" t="s">
        <v>57</v>
      </c>
      <c r="B13" s="22"/>
      <c r="C13" s="71">
        <v>44972.694224189814</v>
      </c>
      <c r="D13" s="71"/>
      <c r="E13" s="23" t="s">
        <v>58</v>
      </c>
      <c r="F13" s="82" t="s">
        <v>93</v>
      </c>
      <c r="G13" s="83"/>
      <c r="J13" s="24"/>
      <c r="K13" s="24"/>
    </row>
    <row r="14" spans="1:11" s="2" customFormat="1" ht="20.100000000000001" customHeight="1" x14ac:dyDescent="0.25">
      <c r="A14" s="13"/>
      <c r="B14" s="13"/>
      <c r="C14" s="13"/>
      <c r="E14" s="13"/>
      <c r="F14" s="13"/>
      <c r="G14" s="12"/>
      <c r="H14" s="12"/>
      <c r="J14" s="25"/>
      <c r="K14" s="25"/>
    </row>
    <row r="15" spans="1:11" s="2" customFormat="1" ht="20.100000000000001" customHeight="1" x14ac:dyDescent="0.2">
      <c r="A15" s="22" t="s">
        <v>59</v>
      </c>
      <c r="B15" s="22"/>
      <c r="C15" s="74"/>
      <c r="D15" s="74"/>
      <c r="E15" s="14"/>
      <c r="F15" s="19"/>
      <c r="G15" s="14"/>
      <c r="H15" s="14"/>
      <c r="J15" s="25"/>
      <c r="K15" s="25"/>
    </row>
    <row r="16" spans="1:11" s="2" customFormat="1" ht="20.100000000000001" customHeight="1" x14ac:dyDescent="0.25">
      <c r="A16" s="13"/>
      <c r="B16" s="13"/>
      <c r="C16" s="13"/>
      <c r="E16" s="13"/>
      <c r="F16" s="13"/>
      <c r="G16" s="12"/>
      <c r="H16" s="12"/>
      <c r="J16" s="25"/>
      <c r="K16" s="25"/>
    </row>
    <row r="17" spans="1:12" s="2" customFormat="1" ht="30" customHeight="1" x14ac:dyDescent="0.2">
      <c r="A17" s="22" t="s">
        <v>60</v>
      </c>
      <c r="B17" s="22"/>
      <c r="C17" s="81"/>
      <c r="D17" s="81"/>
      <c r="E17" s="23" t="s">
        <v>94</v>
      </c>
      <c r="F17" s="82"/>
      <c r="G17" s="83"/>
      <c r="H17" s="14"/>
      <c r="J17" s="25"/>
      <c r="K17" s="25"/>
    </row>
    <row r="18" spans="1:12" s="2" customFormat="1" ht="20.100000000000001" customHeight="1" x14ac:dyDescent="0.25">
      <c r="A18" s="13"/>
      <c r="B18" s="13"/>
      <c r="C18" s="13"/>
      <c r="D18" s="13"/>
      <c r="E18" s="13"/>
      <c r="F18" s="13"/>
      <c r="G18" s="12"/>
      <c r="H18" s="12"/>
      <c r="J18" s="26"/>
      <c r="K18" s="26"/>
    </row>
    <row r="19" spans="1:12" s="2" customFormat="1" ht="20.100000000000001" customHeight="1" x14ac:dyDescent="0.2">
      <c r="A19" s="22" t="s">
        <v>95</v>
      </c>
      <c r="B19" s="22"/>
      <c r="C19" s="84"/>
      <c r="D19" s="84"/>
      <c r="E19" s="27"/>
      <c r="F19" s="27"/>
      <c r="G19" s="19"/>
      <c r="H19" s="16"/>
      <c r="J19" s="26"/>
      <c r="K19" s="26"/>
    </row>
    <row r="20" spans="1:12" s="2" customFormat="1" ht="20.100000000000001" customHeight="1" x14ac:dyDescent="0.2">
      <c r="A20" s="15"/>
      <c r="B20" s="15"/>
      <c r="C20" s="1"/>
      <c r="D20" s="1"/>
      <c r="E20" s="1"/>
      <c r="F20" s="1"/>
      <c r="G20" s="1"/>
      <c r="H20" s="1"/>
      <c r="J20" s="26"/>
      <c r="K20" s="26"/>
    </row>
    <row r="21" spans="1:12" s="2" customFormat="1" ht="31.15" customHeight="1" x14ac:dyDescent="0.2">
      <c r="A21" s="8" t="s">
        <v>1</v>
      </c>
      <c r="B21" s="8" t="s">
        <v>63</v>
      </c>
      <c r="C21" s="8" t="s">
        <v>2</v>
      </c>
      <c r="D21" s="8" t="s">
        <v>0</v>
      </c>
      <c r="E21" s="8" t="s">
        <v>61</v>
      </c>
      <c r="F21" s="9" t="s">
        <v>3</v>
      </c>
      <c r="G21" s="9" t="s">
        <v>4</v>
      </c>
      <c r="H21" s="28"/>
      <c r="J21" s="26"/>
      <c r="K21" s="26"/>
    </row>
    <row r="22" spans="1:12" s="2" customFormat="1" ht="15" x14ac:dyDescent="0.2">
      <c r="A22" s="38" t="s">
        <v>33</v>
      </c>
      <c r="B22" s="39" t="s">
        <v>27</v>
      </c>
      <c r="C22" s="40" t="s">
        <v>72</v>
      </c>
      <c r="D22" s="41">
        <v>2</v>
      </c>
      <c r="E22" s="20"/>
      <c r="F22" s="3">
        <v>700</v>
      </c>
      <c r="G22" s="3">
        <f t="shared" ref="G22:G43" si="0">D22*F22</f>
        <v>1400</v>
      </c>
      <c r="J22" s="26"/>
      <c r="K22" s="26"/>
    </row>
    <row r="23" spans="1:12" ht="15" x14ac:dyDescent="0.2">
      <c r="A23" s="38" t="s">
        <v>34</v>
      </c>
      <c r="B23" s="39" t="s">
        <v>26</v>
      </c>
      <c r="C23" s="40" t="s">
        <v>73</v>
      </c>
      <c r="D23" s="41">
        <v>2</v>
      </c>
      <c r="E23" s="20"/>
      <c r="F23" s="3">
        <v>700</v>
      </c>
      <c r="G23" s="3">
        <f t="shared" si="0"/>
        <v>1400</v>
      </c>
      <c r="J23" s="26"/>
      <c r="K23" s="26"/>
      <c r="L23" s="2"/>
    </row>
    <row r="24" spans="1:12" ht="20.100000000000001" customHeight="1" x14ac:dyDescent="0.25">
      <c r="A24" s="85"/>
      <c r="B24" s="86"/>
      <c r="C24" s="87"/>
      <c r="D24" s="49">
        <f>SUM(D22:D23)</f>
        <v>4</v>
      </c>
      <c r="E24" s="20"/>
      <c r="F24" s="3"/>
      <c r="G24" s="3"/>
      <c r="J24" s="26"/>
      <c r="K24" s="26"/>
      <c r="L24" s="2"/>
    </row>
    <row r="25" spans="1:12" ht="20.100000000000001" customHeight="1" x14ac:dyDescent="0.2">
      <c r="A25" s="38" t="s">
        <v>5</v>
      </c>
      <c r="B25" s="39" t="s">
        <v>74</v>
      </c>
      <c r="C25" s="53" t="s">
        <v>106</v>
      </c>
      <c r="D25" s="41">
        <v>5</v>
      </c>
      <c r="E25" s="20"/>
      <c r="F25" s="3">
        <v>700</v>
      </c>
      <c r="G25" s="3">
        <f t="shared" si="0"/>
        <v>3500</v>
      </c>
      <c r="J25" s="26"/>
      <c r="K25" s="26"/>
      <c r="L25" s="2"/>
    </row>
    <row r="26" spans="1:12" ht="20.100000000000001" customHeight="1" x14ac:dyDescent="0.2">
      <c r="A26" s="38" t="s">
        <v>6</v>
      </c>
      <c r="B26" s="39" t="s">
        <v>75</v>
      </c>
      <c r="C26" s="53" t="s">
        <v>105</v>
      </c>
      <c r="D26" s="41">
        <v>5</v>
      </c>
      <c r="E26" s="20"/>
      <c r="F26" s="3">
        <v>700</v>
      </c>
      <c r="G26" s="3">
        <f t="shared" si="0"/>
        <v>3500</v>
      </c>
      <c r="J26" s="26"/>
      <c r="K26" s="26"/>
      <c r="L26" s="2"/>
    </row>
    <row r="27" spans="1:12" ht="20.100000000000001" customHeight="1" x14ac:dyDescent="0.2">
      <c r="A27" s="38" t="s">
        <v>7</v>
      </c>
      <c r="B27" s="39" t="s">
        <v>76</v>
      </c>
      <c r="C27" s="53" t="s">
        <v>107</v>
      </c>
      <c r="D27" s="41">
        <v>3</v>
      </c>
      <c r="E27" s="20"/>
      <c r="F27" s="3">
        <v>700</v>
      </c>
      <c r="G27" s="3">
        <f t="shared" si="0"/>
        <v>2100</v>
      </c>
      <c r="J27" s="26"/>
      <c r="K27" s="26"/>
      <c r="L27" s="2"/>
    </row>
    <row r="28" spans="1:12" ht="20.100000000000001" customHeight="1" x14ac:dyDescent="0.2">
      <c r="A28" s="38" t="s">
        <v>8</v>
      </c>
      <c r="B28" s="39" t="s">
        <v>77</v>
      </c>
      <c r="C28" s="53" t="s">
        <v>108</v>
      </c>
      <c r="D28" s="41">
        <v>5</v>
      </c>
      <c r="E28" s="20"/>
      <c r="F28" s="3">
        <v>700</v>
      </c>
      <c r="G28" s="3">
        <f t="shared" si="0"/>
        <v>3500</v>
      </c>
      <c r="J28" s="26"/>
      <c r="K28" s="26"/>
      <c r="L28" s="2"/>
    </row>
    <row r="29" spans="1:12" ht="20.100000000000001" customHeight="1" x14ac:dyDescent="0.2">
      <c r="A29" s="38" t="s">
        <v>9</v>
      </c>
      <c r="B29" s="39" t="s">
        <v>78</v>
      </c>
      <c r="C29" s="53" t="s">
        <v>109</v>
      </c>
      <c r="D29" s="41">
        <v>5</v>
      </c>
      <c r="E29" s="20"/>
      <c r="F29" s="3">
        <v>700</v>
      </c>
      <c r="G29" s="3">
        <f t="shared" si="0"/>
        <v>3500</v>
      </c>
      <c r="J29" s="26"/>
      <c r="K29" s="26"/>
      <c r="L29" s="2"/>
    </row>
    <row r="30" spans="1:12" ht="20.100000000000001" customHeight="1" x14ac:dyDescent="0.2">
      <c r="A30" s="38" t="s">
        <v>10</v>
      </c>
      <c r="B30" s="39" t="s">
        <v>28</v>
      </c>
      <c r="C30" s="53" t="s">
        <v>110</v>
      </c>
      <c r="D30" s="41">
        <v>4</v>
      </c>
      <c r="E30" s="20"/>
      <c r="F30" s="3">
        <v>700</v>
      </c>
      <c r="G30" s="3">
        <f t="shared" si="0"/>
        <v>2800</v>
      </c>
      <c r="J30" s="26"/>
      <c r="K30" s="26"/>
      <c r="L30" s="2"/>
    </row>
    <row r="31" spans="1:12" ht="20.100000000000001" customHeight="1" x14ac:dyDescent="0.2">
      <c r="A31" s="38" t="s">
        <v>11</v>
      </c>
      <c r="B31" s="39" t="s">
        <v>79</v>
      </c>
      <c r="C31" s="53" t="s">
        <v>111</v>
      </c>
      <c r="D31" s="41">
        <v>5</v>
      </c>
      <c r="E31" s="20"/>
      <c r="F31" s="3">
        <v>700</v>
      </c>
      <c r="G31" s="3">
        <f t="shared" si="0"/>
        <v>3500</v>
      </c>
      <c r="J31" s="26"/>
      <c r="K31" s="26"/>
      <c r="L31" s="2"/>
    </row>
    <row r="32" spans="1:12" ht="20.100000000000001" customHeight="1" x14ac:dyDescent="0.2">
      <c r="A32" s="38" t="s">
        <v>12</v>
      </c>
      <c r="B32" s="39" t="s">
        <v>80</v>
      </c>
      <c r="C32" s="53" t="s">
        <v>112</v>
      </c>
      <c r="D32" s="41">
        <v>2</v>
      </c>
      <c r="E32" s="20"/>
      <c r="F32" s="3">
        <v>700</v>
      </c>
      <c r="G32" s="3">
        <f t="shared" si="0"/>
        <v>1400</v>
      </c>
      <c r="J32" s="26"/>
      <c r="K32" s="26"/>
      <c r="L32" s="2"/>
    </row>
    <row r="33" spans="1:12" ht="20.100000000000001" customHeight="1" x14ac:dyDescent="0.2">
      <c r="A33" s="38" t="s">
        <v>13</v>
      </c>
      <c r="B33" s="39" t="s">
        <v>29</v>
      </c>
      <c r="C33" s="53" t="s">
        <v>113</v>
      </c>
      <c r="D33" s="41">
        <v>5</v>
      </c>
      <c r="E33" s="20"/>
      <c r="F33" s="3">
        <v>700</v>
      </c>
      <c r="G33" s="3">
        <f t="shared" si="0"/>
        <v>3500</v>
      </c>
      <c r="J33" s="26"/>
      <c r="K33" s="26"/>
      <c r="L33" s="2"/>
    </row>
    <row r="34" spans="1:12" ht="20.100000000000001" customHeight="1" x14ac:dyDescent="0.25">
      <c r="A34" s="38"/>
      <c r="B34" s="39"/>
      <c r="C34" s="40"/>
      <c r="D34" s="49">
        <f>SUM(D25:D33)</f>
        <v>39</v>
      </c>
      <c r="E34" s="20"/>
      <c r="F34" s="3"/>
      <c r="G34" s="3"/>
      <c r="J34" s="26"/>
      <c r="K34" s="26"/>
      <c r="L34" s="2"/>
    </row>
    <row r="35" spans="1:12" ht="20.100000000000001" customHeight="1" x14ac:dyDescent="0.2">
      <c r="A35" s="38" t="s">
        <v>35</v>
      </c>
      <c r="B35" s="39" t="s">
        <v>30</v>
      </c>
      <c r="C35" s="53" t="s">
        <v>96</v>
      </c>
      <c r="D35" s="41">
        <v>5</v>
      </c>
      <c r="E35" s="20"/>
      <c r="F35" s="3">
        <v>700</v>
      </c>
      <c r="G35" s="3">
        <f t="shared" si="0"/>
        <v>3500</v>
      </c>
      <c r="J35" s="26"/>
      <c r="K35" s="26"/>
      <c r="L35" s="2"/>
    </row>
    <row r="36" spans="1:12" ht="20.100000000000001" customHeight="1" x14ac:dyDescent="0.2">
      <c r="A36" s="38" t="s">
        <v>36</v>
      </c>
      <c r="B36" s="39" t="s">
        <v>30</v>
      </c>
      <c r="C36" s="53" t="s">
        <v>97</v>
      </c>
      <c r="D36" s="41">
        <v>5</v>
      </c>
      <c r="E36" s="20"/>
      <c r="F36" s="3">
        <v>700</v>
      </c>
      <c r="G36" s="3">
        <f t="shared" si="0"/>
        <v>3500</v>
      </c>
      <c r="J36" s="26"/>
      <c r="K36" s="26"/>
      <c r="L36" s="2"/>
    </row>
    <row r="37" spans="1:12" ht="20.100000000000001" customHeight="1" x14ac:dyDescent="0.2">
      <c r="A37" s="38" t="s">
        <v>37</v>
      </c>
      <c r="B37" s="39" t="s">
        <v>30</v>
      </c>
      <c r="C37" s="53" t="s">
        <v>98</v>
      </c>
      <c r="D37" s="41">
        <v>5</v>
      </c>
      <c r="E37" s="20"/>
      <c r="F37" s="3">
        <v>700</v>
      </c>
      <c r="G37" s="3">
        <f t="shared" si="0"/>
        <v>3500</v>
      </c>
      <c r="J37" s="26"/>
      <c r="K37" s="26"/>
      <c r="L37" s="2"/>
    </row>
    <row r="38" spans="1:12" ht="20.100000000000001" customHeight="1" x14ac:dyDescent="0.2">
      <c r="A38" s="38" t="s">
        <v>38</v>
      </c>
      <c r="B38" s="39" t="s">
        <v>30</v>
      </c>
      <c r="C38" s="53" t="s">
        <v>99</v>
      </c>
      <c r="D38" s="41">
        <v>5</v>
      </c>
      <c r="E38" s="20"/>
      <c r="F38" s="3">
        <v>700</v>
      </c>
      <c r="G38" s="3">
        <f t="shared" si="0"/>
        <v>3500</v>
      </c>
      <c r="J38" s="26"/>
      <c r="K38" s="26"/>
      <c r="L38" s="2"/>
    </row>
    <row r="39" spans="1:12" ht="20.100000000000001" customHeight="1" x14ac:dyDescent="0.2">
      <c r="A39" s="38" t="s">
        <v>39</v>
      </c>
      <c r="B39" s="39" t="s">
        <v>31</v>
      </c>
      <c r="C39" s="53" t="s">
        <v>100</v>
      </c>
      <c r="D39" s="41">
        <v>5</v>
      </c>
      <c r="E39" s="20"/>
      <c r="F39" s="3">
        <v>700</v>
      </c>
      <c r="G39" s="3">
        <f t="shared" si="0"/>
        <v>3500</v>
      </c>
      <c r="J39" s="26"/>
      <c r="K39" s="26"/>
      <c r="L39" s="2"/>
    </row>
    <row r="40" spans="1:12" ht="20.100000000000001" customHeight="1" x14ac:dyDescent="0.2">
      <c r="A40" s="38" t="s">
        <v>40</v>
      </c>
      <c r="B40" s="39" t="s">
        <v>81</v>
      </c>
      <c r="C40" s="53" t="s">
        <v>101</v>
      </c>
      <c r="D40" s="41">
        <v>5</v>
      </c>
      <c r="E40" s="20"/>
      <c r="F40" s="3">
        <v>700</v>
      </c>
      <c r="G40" s="3">
        <f t="shared" si="0"/>
        <v>3500</v>
      </c>
      <c r="J40" s="26"/>
      <c r="K40" s="26"/>
      <c r="L40" s="2"/>
    </row>
    <row r="41" spans="1:12" ht="20.100000000000001" customHeight="1" x14ac:dyDescent="0.2">
      <c r="A41" s="38" t="s">
        <v>41</v>
      </c>
      <c r="B41" s="39" t="s">
        <v>82</v>
      </c>
      <c r="C41" s="53" t="s">
        <v>102</v>
      </c>
      <c r="D41" s="41">
        <v>5</v>
      </c>
      <c r="E41" s="20"/>
      <c r="F41" s="3">
        <v>700</v>
      </c>
      <c r="G41" s="3">
        <f t="shared" si="0"/>
        <v>3500</v>
      </c>
      <c r="J41" s="26"/>
      <c r="K41" s="26"/>
      <c r="L41" s="2"/>
    </row>
    <row r="42" spans="1:12" ht="20.100000000000001" customHeight="1" x14ac:dyDescent="0.2">
      <c r="A42" s="38" t="s">
        <v>42</v>
      </c>
      <c r="B42" s="39" t="s">
        <v>32</v>
      </c>
      <c r="C42" s="53" t="s">
        <v>103</v>
      </c>
      <c r="D42" s="41">
        <v>5</v>
      </c>
      <c r="E42" s="20"/>
      <c r="F42" s="3">
        <v>700</v>
      </c>
      <c r="G42" s="3">
        <f t="shared" si="0"/>
        <v>3500</v>
      </c>
      <c r="J42" s="26"/>
      <c r="K42" s="26"/>
      <c r="L42" s="2"/>
    </row>
    <row r="43" spans="1:12" ht="20.100000000000001" customHeight="1" x14ac:dyDescent="0.2">
      <c r="A43" s="38" t="s">
        <v>43</v>
      </c>
      <c r="B43" s="39" t="s">
        <v>30</v>
      </c>
      <c r="C43" s="53" t="s">
        <v>104</v>
      </c>
      <c r="D43" s="41">
        <v>5</v>
      </c>
      <c r="E43" s="20"/>
      <c r="F43" s="3">
        <v>700</v>
      </c>
      <c r="G43" s="3">
        <f t="shared" si="0"/>
        <v>3500</v>
      </c>
      <c r="J43" s="26"/>
      <c r="K43" s="26"/>
      <c r="L43" s="2"/>
    </row>
    <row r="44" spans="1:12" ht="20.100000000000001" customHeight="1" x14ac:dyDescent="0.25">
      <c r="A44" s="38"/>
      <c r="B44" s="39"/>
      <c r="C44" s="40"/>
      <c r="D44" s="49">
        <f>SUM(D35:D43)</f>
        <v>45</v>
      </c>
      <c r="E44" s="20"/>
      <c r="F44" s="3"/>
      <c r="G44" s="3"/>
    </row>
    <row r="45" spans="1:12" ht="20.100000000000001" customHeight="1" x14ac:dyDescent="0.25">
      <c r="A45" s="31"/>
      <c r="B45" s="31"/>
      <c r="C45" s="31"/>
      <c r="D45" s="31"/>
      <c r="E45" s="31"/>
      <c r="F45" s="31" t="s">
        <v>64</v>
      </c>
      <c r="G45" s="33">
        <f>SUM(G22:G43)</f>
        <v>61600</v>
      </c>
    </row>
    <row r="46" spans="1:12" ht="20.100000000000001" customHeight="1" x14ac:dyDescent="0.25">
      <c r="A46" s="31"/>
      <c r="B46" s="31"/>
      <c r="C46" s="31"/>
      <c r="D46" s="31"/>
      <c r="E46" s="31"/>
      <c r="F46" s="32" t="s">
        <v>65</v>
      </c>
      <c r="G46" s="34">
        <f>+G45*0.12</f>
        <v>7392</v>
      </c>
    </row>
    <row r="47" spans="1:12" ht="20.100000000000001" customHeight="1" x14ac:dyDescent="0.25">
      <c r="A47" s="31"/>
      <c r="B47" s="31"/>
      <c r="C47" s="31"/>
      <c r="D47" s="31"/>
      <c r="E47" s="31"/>
      <c r="F47" s="31" t="s">
        <v>66</v>
      </c>
      <c r="G47" s="34">
        <f>+G45+G46</f>
        <v>68992</v>
      </c>
    </row>
    <row r="48" spans="1:12" ht="20.100000000000001" customHeight="1" x14ac:dyDescent="0.25">
      <c r="A48" s="4"/>
      <c r="B48" s="4"/>
      <c r="C48" s="4"/>
      <c r="D48" s="4"/>
      <c r="E48" s="4"/>
      <c r="F48" s="4"/>
      <c r="G48" s="35"/>
    </row>
    <row r="49" spans="2:7" ht="20.100000000000001" customHeight="1" x14ac:dyDescent="0.25">
      <c r="B49" s="36"/>
      <c r="C49" s="36" t="s">
        <v>14</v>
      </c>
      <c r="D49" s="37"/>
      <c r="E49" s="51"/>
      <c r="F49" s="17"/>
      <c r="G49" s="17"/>
    </row>
    <row r="50" spans="2:7" ht="20.100000000000001" customHeight="1" x14ac:dyDescent="0.25">
      <c r="B50" s="5" t="s">
        <v>16</v>
      </c>
      <c r="C50" s="5" t="s">
        <v>17</v>
      </c>
      <c r="D50" s="5" t="s">
        <v>15</v>
      </c>
      <c r="E50" s="50"/>
      <c r="G50" s="18"/>
    </row>
    <row r="51" spans="2:7" ht="20.100000000000001" customHeight="1" x14ac:dyDescent="0.25">
      <c r="B51" s="7" t="s">
        <v>45</v>
      </c>
      <c r="C51" s="40" t="s">
        <v>47</v>
      </c>
      <c r="D51" s="6">
        <v>1</v>
      </c>
      <c r="E51" s="50"/>
      <c r="G51" s="18"/>
    </row>
    <row r="52" spans="2:7" ht="20.100000000000001" customHeight="1" x14ac:dyDescent="0.25">
      <c r="B52" s="7" t="s">
        <v>23</v>
      </c>
      <c r="C52" s="40" t="s">
        <v>48</v>
      </c>
      <c r="D52" s="6">
        <v>1</v>
      </c>
      <c r="E52" s="50"/>
      <c r="G52" s="18"/>
    </row>
    <row r="53" spans="2:7" ht="20.100000000000001" customHeight="1" x14ac:dyDescent="0.25">
      <c r="B53" s="7" t="s">
        <v>44</v>
      </c>
      <c r="C53" s="40" t="s">
        <v>25</v>
      </c>
      <c r="D53" s="6">
        <v>1</v>
      </c>
      <c r="E53" s="50"/>
      <c r="G53" s="18"/>
    </row>
    <row r="54" spans="2:7" ht="20.100000000000001" customHeight="1" x14ac:dyDescent="0.25">
      <c r="B54" s="7" t="s">
        <v>46</v>
      </c>
      <c r="C54" s="40" t="s">
        <v>84</v>
      </c>
      <c r="D54" s="6">
        <v>1</v>
      </c>
      <c r="E54" s="50"/>
      <c r="G54" s="18"/>
    </row>
    <row r="55" spans="2:7" ht="20.100000000000001" customHeight="1" x14ac:dyDescent="0.25">
      <c r="B55" s="7" t="s">
        <v>20</v>
      </c>
      <c r="C55" s="40" t="s">
        <v>114</v>
      </c>
      <c r="D55" s="6">
        <v>1</v>
      </c>
      <c r="E55" s="50"/>
      <c r="G55" s="18"/>
    </row>
    <row r="56" spans="2:7" ht="20.100000000000001" customHeight="1" x14ac:dyDescent="0.25">
      <c r="B56" s="7" t="s">
        <v>19</v>
      </c>
      <c r="C56" s="40" t="s">
        <v>50</v>
      </c>
      <c r="D56" s="6">
        <v>1</v>
      </c>
      <c r="E56" s="50"/>
      <c r="G56" s="18"/>
    </row>
    <row r="57" spans="2:7" ht="20.100000000000001" customHeight="1" x14ac:dyDescent="0.25">
      <c r="B57" s="7" t="s">
        <v>18</v>
      </c>
      <c r="C57" s="40" t="s">
        <v>83</v>
      </c>
      <c r="D57" s="6">
        <v>1</v>
      </c>
      <c r="E57" s="50"/>
      <c r="G57" s="18"/>
    </row>
    <row r="58" spans="2:7" ht="20.100000000000001" customHeight="1" x14ac:dyDescent="0.25">
      <c r="B58" s="7" t="s">
        <v>24</v>
      </c>
      <c r="C58" s="40" t="s">
        <v>85</v>
      </c>
      <c r="D58" s="6">
        <v>1</v>
      </c>
      <c r="E58" s="50"/>
      <c r="G58" s="18"/>
    </row>
    <row r="59" spans="2:7" ht="20.100000000000001" customHeight="1" x14ac:dyDescent="0.25">
      <c r="B59" s="7" t="s">
        <v>22</v>
      </c>
      <c r="C59" s="40" t="s">
        <v>86</v>
      </c>
      <c r="D59" s="6">
        <v>2</v>
      </c>
      <c r="E59" s="50"/>
      <c r="G59" s="18"/>
    </row>
    <row r="60" spans="2:7" ht="20.100000000000001" customHeight="1" x14ac:dyDescent="0.25">
      <c r="B60" s="7" t="s">
        <v>21</v>
      </c>
      <c r="C60" s="40" t="s">
        <v>49</v>
      </c>
      <c r="D60" s="6">
        <v>2</v>
      </c>
      <c r="E60" s="50"/>
      <c r="G60" s="18"/>
    </row>
    <row r="61" spans="2:7" ht="20.100000000000001" customHeight="1" x14ac:dyDescent="0.25">
      <c r="B61" s="7"/>
      <c r="C61" s="40"/>
      <c r="D61" s="54">
        <f>SUM(D51:D60)</f>
        <v>12</v>
      </c>
      <c r="E61" s="50"/>
      <c r="G61" s="18"/>
    </row>
    <row r="62" spans="2:7" ht="20.100000000000001" customHeight="1" x14ac:dyDescent="0.25">
      <c r="B62" s="7"/>
      <c r="C62" s="40"/>
      <c r="D62" s="6"/>
      <c r="E62" s="50"/>
      <c r="G62" s="18"/>
    </row>
    <row r="63" spans="2:7" ht="20.100000000000001" customHeight="1" x14ac:dyDescent="0.25">
      <c r="D63" s="52"/>
    </row>
    <row r="64" spans="2:7" ht="20.100000000000001" customHeight="1" x14ac:dyDescent="0.25">
      <c r="B64" s="18" t="s">
        <v>68</v>
      </c>
      <c r="C64" s="18" t="s">
        <v>69</v>
      </c>
      <c r="D64" s="52"/>
    </row>
    <row r="65" spans="1:5" ht="20.100000000000001" customHeight="1" x14ac:dyDescent="0.25">
      <c r="C65" s="18" t="s">
        <v>70</v>
      </c>
      <c r="D65" s="52"/>
    </row>
    <row r="66" spans="1:5" ht="20.100000000000001" customHeight="1" x14ac:dyDescent="0.25">
      <c r="C66" s="44" t="s">
        <v>71</v>
      </c>
      <c r="D66" s="18"/>
    </row>
    <row r="67" spans="1:5" ht="20.100000000000001" customHeight="1" x14ac:dyDescent="0.25">
      <c r="A67" s="42"/>
      <c r="B67" s="43"/>
      <c r="C67" s="44"/>
    </row>
    <row r="68" spans="1:5" ht="20.100000000000001" customHeight="1" x14ac:dyDescent="0.25">
      <c r="A68" s="42"/>
      <c r="B68" s="43"/>
      <c r="C68" s="44"/>
    </row>
    <row r="69" spans="1:5" ht="20.100000000000001" customHeight="1" x14ac:dyDescent="0.2">
      <c r="A69" s="2"/>
      <c r="B69" s="10"/>
      <c r="C69" s="11"/>
    </row>
    <row r="70" spans="1:5" ht="20.100000000000001" customHeight="1" thickBot="1" x14ac:dyDescent="0.25">
      <c r="B70" s="1" t="s">
        <v>115</v>
      </c>
      <c r="C70" s="45"/>
      <c r="D70" s="45"/>
      <c r="E70" s="45"/>
    </row>
    <row r="73" spans="1:5" ht="20.100000000000001" customHeight="1" thickBot="1" x14ac:dyDescent="0.25">
      <c r="B73" s="1" t="s">
        <v>116</v>
      </c>
      <c r="C73" s="45"/>
      <c r="D73" s="45"/>
      <c r="E73" s="45"/>
    </row>
    <row r="76" spans="1:5" ht="20.100000000000001" customHeight="1" thickBot="1" x14ac:dyDescent="0.25">
      <c r="B76" s="1" t="s">
        <v>117</v>
      </c>
      <c r="C76" s="45"/>
      <c r="D76" s="45"/>
      <c r="E76" s="45"/>
    </row>
    <row r="78" spans="1:5" ht="20.100000000000001" customHeight="1" x14ac:dyDescent="0.2">
      <c r="B78" s="46"/>
      <c r="C78" s="47"/>
    </row>
    <row r="79" spans="1:5" ht="20.100000000000001" customHeight="1" thickBot="1" x14ac:dyDescent="0.25">
      <c r="B79" s="1" t="s">
        <v>118</v>
      </c>
      <c r="C79" s="45"/>
      <c r="D79" s="45"/>
      <c r="E79" s="45"/>
    </row>
    <row r="80" spans="1:5" ht="20.100000000000001" customHeight="1" x14ac:dyDescent="0.2">
      <c r="B80" s="2"/>
      <c r="C80" s="11"/>
    </row>
    <row r="81" spans="2:5" ht="20.100000000000001" customHeight="1" x14ac:dyDescent="0.2">
      <c r="B81" s="2"/>
      <c r="C81" s="11"/>
    </row>
    <row r="82" spans="2:5" ht="20.100000000000001" customHeight="1" thickBot="1" x14ac:dyDescent="0.25">
      <c r="B82" s="2" t="s">
        <v>67</v>
      </c>
      <c r="C82" s="48"/>
      <c r="D82" s="45"/>
      <c r="E82" s="45"/>
    </row>
    <row r="83" spans="2:5" ht="20.100000000000001" customHeight="1" x14ac:dyDescent="0.2">
      <c r="B83" s="15"/>
    </row>
  </sheetData>
  <mergeCells count="21">
    <mergeCell ref="C17:D17"/>
    <mergeCell ref="F17:G17"/>
    <mergeCell ref="C19:D19"/>
    <mergeCell ref="A24:C24"/>
    <mergeCell ref="C11:D11"/>
    <mergeCell ref="F11:G11"/>
    <mergeCell ref="C13:D13"/>
    <mergeCell ref="F13:G13"/>
    <mergeCell ref="C15:D15"/>
    <mergeCell ref="C7:D7"/>
    <mergeCell ref="F7:G7"/>
    <mergeCell ref="A9:B9"/>
    <mergeCell ref="C9:D9"/>
    <mergeCell ref="F9:G9"/>
    <mergeCell ref="J4:K5"/>
    <mergeCell ref="C2:E2"/>
    <mergeCell ref="F2:G2"/>
    <mergeCell ref="C3:E3"/>
    <mergeCell ref="F3:G3"/>
    <mergeCell ref="C5:D5"/>
    <mergeCell ref="F5:G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dcterms:created xsi:type="dcterms:W3CDTF">2022-06-21T14:57:40Z</dcterms:created>
  <dcterms:modified xsi:type="dcterms:W3CDTF">2023-07-20T19:29:01Z</dcterms:modified>
</cp:coreProperties>
</file>