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B053B8E8-2E79-4C6B-8B29-DAEC6E1712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BULA 2" sheetId="4" r:id="rId1"/>
  </sheets>
  <definedNames>
    <definedName name="_xlnm._FilterDatabase" localSheetId="0" hidden="1">'FIBULA 2'!$A$21:$H$93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4" l="1"/>
  <c r="G47" i="4"/>
  <c r="G71" i="4" l="1"/>
  <c r="G84" i="4"/>
  <c r="G76" i="4"/>
  <c r="G73" i="4"/>
  <c r="G80" i="4" l="1"/>
  <c r="G78" i="4"/>
  <c r="D65" i="4"/>
  <c r="D45" i="4"/>
  <c r="D37" i="4"/>
  <c r="C5" i="4"/>
  <c r="B126" i="4" l="1"/>
  <c r="D116" i="4"/>
  <c r="D90" i="4"/>
  <c r="D58" i="4" l="1"/>
  <c r="D30" i="4"/>
  <c r="G89" i="4"/>
  <c r="G88" i="4"/>
  <c r="G87" i="4"/>
  <c r="G86" i="4"/>
  <c r="G85" i="4"/>
  <c r="G83" i="4"/>
  <c r="G81" i="4"/>
  <c r="G79" i="4"/>
  <c r="G77" i="4"/>
  <c r="G75" i="4"/>
  <c r="G74" i="4"/>
  <c r="G72" i="4"/>
  <c r="G70" i="4"/>
  <c r="G69" i="4"/>
  <c r="G68" i="4"/>
  <c r="G67" i="4"/>
  <c r="G66" i="4"/>
  <c r="G63" i="4"/>
  <c r="G62" i="4"/>
  <c r="G61" i="4"/>
  <c r="G60" i="4"/>
  <c r="G59" i="4"/>
  <c r="G57" i="4"/>
  <c r="G56" i="4"/>
  <c r="G55" i="4"/>
  <c r="G54" i="4"/>
  <c r="G52" i="4"/>
  <c r="G50" i="4"/>
  <c r="G48" i="4"/>
  <c r="G46" i="4"/>
  <c r="G44" i="4"/>
  <c r="G43" i="4"/>
  <c r="G42" i="4"/>
  <c r="G40" i="4"/>
  <c r="G39" i="4"/>
  <c r="G38" i="4"/>
  <c r="G36" i="4"/>
  <c r="G35" i="4"/>
  <c r="G34" i="4"/>
  <c r="G32" i="4"/>
  <c r="G31" i="4"/>
  <c r="G29" i="4"/>
  <c r="G28" i="4"/>
  <c r="G27" i="4"/>
  <c r="G26" i="4"/>
  <c r="G25" i="4"/>
  <c r="G24" i="4"/>
  <c r="G23" i="4"/>
  <c r="G22" i="4"/>
  <c r="G91" i="4" l="1"/>
  <c r="G92" i="4" s="1"/>
  <c r="G9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72DAF341-D4BF-4407-B03B-BE103B3A9B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345FC713-E9EE-40A1-A595-3281E14328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<sst xmlns="http://schemas.openxmlformats.org/spreadsheetml/2006/main" count="274" uniqueCount="246">
  <si>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</si>
  <si>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</si>
  <si>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</si>
  <si>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</si>
  <si>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</si>
  <si>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</si>
  <si>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</si>
  <si>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</si>
  <si>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</si>
  <si>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</si>
  <si>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</si>
  <si>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</si>
  <si>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</si>
  <si>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</si>
  <si>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</si>
  <si>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</si>
  <si>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</si>
  <si>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</si>
  <si>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</si>
  <si>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</si>
  <si>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</si>
  <si>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</si>
  <si>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</si>
  <si>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</si>
  <si>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</si>
  <si>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</si>
  <si>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</si>
  <si>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</si>
  <si>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</si>
  <si>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</si>
  <si>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</si>
  <si>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</si>
  <si>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</si>
  <si>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</si>
  <si>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</si>
  <si>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</si>
  <si>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</si>
  <si>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</si>
  <si>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</si>
  <si>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</si>
  <si>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</si>
  <si>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</si>
  <si>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</si>
  <si>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</si>
  <si>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</si>
  <si>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</si>
  <si>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</si>
  <si>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</si>
  <si>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</si>
  <si>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</si>
  <si>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</si>
  <si>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</si>
  <si>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</si>
  <si>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</si>
  <si>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 xml:space="preserve">113-HF-616 </t>
  </si>
  <si>
    <t xml:space="preserve">114-009 </t>
  </si>
  <si>
    <t xml:space="preserve">111-096 </t>
  </si>
  <si>
    <t xml:space="preserve">111-172 </t>
  </si>
  <si>
    <t xml:space="preserve">111-201 </t>
  </si>
  <si>
    <t xml:space="preserve">111-088 </t>
  </si>
  <si>
    <t xml:space="preserve">MANGO DE ATORNILLADOR </t>
  </si>
  <si>
    <t xml:space="preserve">PINZA DE SUJECION </t>
  </si>
  <si>
    <t>MEDIDOR DE PROFUNDIDAD</t>
  </si>
  <si>
    <t>35L-SO-L26-TA</t>
  </si>
  <si>
    <t xml:space="preserve">GUIA Ø2.4 FIXED (Optional) </t>
  </si>
  <si>
    <t xml:space="preserve">DISPENSADOR DE PINES </t>
  </si>
  <si>
    <t>DOBLADORAS DE PLACA</t>
  </si>
  <si>
    <t>35-SO-L28-T</t>
  </si>
  <si>
    <t>35-SO-L30-T</t>
  </si>
  <si>
    <t>35-SO-L32-T</t>
  </si>
  <si>
    <t>R211202-L007</t>
  </si>
  <si>
    <t>J211125-L066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</si>
  <si>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</si>
  <si>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</si>
  <si>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</si>
  <si>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</si>
  <si>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</si>
  <si>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</si>
  <si>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</si>
  <si>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</si>
  <si>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</si>
  <si>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</si>
  <si>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</si>
  <si>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</si>
  <si>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</si>
  <si>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</si>
  <si>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</si>
  <si>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</si>
  <si>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</si>
  <si>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</si>
  <si>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</si>
  <si>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</si>
  <si>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</si>
  <si>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</si>
  <si>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</si>
  <si>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</si>
  <si>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</si>
  <si>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</si>
  <si>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</si>
  <si>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J220706-L213</t>
  </si>
  <si>
    <t>J220831-L067</t>
  </si>
  <si>
    <t>J220706-L149</t>
  </si>
  <si>
    <t>J211125-L064</t>
  </si>
  <si>
    <t>J211125-L067</t>
  </si>
  <si>
    <t>J210907-L102</t>
  </si>
  <si>
    <t>35-SO-L26-T</t>
  </si>
  <si>
    <t>J210907-L104</t>
  </si>
  <si>
    <t>J210907-L105</t>
  </si>
  <si>
    <t>J210907-L106</t>
  </si>
  <si>
    <t xml:space="preserve">SUBTOTAL </t>
  </si>
  <si>
    <t>IVA 12%</t>
  </si>
  <si>
    <t>TOTAL</t>
  </si>
  <si>
    <t>111-063</t>
  </si>
  <si>
    <t>GUIA DE ANGULO VARIABLE  2.8</t>
  </si>
  <si>
    <t>111-157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</si>
  <si>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</si>
  <si>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</si>
  <si>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</si>
  <si>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</si>
  <si>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</si>
  <si>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</si>
  <si>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</si>
  <si>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</si>
  <si>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</si>
  <si>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</si>
  <si>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</si>
  <si>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</si>
  <si>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</si>
  <si>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</si>
  <si>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111-086</t>
  </si>
  <si>
    <t>ADPTADORES ANCLAJE RAPIDO</t>
  </si>
  <si>
    <t>LLAVE JACOBS</t>
  </si>
  <si>
    <t>INTERCAMBIADOR DE BATERIA</t>
  </si>
  <si>
    <t>INSTRUMENTADOR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</si>
  <si>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</si>
  <si>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</si>
  <si>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</si>
  <si>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</si>
  <si>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</si>
  <si>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</si>
  <si>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VERIFICADO POR</t>
  </si>
  <si>
    <t>OBSERVACIONES</t>
  </si>
  <si>
    <t>MOTOR ACCULAN</t>
  </si>
  <si>
    <t>PROLONGADOR CLAVOS KIRSCHNER</t>
  </si>
  <si>
    <t>BATERIAS</t>
  </si>
  <si>
    <t>J220831-L045</t>
  </si>
  <si>
    <t>L220831-L046</t>
  </si>
  <si>
    <t>J200826-L033</t>
  </si>
  <si>
    <t>J211223-L031</t>
  </si>
  <si>
    <t>J211223-L034</t>
  </si>
  <si>
    <t>J211223-L123</t>
  </si>
  <si>
    <t>J220110-L070</t>
  </si>
  <si>
    <t>J210121-L116</t>
  </si>
  <si>
    <t>J220714-L115</t>
  </si>
  <si>
    <t>J211223-L021</t>
  </si>
  <si>
    <t>J220120-L065</t>
  </si>
  <si>
    <t>J211223-L022</t>
  </si>
  <si>
    <t>R211202-L018</t>
  </si>
  <si>
    <t>J211223-L024</t>
  </si>
  <si>
    <t>J220907-L082</t>
  </si>
  <si>
    <t>J220706-L215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</si>
  <si>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</si>
  <si>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</si>
  <si>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</si>
  <si>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</si>
  <si>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</si>
  <si>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</si>
  <si>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>VENTA -CIRUGÍA</t>
  </si>
  <si>
    <t xml:space="preserve">7:30AM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</si>
  <si>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</si>
  <si>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</si>
  <si>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</si>
  <si>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</si>
  <si>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</si>
  <si>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</si>
  <si>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</si>
  <si>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</si>
  <si>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Body Screw  2.8*10MM</t>
  </si>
  <si>
    <t>Locking Body Screw  2.8*12MM</t>
  </si>
  <si>
    <t>Locking Body Screw  2.8*14MM</t>
  </si>
  <si>
    <t>Locking Body Screw  2.8*16MM</t>
  </si>
  <si>
    <t>Locking Body Screw  2.8*18MM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</si>
  <si>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</si>
  <si>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</si>
  <si>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</si>
  <si>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</si>
  <si>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</si>
  <si>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</si>
  <si>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</si>
  <si>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</si>
  <si>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3.5*50mm</t>
  </si>
  <si>
    <t>NON LOCKING CORTICAL SILVER  STARIX 3.5*55mm</t>
  </si>
  <si>
    <t>NON LOCKING CORTICAL SILVER  STARIX 3.5*60mm</t>
  </si>
  <si>
    <t>NON LOCKING CORTICAL SILVER  STARIX 3.5*65mm</t>
  </si>
  <si>
    <t>NON LOCKING CORTICAL SILVER  STARIX 3.5*70mm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</si>
  <si>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</si>
  <si>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</si>
  <si>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</si>
  <si>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</si>
  <si>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</si>
  <si>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</si>
  <si>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</si>
  <si>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</si>
  <si>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</si>
  <si>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</si>
  <si>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</si>
  <si>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</si>
  <si>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</si>
  <si>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</si>
  <si>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</si>
  <si>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</si>
  <si>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</si>
  <si>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</si>
  <si>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</si>
  <si>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</si>
  <si>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</si>
  <si>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</si>
  <si>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</si>
  <si>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</si>
  <si>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INSTRUMENTAL ARIX Ankle System 2.8 / 3.5 Lateral Distal Fibula Plate # 2</t>
  </si>
  <si>
    <t>Locking Body Screw  2.8*20MM</t>
  </si>
  <si>
    <t>28L-SO-L20-TA</t>
  </si>
  <si>
    <t>J230207-L090</t>
  </si>
  <si>
    <t>J220914-L047</t>
  </si>
  <si>
    <t>J220519-L023</t>
  </si>
  <si>
    <t>J221215-L028</t>
  </si>
  <si>
    <t>J221215-L029</t>
  </si>
  <si>
    <t>J221229L028</t>
  </si>
  <si>
    <t>J221215-L030</t>
  </si>
  <si>
    <t>J230130-L009</t>
  </si>
  <si>
    <t>J221229-L025</t>
  </si>
  <si>
    <t>J221101-L063</t>
  </si>
  <si>
    <t>J221215-L054</t>
  </si>
  <si>
    <t>J221226-L109</t>
  </si>
  <si>
    <t>J221226-L110</t>
  </si>
  <si>
    <t>J220907-L086</t>
  </si>
  <si>
    <t>J2209016-L041</t>
  </si>
  <si>
    <t>J220907-L080</t>
  </si>
  <si>
    <t>J230120-L014</t>
  </si>
  <si>
    <t>GUIA DE BLOQUEO LARGA 2.8MM</t>
  </si>
  <si>
    <t>GUIA DE BLOQUEO CORTA 3.5MM</t>
  </si>
  <si>
    <t>111-202</t>
  </si>
  <si>
    <t>MANGO DE GUIA DE ANGULO VARIABLE  2.8</t>
  </si>
  <si>
    <t>MANGO DE GUIA DE ANGULO VARIABLE  3.5</t>
  </si>
  <si>
    <t>LOCKING CORTICAL STARIX GREEN 3.5*26mm</t>
  </si>
  <si>
    <t>J211223-L026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</si>
</sst>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  <numFmt numFmtId="167" formatCode="_-[$$-240A]\ * #,##0.00_-;\-[$$-240A]\ * #,##0.00_-;_-[$$-240A]\ * &quot;-&quot;??_-;_-@_-"/>
    <numFmt numFmtId="168" formatCode="[$-F800]dddd\,\ mmmm\ dd\,\ yyyy"/>
    <numFmt numFmtId="169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6" fillId="0" borderId="0" xfId="2" applyFont="1"/>
    <xf numFmtId="0" fontId="5" fillId="0" borderId="1" xfId="0" applyFont="1" applyBorder="1" applyAlignment="1">
      <alignment horizontal="left"/>
    </xf>
    <xf numFmtId="0" fontId="9" fillId="0" borderId="0" xfId="2" applyFont="1"/>
    <xf numFmtId="0" fontId="17" fillId="5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/>
    </xf>
    <xf numFmtId="169" fontId="5" fillId="0" borderId="1" xfId="0" applyNumberFormat="1" applyFont="1" applyBorder="1"/>
    <xf numFmtId="49" fontId="4" fillId="7" borderId="1" xfId="0" applyNumberFormat="1" applyFont="1" applyFill="1" applyBorder="1" applyAlignment="1">
      <alignment horizontal="center"/>
    </xf>
    <xf numFmtId="167" fontId="4" fillId="0" borderId="1" xfId="3" applyNumberFormat="1" applyFont="1" applyFill="1" applyBorder="1" applyAlignment="1"/>
    <xf numFmtId="0" fontId="5" fillId="0" borderId="1" xfId="0" applyFont="1" applyBorder="1" applyAlignment="1">
      <alignment horizontal="center" wrapText="1"/>
    </xf>
    <xf numFmtId="166" fontId="4" fillId="7" borderId="1" xfId="1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8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4" fillId="0" borderId="0" xfId="0" applyFont="1" applyAlignment="1">
      <alignment horizontal="center"/>
    </xf>
    <xf numFmtId="169" fontId="3" fillId="0" borderId="0" xfId="2" applyNumberFormat="1" applyFont="1" applyAlignment="1">
      <alignment wrapText="1"/>
    </xf>
    <xf numFmtId="169" fontId="3" fillId="0" borderId="3" xfId="1" applyNumberFormat="1" applyFont="1" applyBorder="1" applyAlignment="1">
      <alignment horizontal="right"/>
    </xf>
    <xf numFmtId="169" fontId="3" fillId="0" borderId="1" xfId="1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5" fillId="0" borderId="0" xfId="0" applyFont="1" applyAlignment="1">
      <alignment horizontal="left"/>
    </xf>
    <xf numFmtId="0" fontId="20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9" fillId="0" borderId="10" xfId="2" applyFont="1" applyBorder="1"/>
    <xf numFmtId="0" fontId="9" fillId="0" borderId="11" xfId="2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20" fontId="11" fillId="0" borderId="12" xfId="0" applyNumberFormat="1" applyFont="1" applyBorder="1" applyAlignment="1">
      <alignment horizontal="left" vertical="center"/>
    </xf>
    <xf numFmtId="20" fontId="11" fillId="0" borderId="13" xfId="0" applyNumberFormat="1" applyFont="1" applyBorder="1" applyAlignment="1">
      <alignment horizontal="left" vertical="center"/>
    </xf>
    <xf numFmtId="49" fontId="24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49" fontId="11" fillId="3" borderId="12" xfId="0" applyNumberFormat="1" applyFont="1" applyFill="1" applyBorder="1" applyAlignment="1">
      <alignment horizontal="left" vertical="center"/>
    </xf>
    <xf numFmtId="49" fontId="11" fillId="3" borderId="13" xfId="0" applyNumberFormat="1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2" fillId="0" borderId="7" xfId="2" applyFont="1" applyBorder="1" applyAlignment="1">
      <alignment horizontal="left"/>
    </xf>
    <xf numFmtId="0" fontId="22" fillId="0" borderId="9" xfId="2" applyFont="1" applyBorder="1" applyAlignment="1">
      <alignment horizontal="left"/>
    </xf>
    <xf numFmtId="168" fontId="11" fillId="0" borderId="1" xfId="0" applyNumberFormat="1" applyFont="1" applyBorder="1" applyAlignment="1">
      <alignment horizontal="left" vertical="center"/>
    </xf>
    <xf numFmtId="0" fontId="24" fillId="3" borderId="12" xfId="0" applyFont="1" applyFill="1" applyBorder="1" applyAlignment="1">
      <alignment horizontal="left" vertical="center"/>
    </xf>
    <xf numFmtId="0" fontId="24" fillId="3" borderId="13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49" fontId="11" fillId="0" borderId="13" xfId="0" applyNumberFormat="1" applyFont="1" applyBorder="1" applyAlignment="1">
      <alignment horizontal="left" vertical="center"/>
    </xf>
  </cellXfs>
  <cellStyles count="14">
    <cellStyle name="Moneda" xfId="1" builtinId="4"/>
    <cellStyle name="Moneda [0] 2" xfId="3" xr:uid="{00000000-0005-0000-0000-000001000000}"/>
    <cellStyle name="Moneda [0] 2 2" xfId="11" xr:uid="{00000000-0005-0000-0000-000002000000}"/>
    <cellStyle name="Moneda [0] 2 3" xfId="6" xr:uid="{00000000-0005-0000-0000-000003000000}"/>
    <cellStyle name="Moneda [0] 3" xfId="10" xr:uid="{00000000-0005-0000-0000-000004000000}"/>
    <cellStyle name="Moneda [0] 4" xfId="5" xr:uid="{00000000-0005-0000-0000-000005000000}"/>
    <cellStyle name="Moneda 2" xfId="9" xr:uid="{00000000-0005-0000-0000-000006000000}"/>
    <cellStyle name="Moneda 2 2" xfId="12" xr:uid="{00000000-0005-0000-0000-000007000000}"/>
    <cellStyle name="Moneda 3" xfId="8" xr:uid="{00000000-0005-0000-0000-000008000000}"/>
    <cellStyle name="Moneda 4" xfId="13" xr:uid="{00000000-0005-0000-0000-000009000000}"/>
    <cellStyle name="Moneda 5" xfId="4" xr:uid="{00000000-0005-0000-0000-00000A000000}"/>
    <cellStyle name="Moneda 8" xfId="7" xr:uid="{00000000-0005-0000-0000-00000B000000}"/>
    <cellStyle name="Normal" xfId="0" builtinId="0"/>
    <cellStyle name="Normal 2" xfId="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C475D1AC-B12D-4371-8BB3-4BC4B788F0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231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showGridLines="0" tabSelected="1" zoomScale="82" zoomScaleNormal="82" workbookViewId="0">
      <selection activeCell="C74" sqref="C74"/>
    </sheetView>
  </sheetViews>
  <sheetFormatPr baseColWidth="10" defaultColWidth="17.5703125" defaultRowHeight="24.95" customHeight="1" x14ac:dyDescent="0.2"/>
  <cols>
    <col min="1" max="1" width="30.5703125" style="1" customWidth="1"/>
    <col min="2" max="2" width="21.28515625" style="1" customWidth="1"/>
    <col min="3" max="3" width="80.28515625" style="1" customWidth="1"/>
    <col min="4" max="4" width="21.7109375" style="3" customWidth="1"/>
    <col min="5" max="5" width="14.42578125" style="3" customWidth="1"/>
    <col min="6" max="6" width="17.5703125" style="1"/>
    <col min="7" max="7" width="16.5703125" style="1" customWidth="1"/>
    <col min="8" max="16384" width="17.5703125" style="1"/>
  </cols>
  <sheetData>
    <row r="1" spans="1:10" customFormat="1" ht="24.95" customHeight="1" thickBot="1" x14ac:dyDescent="0.3">
      <c r="A1" s="2"/>
      <c r="B1" s="49"/>
      <c r="C1" s="50"/>
      <c r="D1" s="50"/>
      <c r="E1" s="50"/>
      <c r="F1" s="50"/>
      <c r="G1" s="2"/>
      <c r="H1" s="22"/>
    </row>
    <row r="2" spans="1:10" customFormat="1" ht="24.6" customHeight="1" thickBot="1" x14ac:dyDescent="0.3">
      <c r="A2" s="51"/>
      <c r="B2" s="52"/>
      <c r="C2" s="66" t="s">
        <v>161</v>
      </c>
      <c r="D2" s="67"/>
      <c r="E2" s="68"/>
      <c r="F2" s="69" t="s">
        <v>162</v>
      </c>
      <c r="G2" s="70"/>
      <c r="H2" s="22"/>
    </row>
    <row r="3" spans="1:10" customFormat="1" ht="24.95" customHeight="1" thickBot="1" x14ac:dyDescent="0.4">
      <c r="A3" s="53"/>
      <c r="B3" s="54"/>
      <c r="C3" s="71" t="s">
        <v>163</v>
      </c>
      <c r="D3" s="72"/>
      <c r="E3" s="73"/>
      <c r="F3" s="74" t="s">
        <v>164</v>
      </c>
      <c r="G3" s="75"/>
      <c r="H3" s="23"/>
    </row>
    <row r="4" spans="1:10" customFormat="1" ht="24.95" customHeight="1" x14ac:dyDescent="0.35">
      <c r="A4" s="25"/>
      <c r="B4" s="25"/>
      <c r="C4" s="25"/>
      <c r="D4" s="25"/>
      <c r="E4" s="25"/>
      <c r="F4" s="25"/>
      <c r="G4" s="25"/>
      <c r="H4" s="23"/>
      <c r="I4" s="61"/>
      <c r="J4" s="2"/>
    </row>
    <row r="5" spans="1:10" s="2" customFormat="1" ht="24.95" customHeight="1" x14ac:dyDescent="0.2">
      <c r="A5" s="16" t="s">
        <v>72</v>
      </c>
      <c r="B5" s="16"/>
      <c r="C5" s="76">
        <f ca="1">NOW()</f>
        <v>45145.739666319445</v>
      </c>
      <c r="D5" s="76"/>
      <c r="E5" s="16" t="s">
        <v>73</v>
      </c>
      <c r="F5" s="77">
        <v>20230200001</v>
      </c>
      <c r="G5" s="78"/>
      <c r="I5" s="61"/>
    </row>
    <row r="6" spans="1:10" s="2" customFormat="1" ht="24.95" customHeight="1" x14ac:dyDescent="0.25">
      <c r="A6" s="10"/>
      <c r="B6" s="10"/>
      <c r="C6" s="10"/>
      <c r="E6" s="10"/>
      <c r="F6" s="10"/>
      <c r="I6" s="15"/>
    </row>
    <row r="7" spans="1:10" s="2" customFormat="1" ht="24.95" customHeight="1" x14ac:dyDescent="0.2">
      <c r="A7" s="16" t="s">
        <v>74</v>
      </c>
      <c r="B7" s="16"/>
      <c r="C7" s="55"/>
      <c r="D7" s="55"/>
      <c r="E7" s="17" t="s">
        <v>75</v>
      </c>
      <c r="F7" s="82"/>
      <c r="G7" s="83"/>
      <c r="I7" s="15"/>
    </row>
    <row r="8" spans="1:10" s="2" customFormat="1" ht="24.95" customHeight="1" x14ac:dyDescent="0.25">
      <c r="A8" s="10"/>
      <c r="B8" s="10"/>
      <c r="C8" s="10"/>
      <c r="E8" s="10"/>
      <c r="F8" s="10"/>
      <c r="G8" s="1"/>
      <c r="I8" s="15"/>
    </row>
    <row r="9" spans="1:10" s="2" customFormat="1" ht="24.95" customHeight="1" x14ac:dyDescent="0.2">
      <c r="A9" s="62" t="s">
        <v>165</v>
      </c>
      <c r="B9" s="63"/>
      <c r="C9" s="55"/>
      <c r="D9" s="55"/>
      <c r="E9" s="17" t="s">
        <v>134</v>
      </c>
      <c r="F9" s="64" t="s">
        <v>166</v>
      </c>
      <c r="G9" s="65"/>
      <c r="I9" s="15"/>
    </row>
    <row r="10" spans="1:10" s="2" customFormat="1" ht="24.95" customHeight="1" x14ac:dyDescent="0.25">
      <c r="A10" s="10"/>
      <c r="B10" s="10"/>
      <c r="C10" s="10"/>
      <c r="E10" s="10"/>
      <c r="F10" s="10"/>
      <c r="G10" s="1"/>
      <c r="I10" s="15"/>
    </row>
    <row r="11" spans="1:10" s="2" customFormat="1" ht="27.6" customHeight="1" x14ac:dyDescent="0.2">
      <c r="A11" s="16" t="s">
        <v>76</v>
      </c>
      <c r="B11" s="16"/>
      <c r="C11" s="79"/>
      <c r="D11" s="79"/>
      <c r="E11" s="17" t="s">
        <v>77</v>
      </c>
      <c r="F11" s="80" t="s">
        <v>167</v>
      </c>
      <c r="G11" s="81"/>
      <c r="I11" s="15"/>
    </row>
    <row r="12" spans="1:10" s="2" customFormat="1" ht="24.95" customHeight="1" x14ac:dyDescent="0.25">
      <c r="A12" s="10"/>
      <c r="B12" s="10"/>
      <c r="C12" s="10"/>
      <c r="E12" s="10"/>
      <c r="F12" s="10"/>
      <c r="G12" s="1"/>
      <c r="I12" s="18"/>
    </row>
    <row r="13" spans="1:10" s="2" customFormat="1" ht="25.9" customHeight="1" x14ac:dyDescent="0.2">
      <c r="A13" s="16" t="s">
        <v>78</v>
      </c>
      <c r="B13" s="16"/>
      <c r="C13" s="76">
        <v>44972.694506481479</v>
      </c>
      <c r="D13" s="76"/>
      <c r="E13" s="17" t="s">
        <v>79</v>
      </c>
      <c r="F13" s="57" t="s">
        <v>168</v>
      </c>
      <c r="G13" s="58"/>
      <c r="I13" s="18"/>
    </row>
    <row r="14" spans="1:10" s="2" customFormat="1" ht="24.95" customHeight="1" x14ac:dyDescent="0.25">
      <c r="A14" s="10"/>
      <c r="B14" s="10"/>
      <c r="C14" s="10"/>
      <c r="E14" s="10"/>
      <c r="F14" s="10"/>
      <c r="G14" s="9"/>
      <c r="I14" s="19"/>
    </row>
    <row r="15" spans="1:10" s="2" customFormat="1" ht="24.95" customHeight="1" x14ac:dyDescent="0.2">
      <c r="A15" s="16" t="s">
        <v>80</v>
      </c>
      <c r="B15" s="16"/>
      <c r="C15" s="55"/>
      <c r="D15" s="55"/>
      <c r="E15" s="11"/>
      <c r="F15" s="14"/>
      <c r="G15" s="11"/>
      <c r="I15" s="19"/>
    </row>
    <row r="16" spans="1:10" s="2" customFormat="1" ht="24.95" customHeight="1" x14ac:dyDescent="0.25">
      <c r="A16" s="10"/>
      <c r="B16" s="10"/>
      <c r="C16" s="10"/>
      <c r="E16" s="10"/>
      <c r="F16" s="10"/>
      <c r="G16" s="9"/>
      <c r="I16" s="19"/>
    </row>
    <row r="17" spans="1:9" s="2" customFormat="1" ht="25.9" customHeight="1" x14ac:dyDescent="0.2">
      <c r="A17" s="16" t="s">
        <v>81</v>
      </c>
      <c r="B17" s="16"/>
      <c r="C17" s="56"/>
      <c r="D17" s="56"/>
      <c r="E17" s="17" t="s">
        <v>97</v>
      </c>
      <c r="F17" s="57"/>
      <c r="G17" s="58"/>
      <c r="I17" s="19"/>
    </row>
    <row r="18" spans="1:9" s="2" customFormat="1" ht="24.95" customHeight="1" x14ac:dyDescent="0.25">
      <c r="A18" s="10"/>
      <c r="B18" s="10"/>
      <c r="C18" s="10"/>
      <c r="D18" s="10"/>
      <c r="E18" s="10"/>
      <c r="F18" s="10"/>
      <c r="G18" s="9"/>
      <c r="I18" s="20"/>
    </row>
    <row r="19" spans="1:9" s="2" customFormat="1" ht="24.95" customHeight="1" x14ac:dyDescent="0.2">
      <c r="A19" s="16" t="s">
        <v>98</v>
      </c>
      <c r="B19" s="16"/>
      <c r="C19" s="59"/>
      <c r="D19" s="59"/>
      <c r="E19" s="21"/>
      <c r="F19" s="21"/>
      <c r="G19" s="14"/>
      <c r="I19" s="20"/>
    </row>
    <row r="20" spans="1:9" s="2" customFormat="1" ht="24.95" customHeight="1" x14ac:dyDescent="0.2">
      <c r="A20" s="1"/>
      <c r="B20" s="3"/>
      <c r="C20" s="1"/>
      <c r="D20" s="1"/>
      <c r="E20" s="1"/>
      <c r="F20" s="1"/>
      <c r="G20" s="1"/>
      <c r="I20" s="20"/>
    </row>
    <row r="21" spans="1:9" s="2" customFormat="1" ht="28.9" customHeight="1" x14ac:dyDescent="0.2">
      <c r="A21" s="12" t="s">
        <v>1</v>
      </c>
      <c r="B21" s="12" t="s">
        <v>83</v>
      </c>
      <c r="C21" s="12" t="s">
        <v>2</v>
      </c>
      <c r="D21" s="12" t="s">
        <v>0</v>
      </c>
      <c r="E21" s="26" t="s">
        <v>82</v>
      </c>
      <c r="F21" s="13" t="s">
        <v>3</v>
      </c>
      <c r="G21" s="13" t="s">
        <v>4</v>
      </c>
      <c r="I21" s="20"/>
    </row>
    <row r="22" spans="1:9" ht="24.95" customHeight="1" x14ac:dyDescent="0.2">
      <c r="A22" s="31" t="s">
        <v>24</v>
      </c>
      <c r="B22" s="4" t="s">
        <v>145</v>
      </c>
      <c r="C22" s="24" t="s">
        <v>199</v>
      </c>
      <c r="D22" s="4">
        <v>1</v>
      </c>
      <c r="E22" s="4"/>
      <c r="F22" s="28">
        <v>600</v>
      </c>
      <c r="G22" s="30">
        <f t="shared" ref="G22:G69" si="0">D22*F22</f>
        <v>600</v>
      </c>
    </row>
    <row r="23" spans="1:9" ht="24.95" customHeight="1" x14ac:dyDescent="0.2">
      <c r="A23" s="31" t="s">
        <v>25</v>
      </c>
      <c r="B23" s="4" t="s">
        <v>146</v>
      </c>
      <c r="C23" s="24" t="s">
        <v>200</v>
      </c>
      <c r="D23" s="4">
        <v>1</v>
      </c>
      <c r="E23" s="4"/>
      <c r="F23" s="28">
        <v>600</v>
      </c>
      <c r="G23" s="30">
        <f t="shared" si="0"/>
        <v>600</v>
      </c>
    </row>
    <row r="24" spans="1:9" ht="24.95" customHeight="1" x14ac:dyDescent="0.2">
      <c r="A24" s="31" t="s">
        <v>26</v>
      </c>
      <c r="B24" s="4" t="s">
        <v>147</v>
      </c>
      <c r="C24" s="24" t="s">
        <v>201</v>
      </c>
      <c r="D24" s="4">
        <v>1</v>
      </c>
      <c r="E24" s="4"/>
      <c r="F24" s="28">
        <v>600</v>
      </c>
      <c r="G24" s="30">
        <f t="shared" si="0"/>
        <v>600</v>
      </c>
    </row>
    <row r="25" spans="1:9" ht="24.95" customHeight="1" x14ac:dyDescent="0.2">
      <c r="A25" s="31" t="s">
        <v>27</v>
      </c>
      <c r="B25" s="4" t="s">
        <v>232</v>
      </c>
      <c r="C25" s="24" t="s">
        <v>202</v>
      </c>
      <c r="D25" s="4">
        <v>1</v>
      </c>
      <c r="E25" s="4"/>
      <c r="F25" s="28">
        <v>600</v>
      </c>
      <c r="G25" s="30">
        <f t="shared" si="0"/>
        <v>600</v>
      </c>
    </row>
    <row r="26" spans="1:9" ht="24.95" customHeight="1" x14ac:dyDescent="0.2">
      <c r="A26" s="31" t="s">
        <v>28</v>
      </c>
      <c r="B26" s="4" t="s">
        <v>84</v>
      </c>
      <c r="C26" s="24" t="s">
        <v>203</v>
      </c>
      <c r="D26" s="4">
        <v>1</v>
      </c>
      <c r="E26" s="4"/>
      <c r="F26" s="28">
        <v>600</v>
      </c>
      <c r="G26" s="30">
        <f t="shared" si="0"/>
        <v>600</v>
      </c>
    </row>
    <row r="27" spans="1:9" ht="24.95" customHeight="1" x14ac:dyDescent="0.2">
      <c r="A27" s="31" t="s">
        <v>29</v>
      </c>
      <c r="B27" s="4" t="s">
        <v>85</v>
      </c>
      <c r="C27" s="24" t="s">
        <v>204</v>
      </c>
      <c r="D27" s="4">
        <v>1</v>
      </c>
      <c r="E27" s="4"/>
      <c r="F27" s="28">
        <v>600</v>
      </c>
      <c r="G27" s="30">
        <f t="shared" si="0"/>
        <v>600</v>
      </c>
    </row>
    <row r="28" spans="1:9" ht="24.95" customHeight="1" x14ac:dyDescent="0.2">
      <c r="A28" s="31" t="s">
        <v>30</v>
      </c>
      <c r="B28" s="4" t="s">
        <v>86</v>
      </c>
      <c r="C28" s="24" t="s">
        <v>205</v>
      </c>
      <c r="D28" s="4">
        <v>1</v>
      </c>
      <c r="E28" s="4"/>
      <c r="F28" s="28">
        <v>600</v>
      </c>
      <c r="G28" s="30">
        <f t="shared" si="0"/>
        <v>600</v>
      </c>
    </row>
    <row r="29" spans="1:9" ht="24.95" customHeight="1" x14ac:dyDescent="0.2">
      <c r="A29" s="31" t="s">
        <v>31</v>
      </c>
      <c r="B29" s="4" t="s">
        <v>87</v>
      </c>
      <c r="C29" s="24" t="s">
        <v>206</v>
      </c>
      <c r="D29" s="4">
        <v>1</v>
      </c>
      <c r="E29" s="4"/>
      <c r="F29" s="28">
        <v>600</v>
      </c>
      <c r="G29" s="30">
        <f t="shared" si="0"/>
        <v>600</v>
      </c>
    </row>
    <row r="30" spans="1:9" ht="24.95" customHeight="1" x14ac:dyDescent="0.25">
      <c r="A30" s="31"/>
      <c r="B30" s="4"/>
      <c r="C30" s="24"/>
      <c r="D30" s="48">
        <f>SUM(D22:D29)</f>
        <v>8</v>
      </c>
      <c r="E30" s="4"/>
      <c r="F30" s="28"/>
      <c r="G30" s="30"/>
    </row>
    <row r="31" spans="1:9" ht="24.95" customHeight="1" x14ac:dyDescent="0.2">
      <c r="A31" s="31" t="s">
        <v>32</v>
      </c>
      <c r="B31" s="4" t="s">
        <v>148</v>
      </c>
      <c r="C31" s="24" t="s">
        <v>207</v>
      </c>
      <c r="D31" s="4">
        <v>2</v>
      </c>
      <c r="E31" s="4"/>
      <c r="F31" s="28">
        <v>900</v>
      </c>
      <c r="G31" s="30">
        <f t="shared" si="0"/>
        <v>1800</v>
      </c>
    </row>
    <row r="32" spans="1:9" ht="24.95" customHeight="1" x14ac:dyDescent="0.2">
      <c r="A32" s="31" t="s">
        <v>33</v>
      </c>
      <c r="B32" s="4" t="s">
        <v>233</v>
      </c>
      <c r="C32" s="24" t="s">
        <v>208</v>
      </c>
      <c r="D32" s="4">
        <v>2</v>
      </c>
      <c r="E32" s="4"/>
      <c r="F32" s="28">
        <v>900</v>
      </c>
      <c r="G32" s="30">
        <f t="shared" si="0"/>
        <v>1800</v>
      </c>
    </row>
    <row r="33" spans="1:7" ht="24.95" customHeight="1" x14ac:dyDescent="0.2">
      <c r="A33" s="31" t="s">
        <v>34</v>
      </c>
      <c r="B33" s="4" t="s">
        <v>234</v>
      </c>
      <c r="C33" s="24" t="s">
        <v>209</v>
      </c>
      <c r="D33" s="4">
        <v>1</v>
      </c>
      <c r="E33" s="4"/>
      <c r="F33" s="28">
        <v>900</v>
      </c>
      <c r="G33" s="30">
        <f t="shared" ref="G33" si="1">D33*F33</f>
        <v>900</v>
      </c>
    </row>
    <row r="34" spans="1:7" ht="24.95" customHeight="1" x14ac:dyDescent="0.2">
      <c r="A34" s="31" t="s">
        <v>35</v>
      </c>
      <c r="B34" s="4" t="s">
        <v>88</v>
      </c>
      <c r="C34" s="24" t="s">
        <v>210</v>
      </c>
      <c r="D34" s="4">
        <v>2</v>
      </c>
      <c r="E34" s="4"/>
      <c r="F34" s="28">
        <v>900</v>
      </c>
      <c r="G34" s="30">
        <f t="shared" si="0"/>
        <v>1800</v>
      </c>
    </row>
    <row r="35" spans="1:7" ht="24.95" customHeight="1" x14ac:dyDescent="0.2">
      <c r="A35" s="31" t="s">
        <v>36</v>
      </c>
      <c r="B35" s="4" t="s">
        <v>89</v>
      </c>
      <c r="C35" s="24" t="s">
        <v>211</v>
      </c>
      <c r="D35" s="4">
        <v>2</v>
      </c>
      <c r="E35" s="4"/>
      <c r="F35" s="28">
        <v>900</v>
      </c>
      <c r="G35" s="30">
        <f t="shared" si="0"/>
        <v>1800</v>
      </c>
    </row>
    <row r="36" spans="1:7" ht="24.95" customHeight="1" x14ac:dyDescent="0.2">
      <c r="A36" s="31" t="s">
        <v>37</v>
      </c>
      <c r="B36" s="4" t="s">
        <v>89</v>
      </c>
      <c r="C36" s="24" t="s">
        <v>212</v>
      </c>
      <c r="D36" s="4">
        <v>2</v>
      </c>
      <c r="E36" s="4"/>
      <c r="F36" s="28">
        <v>900</v>
      </c>
      <c r="G36" s="30">
        <f t="shared" si="0"/>
        <v>1800</v>
      </c>
    </row>
    <row r="37" spans="1:7" ht="24.95" customHeight="1" x14ac:dyDescent="0.25">
      <c r="A37" s="31"/>
      <c r="B37" s="4"/>
      <c r="C37" s="24"/>
      <c r="D37" s="48">
        <f>SUM(D31:D36)</f>
        <v>11</v>
      </c>
      <c r="E37" s="4"/>
      <c r="F37" s="28"/>
      <c r="G37" s="30"/>
    </row>
    <row r="38" spans="1:7" ht="24.95" customHeight="1" x14ac:dyDescent="0.2">
      <c r="A38" s="31" t="s">
        <v>38</v>
      </c>
      <c r="B38" s="4" t="s">
        <v>149</v>
      </c>
      <c r="C38" s="24" t="s">
        <v>213</v>
      </c>
      <c r="D38" s="4">
        <v>2</v>
      </c>
      <c r="E38" s="4"/>
      <c r="F38" s="28">
        <v>900</v>
      </c>
      <c r="G38" s="30">
        <f t="shared" si="0"/>
        <v>1800</v>
      </c>
    </row>
    <row r="39" spans="1:7" ht="24.95" customHeight="1" x14ac:dyDescent="0.2">
      <c r="A39" s="31" t="s">
        <v>39</v>
      </c>
      <c r="B39" s="4" t="s">
        <v>150</v>
      </c>
      <c r="C39" s="24" t="s">
        <v>214</v>
      </c>
      <c r="D39" s="4">
        <v>2</v>
      </c>
      <c r="E39" s="4"/>
      <c r="F39" s="28">
        <v>900</v>
      </c>
      <c r="G39" s="30">
        <f t="shared" si="0"/>
        <v>1800</v>
      </c>
    </row>
    <row r="40" spans="1:7" ht="24.95" customHeight="1" x14ac:dyDescent="0.2">
      <c r="A40" s="31" t="s">
        <v>40</v>
      </c>
      <c r="B40" s="4" t="s">
        <v>151</v>
      </c>
      <c r="C40" s="24" t="s">
        <v>215</v>
      </c>
      <c r="D40" s="4">
        <v>1</v>
      </c>
      <c r="E40" s="4"/>
      <c r="F40" s="28">
        <v>900</v>
      </c>
      <c r="G40" s="30">
        <f t="shared" si="0"/>
        <v>900</v>
      </c>
    </row>
    <row r="41" spans="1:7" ht="24.95" customHeight="1" x14ac:dyDescent="0.2">
      <c r="A41" s="31" t="s">
        <v>40</v>
      </c>
      <c r="B41" s="4" t="s">
        <v>238</v>
      </c>
      <c r="C41" s="24" t="s">
        <v>215</v>
      </c>
      <c r="D41" s="4">
        <v>1</v>
      </c>
      <c r="E41" s="4"/>
      <c r="F41" s="28"/>
      <c r="G41" s="30"/>
    </row>
    <row r="42" spans="1:7" ht="24.95" customHeight="1" x14ac:dyDescent="0.2">
      <c r="A42" s="31" t="s">
        <v>41</v>
      </c>
      <c r="B42" s="4" t="s">
        <v>90</v>
      </c>
      <c r="C42" s="24" t="s">
        <v>216</v>
      </c>
      <c r="D42" s="4">
        <v>2</v>
      </c>
      <c r="E42" s="4"/>
      <c r="F42" s="28">
        <v>900</v>
      </c>
      <c r="G42" s="30">
        <f t="shared" si="0"/>
        <v>1800</v>
      </c>
    </row>
    <row r="43" spans="1:7" ht="24.95" customHeight="1" x14ac:dyDescent="0.2">
      <c r="A43" s="31" t="s">
        <v>42</v>
      </c>
      <c r="B43" s="4" t="s">
        <v>152</v>
      </c>
      <c r="C43" s="24" t="s">
        <v>217</v>
      </c>
      <c r="D43" s="4">
        <v>2</v>
      </c>
      <c r="E43" s="4"/>
      <c r="F43" s="28">
        <v>900</v>
      </c>
      <c r="G43" s="30">
        <f t="shared" si="0"/>
        <v>1800</v>
      </c>
    </row>
    <row r="44" spans="1:7" ht="24.95" customHeight="1" x14ac:dyDescent="0.2">
      <c r="A44" s="31" t="s">
        <v>43</v>
      </c>
      <c r="B44" s="4" t="s">
        <v>91</v>
      </c>
      <c r="C44" s="24" t="s">
        <v>218</v>
      </c>
      <c r="D44" s="4">
        <v>2</v>
      </c>
      <c r="E44" s="4"/>
      <c r="F44" s="28">
        <v>900</v>
      </c>
      <c r="G44" s="30">
        <f t="shared" si="0"/>
        <v>1800</v>
      </c>
    </row>
    <row r="45" spans="1:7" ht="24.95" customHeight="1" x14ac:dyDescent="0.2">
      <c r="A45" s="31"/>
      <c r="B45" s="4"/>
      <c r="C45" s="24"/>
      <c r="D45" s="4">
        <f>SUM(D38:D44)</f>
        <v>12</v>
      </c>
      <c r="E45" s="4"/>
      <c r="F45" s="28"/>
      <c r="G45" s="30"/>
    </row>
    <row r="46" spans="1:7" ht="24.95" customHeight="1" x14ac:dyDescent="0.2">
      <c r="A46" s="5" t="s">
        <v>5</v>
      </c>
      <c r="B46" s="5" t="s">
        <v>70</v>
      </c>
      <c r="C46" s="6" t="s">
        <v>169</v>
      </c>
      <c r="D46" s="4">
        <v>9</v>
      </c>
      <c r="E46" s="4"/>
      <c r="F46" s="28">
        <v>70</v>
      </c>
      <c r="G46" s="30">
        <f t="shared" si="0"/>
        <v>630</v>
      </c>
    </row>
    <row r="47" spans="1:7" ht="24.95" customHeight="1" x14ac:dyDescent="0.2">
      <c r="A47" s="5" t="s">
        <v>6</v>
      </c>
      <c r="B47" s="5" t="s">
        <v>231</v>
      </c>
      <c r="C47" s="6" t="s">
        <v>170</v>
      </c>
      <c r="D47" s="4">
        <v>8</v>
      </c>
      <c r="E47" s="4"/>
      <c r="F47" s="28">
        <v>70</v>
      </c>
      <c r="G47" s="30">
        <f t="shared" ref="G47" si="2">D47*F47</f>
        <v>560</v>
      </c>
    </row>
    <row r="48" spans="1:7" ht="24.95" customHeight="1" x14ac:dyDescent="0.2">
      <c r="A48" s="5" t="s">
        <v>7</v>
      </c>
      <c r="B48" s="5" t="s">
        <v>153</v>
      </c>
      <c r="C48" s="6" t="s">
        <v>171</v>
      </c>
      <c r="D48" s="4">
        <v>13</v>
      </c>
      <c r="E48" s="4"/>
      <c r="F48" s="28">
        <v>70</v>
      </c>
      <c r="G48" s="30">
        <f t="shared" si="0"/>
        <v>910</v>
      </c>
    </row>
    <row r="49" spans="1:7" ht="24.95" customHeight="1" x14ac:dyDescent="0.2">
      <c r="A49" s="5" t="s">
        <v>7</v>
      </c>
      <c r="B49" s="5" t="s">
        <v>235</v>
      </c>
      <c r="C49" s="6" t="s">
        <v>171</v>
      </c>
      <c r="D49" s="4">
        <v>2</v>
      </c>
      <c r="E49" s="4"/>
      <c r="F49" s="28"/>
      <c r="G49" s="30"/>
    </row>
    <row r="50" spans="1:7" ht="24.95" customHeight="1" x14ac:dyDescent="0.2">
      <c r="A50" s="5" t="s">
        <v>8</v>
      </c>
      <c r="B50" s="32" t="s">
        <v>154</v>
      </c>
      <c r="C50" s="6" t="s">
        <v>172</v>
      </c>
      <c r="D50" s="4">
        <v>13</v>
      </c>
      <c r="E50" s="4"/>
      <c r="F50" s="28">
        <v>70</v>
      </c>
      <c r="G50" s="30">
        <f t="shared" si="0"/>
        <v>910</v>
      </c>
    </row>
    <row r="51" spans="1:7" ht="24.95" customHeight="1" x14ac:dyDescent="0.2">
      <c r="A51" s="5" t="s">
        <v>8</v>
      </c>
      <c r="B51" s="32" t="s">
        <v>236</v>
      </c>
      <c r="C51" s="6" t="s">
        <v>172</v>
      </c>
      <c r="D51" s="4">
        <v>2</v>
      </c>
      <c r="E51" s="4"/>
      <c r="F51" s="28"/>
      <c r="G51" s="30"/>
    </row>
    <row r="52" spans="1:7" ht="24.95" customHeight="1" x14ac:dyDescent="0.2">
      <c r="A52" s="5" t="s">
        <v>9</v>
      </c>
      <c r="B52" s="27" t="s">
        <v>155</v>
      </c>
      <c r="C52" s="6" t="s">
        <v>173</v>
      </c>
      <c r="D52" s="4">
        <v>9</v>
      </c>
      <c r="E52" s="4"/>
      <c r="F52" s="28">
        <v>70</v>
      </c>
      <c r="G52" s="30">
        <f t="shared" si="0"/>
        <v>630</v>
      </c>
    </row>
    <row r="53" spans="1:7" ht="24.95" customHeight="1" x14ac:dyDescent="0.2">
      <c r="A53" s="5" t="s">
        <v>9</v>
      </c>
      <c r="B53" s="27" t="s">
        <v>237</v>
      </c>
      <c r="C53" s="6" t="s">
        <v>173</v>
      </c>
      <c r="D53" s="4">
        <v>1</v>
      </c>
      <c r="E53" s="4"/>
      <c r="F53" s="28"/>
      <c r="G53" s="30"/>
    </row>
    <row r="54" spans="1:7" ht="24.95" customHeight="1" x14ac:dyDescent="0.2">
      <c r="A54" s="5" t="s">
        <v>10</v>
      </c>
      <c r="B54" s="29" t="s">
        <v>156</v>
      </c>
      <c r="C54" s="6" t="s">
        <v>174</v>
      </c>
      <c r="D54" s="4">
        <v>10</v>
      </c>
      <c r="E54" s="4"/>
      <c r="F54" s="28">
        <v>70</v>
      </c>
      <c r="G54" s="30">
        <f t="shared" si="0"/>
        <v>700</v>
      </c>
    </row>
    <row r="55" spans="1:7" ht="24.95" customHeight="1" x14ac:dyDescent="0.2">
      <c r="A55" s="5" t="s">
        <v>11</v>
      </c>
      <c r="B55" s="27" t="s">
        <v>157</v>
      </c>
      <c r="C55" s="6" t="s">
        <v>175</v>
      </c>
      <c r="D55" s="4">
        <v>10</v>
      </c>
      <c r="E55" s="4"/>
      <c r="F55" s="28">
        <v>70</v>
      </c>
      <c r="G55" s="30">
        <f t="shared" si="0"/>
        <v>700</v>
      </c>
    </row>
    <row r="56" spans="1:7" ht="24.95" customHeight="1" x14ac:dyDescent="0.2">
      <c r="A56" s="5" t="s">
        <v>12</v>
      </c>
      <c r="B56" s="29" t="s">
        <v>158</v>
      </c>
      <c r="C56" s="6" t="s">
        <v>176</v>
      </c>
      <c r="D56" s="4">
        <v>10</v>
      </c>
      <c r="E56" s="4"/>
      <c r="F56" s="28">
        <v>70</v>
      </c>
      <c r="G56" s="30">
        <f t="shared" si="0"/>
        <v>700</v>
      </c>
    </row>
    <row r="57" spans="1:7" ht="24.95" customHeight="1" x14ac:dyDescent="0.2">
      <c r="A57" s="5" t="s">
        <v>63</v>
      </c>
      <c r="B57" s="27" t="s">
        <v>245</v>
      </c>
      <c r="C57" s="6" t="s">
        <v>244</v>
      </c>
      <c r="D57" s="4">
        <v>10</v>
      </c>
      <c r="E57" s="4"/>
      <c r="F57" s="28">
        <v>70</v>
      </c>
      <c r="G57" s="30">
        <f t="shared" si="0"/>
        <v>700</v>
      </c>
    </row>
    <row r="58" spans="1:7" ht="24.95" customHeight="1" x14ac:dyDescent="0.25">
      <c r="A58" s="5"/>
      <c r="B58" s="27"/>
      <c r="C58" s="6"/>
      <c r="D58" s="48">
        <f>SUM(D46:D57)</f>
        <v>97</v>
      </c>
      <c r="E58" s="4"/>
      <c r="F58" s="28"/>
      <c r="G58" s="30"/>
    </row>
    <row r="59" spans="1:7" ht="24.95" customHeight="1" x14ac:dyDescent="0.2">
      <c r="A59" s="31" t="s">
        <v>44</v>
      </c>
      <c r="B59" s="4" t="s">
        <v>99</v>
      </c>
      <c r="C59" s="24" t="s">
        <v>177</v>
      </c>
      <c r="D59" s="4">
        <v>10</v>
      </c>
      <c r="E59" s="4"/>
      <c r="F59" s="28">
        <v>70</v>
      </c>
      <c r="G59" s="30">
        <f t="shared" si="0"/>
        <v>700</v>
      </c>
    </row>
    <row r="60" spans="1:7" ht="24.95" customHeight="1" x14ac:dyDescent="0.2">
      <c r="A60" s="31" t="s">
        <v>45</v>
      </c>
      <c r="B60" s="4" t="s">
        <v>100</v>
      </c>
      <c r="C60" s="24" t="s">
        <v>178</v>
      </c>
      <c r="D60" s="4">
        <v>10</v>
      </c>
      <c r="E60" s="4"/>
      <c r="F60" s="28">
        <v>70</v>
      </c>
      <c r="G60" s="30">
        <f t="shared" si="0"/>
        <v>700</v>
      </c>
    </row>
    <row r="61" spans="1:7" ht="24.95" customHeight="1" x14ac:dyDescent="0.2">
      <c r="A61" s="31" t="s">
        <v>46</v>
      </c>
      <c r="B61" s="4" t="s">
        <v>159</v>
      </c>
      <c r="C61" s="24" t="s">
        <v>179</v>
      </c>
      <c r="D61" s="4">
        <v>8</v>
      </c>
      <c r="E61" s="4"/>
      <c r="F61" s="28">
        <v>70</v>
      </c>
      <c r="G61" s="30">
        <f t="shared" si="0"/>
        <v>560</v>
      </c>
    </row>
    <row r="62" spans="1:7" ht="24.95" customHeight="1" x14ac:dyDescent="0.2">
      <c r="A62" s="31" t="s">
        <v>47</v>
      </c>
      <c r="B62" s="4" t="s">
        <v>160</v>
      </c>
      <c r="C62" s="24" t="s">
        <v>180</v>
      </c>
      <c r="D62" s="4">
        <v>3</v>
      </c>
      <c r="E62" s="4"/>
      <c r="F62" s="28">
        <v>70</v>
      </c>
      <c r="G62" s="30">
        <f t="shared" si="0"/>
        <v>210</v>
      </c>
    </row>
    <row r="63" spans="1:7" ht="24.95" customHeight="1" x14ac:dyDescent="0.2">
      <c r="A63" s="31" t="s">
        <v>48</v>
      </c>
      <c r="B63" s="4" t="s">
        <v>101</v>
      </c>
      <c r="C63" s="24" t="s">
        <v>181</v>
      </c>
      <c r="D63" s="4">
        <v>9</v>
      </c>
      <c r="E63" s="4"/>
      <c r="F63" s="28">
        <v>70</v>
      </c>
      <c r="G63" s="30">
        <f t="shared" si="0"/>
        <v>630</v>
      </c>
    </row>
    <row r="64" spans="1:7" ht="24.95" customHeight="1" x14ac:dyDescent="0.2">
      <c r="A64" s="31" t="s">
        <v>221</v>
      </c>
      <c r="B64" s="4" t="s">
        <v>101</v>
      </c>
      <c r="C64" s="24" t="s">
        <v>220</v>
      </c>
      <c r="D64" s="4">
        <v>2</v>
      </c>
      <c r="E64" s="4"/>
      <c r="F64" s="28"/>
      <c r="G64" s="30"/>
    </row>
    <row r="65" spans="1:7" ht="24.95" customHeight="1" x14ac:dyDescent="0.25">
      <c r="A65" s="31"/>
      <c r="B65" s="4"/>
      <c r="C65" s="24"/>
      <c r="D65" s="48">
        <f>SUM(D59:D64)</f>
        <v>42</v>
      </c>
      <c r="E65" s="4"/>
      <c r="F65" s="28"/>
      <c r="G65" s="30"/>
    </row>
    <row r="66" spans="1:7" ht="24.95" customHeight="1" x14ac:dyDescent="0.2">
      <c r="A66" s="29" t="s">
        <v>13</v>
      </c>
      <c r="B66" s="29" t="s">
        <v>70</v>
      </c>
      <c r="C66" s="6" t="s">
        <v>182</v>
      </c>
      <c r="D66" s="4">
        <v>4</v>
      </c>
      <c r="E66" s="4"/>
      <c r="F66" s="28">
        <v>60</v>
      </c>
      <c r="G66" s="30">
        <f t="shared" si="0"/>
        <v>240</v>
      </c>
    </row>
    <row r="67" spans="1:7" ht="24.95" customHeight="1" x14ac:dyDescent="0.2">
      <c r="A67" s="27" t="s">
        <v>14</v>
      </c>
      <c r="B67" s="27" t="s">
        <v>102</v>
      </c>
      <c r="C67" s="6" t="s">
        <v>183</v>
      </c>
      <c r="D67" s="4">
        <v>2</v>
      </c>
      <c r="E67" s="4"/>
      <c r="F67" s="28">
        <v>60</v>
      </c>
      <c r="G67" s="30">
        <f t="shared" si="0"/>
        <v>120</v>
      </c>
    </row>
    <row r="68" spans="1:7" ht="24.95" customHeight="1" x14ac:dyDescent="0.2">
      <c r="A68" s="29" t="s">
        <v>15</v>
      </c>
      <c r="B68" s="29" t="s">
        <v>229</v>
      </c>
      <c r="C68" s="6" t="s">
        <v>184</v>
      </c>
      <c r="D68" s="4">
        <v>2</v>
      </c>
      <c r="E68" s="4"/>
      <c r="F68" s="28">
        <v>60</v>
      </c>
      <c r="G68" s="30">
        <f t="shared" si="0"/>
        <v>120</v>
      </c>
    </row>
    <row r="69" spans="1:7" ht="24.95" customHeight="1" x14ac:dyDescent="0.2">
      <c r="A69" s="27" t="s">
        <v>16</v>
      </c>
      <c r="B69" s="27" t="s">
        <v>225</v>
      </c>
      <c r="C69" s="6" t="s">
        <v>185</v>
      </c>
      <c r="D69" s="4">
        <v>3</v>
      </c>
      <c r="E69" s="4"/>
      <c r="F69" s="28">
        <v>60</v>
      </c>
      <c r="G69" s="30">
        <f t="shared" si="0"/>
        <v>180</v>
      </c>
    </row>
    <row r="70" spans="1:7" ht="24.95" customHeight="1" x14ac:dyDescent="0.2">
      <c r="A70" s="29" t="s">
        <v>17</v>
      </c>
      <c r="B70" s="29" t="s">
        <v>71</v>
      </c>
      <c r="C70" s="6" t="s">
        <v>186</v>
      </c>
      <c r="D70" s="4">
        <v>1</v>
      </c>
      <c r="E70" s="4"/>
      <c r="F70" s="28">
        <v>60</v>
      </c>
      <c r="G70" s="30">
        <f t="shared" ref="G70:G89" si="3">D70*F70</f>
        <v>60</v>
      </c>
    </row>
    <row r="71" spans="1:7" ht="24.95" customHeight="1" x14ac:dyDescent="0.2">
      <c r="A71" s="29" t="s">
        <v>17</v>
      </c>
      <c r="B71" s="29" t="s">
        <v>230</v>
      </c>
      <c r="C71" s="6" t="s">
        <v>186</v>
      </c>
      <c r="D71" s="4">
        <v>3</v>
      </c>
      <c r="E71" s="4"/>
      <c r="F71" s="28">
        <v>60</v>
      </c>
      <c r="G71" s="30">
        <f t="shared" ref="G71" si="4">D71*F71</f>
        <v>180</v>
      </c>
    </row>
    <row r="72" spans="1:7" ht="24.95" customHeight="1" x14ac:dyDescent="0.2">
      <c r="A72" s="27" t="s">
        <v>18</v>
      </c>
      <c r="B72" s="27" t="s">
        <v>103</v>
      </c>
      <c r="C72" s="6" t="s">
        <v>187</v>
      </c>
      <c r="D72" s="4">
        <v>3</v>
      </c>
      <c r="E72" s="4"/>
      <c r="F72" s="28">
        <v>60</v>
      </c>
      <c r="G72" s="30">
        <f t="shared" si="3"/>
        <v>180</v>
      </c>
    </row>
    <row r="73" spans="1:7" ht="24.95" customHeight="1" x14ac:dyDescent="0.2">
      <c r="A73" s="27" t="s">
        <v>18</v>
      </c>
      <c r="B73" s="27" t="s">
        <v>226</v>
      </c>
      <c r="C73" s="6" t="s">
        <v>187</v>
      </c>
      <c r="D73" s="4">
        <v>1</v>
      </c>
      <c r="E73" s="4"/>
      <c r="F73" s="28">
        <v>60</v>
      </c>
      <c r="G73" s="30">
        <f t="shared" ref="G73" si="5">D73*F73</f>
        <v>60</v>
      </c>
    </row>
    <row r="74" spans="1:7" ht="24.95" customHeight="1" x14ac:dyDescent="0.2">
      <c r="A74" s="29" t="s">
        <v>19</v>
      </c>
      <c r="B74" s="29" t="s">
        <v>104</v>
      </c>
      <c r="C74" s="6" t="s">
        <v>188</v>
      </c>
      <c r="D74" s="4">
        <v>4</v>
      </c>
      <c r="E74" s="4"/>
      <c r="F74" s="28">
        <v>60</v>
      </c>
      <c r="G74" s="30">
        <f t="shared" si="3"/>
        <v>240</v>
      </c>
    </row>
    <row r="75" spans="1:7" ht="24.95" customHeight="1" x14ac:dyDescent="0.2">
      <c r="A75" s="27" t="s">
        <v>20</v>
      </c>
      <c r="B75" s="27" t="s">
        <v>104</v>
      </c>
      <c r="C75" s="6" t="s">
        <v>189</v>
      </c>
      <c r="D75" s="4">
        <v>2</v>
      </c>
      <c r="E75" s="4"/>
      <c r="F75" s="28">
        <v>60</v>
      </c>
      <c r="G75" s="30">
        <f t="shared" si="3"/>
        <v>120</v>
      </c>
    </row>
    <row r="76" spans="1:7" ht="24.95" customHeight="1" x14ac:dyDescent="0.2">
      <c r="A76" s="27" t="s">
        <v>20</v>
      </c>
      <c r="B76" s="27" t="s">
        <v>227</v>
      </c>
      <c r="C76" s="6" t="s">
        <v>189</v>
      </c>
      <c r="D76" s="4">
        <v>2</v>
      </c>
      <c r="E76" s="4"/>
      <c r="F76" s="28">
        <v>60</v>
      </c>
      <c r="G76" s="30">
        <f t="shared" ref="G76" si="6">D76*F76</f>
        <v>120</v>
      </c>
    </row>
    <row r="77" spans="1:7" ht="24.95" customHeight="1" x14ac:dyDescent="0.2">
      <c r="A77" s="27" t="s">
        <v>105</v>
      </c>
      <c r="B77" s="27" t="s">
        <v>104</v>
      </c>
      <c r="C77" s="6" t="s">
        <v>195</v>
      </c>
      <c r="D77" s="4">
        <v>2</v>
      </c>
      <c r="E77" s="4"/>
      <c r="F77" s="28">
        <v>60</v>
      </c>
      <c r="G77" s="30">
        <f t="shared" si="3"/>
        <v>120</v>
      </c>
    </row>
    <row r="78" spans="1:7" ht="24.95" customHeight="1" x14ac:dyDescent="0.2">
      <c r="A78" s="27" t="s">
        <v>105</v>
      </c>
      <c r="B78" s="5" t="s">
        <v>222</v>
      </c>
      <c r="C78" s="6" t="s">
        <v>195</v>
      </c>
      <c r="D78" s="4">
        <v>2</v>
      </c>
      <c r="E78" s="4"/>
      <c r="F78" s="28">
        <v>60</v>
      </c>
      <c r="G78" s="30">
        <f t="shared" ref="G78" si="7">D78*F78</f>
        <v>120</v>
      </c>
    </row>
    <row r="79" spans="1:7" ht="24.95" customHeight="1" x14ac:dyDescent="0.2">
      <c r="A79" s="27" t="s">
        <v>67</v>
      </c>
      <c r="B79" s="27" t="s">
        <v>106</v>
      </c>
      <c r="C79" s="6" t="s">
        <v>196</v>
      </c>
      <c r="D79" s="4">
        <v>2</v>
      </c>
      <c r="E79" s="4"/>
      <c r="F79" s="28">
        <v>60</v>
      </c>
      <c r="G79" s="30">
        <f t="shared" si="3"/>
        <v>120</v>
      </c>
    </row>
    <row r="80" spans="1:7" ht="24.95" customHeight="1" x14ac:dyDescent="0.2">
      <c r="A80" s="27" t="s">
        <v>67</v>
      </c>
      <c r="B80" s="27" t="s">
        <v>223</v>
      </c>
      <c r="C80" s="6" t="s">
        <v>196</v>
      </c>
      <c r="D80" s="4">
        <v>2</v>
      </c>
      <c r="E80" s="4"/>
      <c r="F80" s="28">
        <v>60</v>
      </c>
      <c r="G80" s="30">
        <f t="shared" ref="G80" si="8">D80*F80</f>
        <v>120</v>
      </c>
    </row>
    <row r="81" spans="1:7" ht="24.95" customHeight="1" x14ac:dyDescent="0.2">
      <c r="A81" s="27" t="s">
        <v>68</v>
      </c>
      <c r="B81" s="27" t="s">
        <v>107</v>
      </c>
      <c r="C81" s="6" t="s">
        <v>197</v>
      </c>
      <c r="D81" s="4">
        <v>2</v>
      </c>
      <c r="E81" s="4"/>
      <c r="F81" s="28">
        <v>60</v>
      </c>
      <c r="G81" s="30">
        <f t="shared" si="3"/>
        <v>120</v>
      </c>
    </row>
    <row r="82" spans="1:7" ht="24.95" customHeight="1" x14ac:dyDescent="0.2">
      <c r="A82" s="27" t="s">
        <v>68</v>
      </c>
      <c r="B82" s="27" t="s">
        <v>224</v>
      </c>
      <c r="C82" s="6" t="s">
        <v>197</v>
      </c>
      <c r="D82" s="4">
        <v>2</v>
      </c>
      <c r="E82" s="4"/>
      <c r="F82" s="28"/>
      <c r="G82" s="30"/>
    </row>
    <row r="83" spans="1:7" ht="24.95" customHeight="1" x14ac:dyDescent="0.2">
      <c r="A83" s="27" t="s">
        <v>69</v>
      </c>
      <c r="B83" s="27" t="s">
        <v>108</v>
      </c>
      <c r="C83" s="6" t="s">
        <v>198</v>
      </c>
      <c r="D83" s="4">
        <v>2</v>
      </c>
      <c r="E83" s="4"/>
      <c r="F83" s="28">
        <v>60</v>
      </c>
      <c r="G83" s="30">
        <f t="shared" si="3"/>
        <v>120</v>
      </c>
    </row>
    <row r="84" spans="1:7" ht="24.95" customHeight="1" x14ac:dyDescent="0.2">
      <c r="A84" s="27" t="s">
        <v>69</v>
      </c>
      <c r="B84" s="27" t="s">
        <v>228</v>
      </c>
      <c r="C84" s="6" t="s">
        <v>198</v>
      </c>
      <c r="D84" s="4">
        <v>2</v>
      </c>
      <c r="E84" s="4"/>
      <c r="F84" s="28">
        <v>60</v>
      </c>
      <c r="G84" s="30">
        <f t="shared" ref="G84" si="9">D84*F84</f>
        <v>120</v>
      </c>
    </row>
    <row r="85" spans="1:7" ht="24.95" customHeight="1" x14ac:dyDescent="0.2">
      <c r="A85" s="31" t="s">
        <v>49</v>
      </c>
      <c r="B85" s="4" t="s">
        <v>92</v>
      </c>
      <c r="C85" s="6" t="s">
        <v>190</v>
      </c>
      <c r="D85" s="4">
        <v>2</v>
      </c>
      <c r="E85" s="4"/>
      <c r="F85" s="28">
        <v>60</v>
      </c>
      <c r="G85" s="30">
        <f t="shared" si="3"/>
        <v>120</v>
      </c>
    </row>
    <row r="86" spans="1:7" ht="24.95" customHeight="1" x14ac:dyDescent="0.2">
      <c r="A86" s="31" t="s">
        <v>50</v>
      </c>
      <c r="B86" s="4" t="s">
        <v>93</v>
      </c>
      <c r="C86" s="6" t="s">
        <v>191</v>
      </c>
      <c r="D86" s="4">
        <v>4</v>
      </c>
      <c r="E86" s="4"/>
      <c r="F86" s="28">
        <v>60</v>
      </c>
      <c r="G86" s="30">
        <f t="shared" si="3"/>
        <v>240</v>
      </c>
    </row>
    <row r="87" spans="1:7" ht="24.95" customHeight="1" x14ac:dyDescent="0.2">
      <c r="A87" s="31" t="s">
        <v>51</v>
      </c>
      <c r="B87" s="4" t="s">
        <v>94</v>
      </c>
      <c r="C87" s="6" t="s">
        <v>192</v>
      </c>
      <c r="D87" s="4">
        <v>4</v>
      </c>
      <c r="E87" s="4"/>
      <c r="F87" s="28">
        <v>60</v>
      </c>
      <c r="G87" s="30">
        <f t="shared" si="3"/>
        <v>240</v>
      </c>
    </row>
    <row r="88" spans="1:7" ht="24.95" customHeight="1" x14ac:dyDescent="0.2">
      <c r="A88" s="31" t="s">
        <v>52</v>
      </c>
      <c r="B88" s="4" t="s">
        <v>95</v>
      </c>
      <c r="C88" s="6" t="s">
        <v>193</v>
      </c>
      <c r="D88" s="4">
        <v>4</v>
      </c>
      <c r="E88" s="4"/>
      <c r="F88" s="28">
        <v>60</v>
      </c>
      <c r="G88" s="30">
        <f t="shared" si="3"/>
        <v>240</v>
      </c>
    </row>
    <row r="89" spans="1:7" ht="24.95" customHeight="1" x14ac:dyDescent="0.2">
      <c r="A89" s="31" t="s">
        <v>53</v>
      </c>
      <c r="B89" s="4" t="s">
        <v>96</v>
      </c>
      <c r="C89" s="6" t="s">
        <v>194</v>
      </c>
      <c r="D89" s="4">
        <v>4</v>
      </c>
      <c r="E89" s="4"/>
      <c r="F89" s="28">
        <v>60</v>
      </c>
      <c r="G89" s="30">
        <f t="shared" si="3"/>
        <v>240</v>
      </c>
    </row>
    <row r="90" spans="1:7" ht="24.95" customHeight="1" x14ac:dyDescent="0.25">
      <c r="A90" s="31"/>
      <c r="B90" s="4"/>
      <c r="C90" s="24"/>
      <c r="D90" s="48">
        <f>SUM(D66:D89)</f>
        <v>61</v>
      </c>
      <c r="E90" s="4"/>
      <c r="F90" s="28"/>
      <c r="G90" s="30"/>
    </row>
    <row r="91" spans="1:7" ht="24.95" customHeight="1" x14ac:dyDescent="0.25">
      <c r="A91" s="33"/>
      <c r="B91" s="34"/>
      <c r="C91" s="35"/>
      <c r="D91" s="36"/>
      <c r="F91" s="37" t="s">
        <v>109</v>
      </c>
      <c r="G91" s="38">
        <f>SUM(G22:G89)</f>
        <v>37380</v>
      </c>
    </row>
    <row r="92" spans="1:7" ht="24.95" customHeight="1" x14ac:dyDescent="0.25">
      <c r="A92" s="33"/>
      <c r="B92" s="34"/>
      <c r="C92" s="35"/>
      <c r="D92" s="36"/>
      <c r="F92" s="37" t="s">
        <v>110</v>
      </c>
      <c r="G92" s="39">
        <f>+G91*0.12</f>
        <v>4485.5999999999995</v>
      </c>
    </row>
    <row r="93" spans="1:7" ht="24.95" customHeight="1" x14ac:dyDescent="0.25">
      <c r="A93" s="33"/>
      <c r="B93" s="34"/>
      <c r="C93" s="35"/>
      <c r="D93" s="36"/>
      <c r="F93" s="37" t="s">
        <v>111</v>
      </c>
      <c r="G93" s="39">
        <f>+G91+G92</f>
        <v>41865.599999999999</v>
      </c>
    </row>
    <row r="94" spans="1:7" ht="24.95" customHeight="1" x14ac:dyDescent="0.25">
      <c r="A94" s="33"/>
      <c r="B94" s="34"/>
      <c r="C94" s="35"/>
      <c r="D94" s="36"/>
    </row>
    <row r="95" spans="1:7" ht="24.95" customHeight="1" x14ac:dyDescent="0.25">
      <c r="A95" s="33"/>
      <c r="B95" s="34"/>
      <c r="C95" s="35"/>
      <c r="D95" s="36"/>
      <c r="E95" s="8"/>
      <c r="F95" s="8"/>
      <c r="G95" s="8"/>
    </row>
    <row r="96" spans="1:7" ht="24.95" customHeight="1" x14ac:dyDescent="0.25">
      <c r="A96" s="40"/>
      <c r="B96" s="60" t="s">
        <v>219</v>
      </c>
      <c r="C96" s="60"/>
      <c r="D96" s="60"/>
      <c r="E96" s="60"/>
      <c r="F96" s="8"/>
      <c r="G96" s="8"/>
    </row>
    <row r="97" spans="1:7" ht="24.95" customHeight="1" x14ac:dyDescent="0.25">
      <c r="A97" s="40"/>
      <c r="B97" s="41" t="s">
        <v>22</v>
      </c>
      <c r="C97" s="41" t="s">
        <v>23</v>
      </c>
      <c r="D97" s="41" t="s">
        <v>21</v>
      </c>
      <c r="E97" s="41"/>
      <c r="F97" s="8"/>
      <c r="G97" s="8"/>
    </row>
    <row r="98" spans="1:7" ht="24.95" customHeight="1" x14ac:dyDescent="0.25">
      <c r="B98" s="4" t="s">
        <v>112</v>
      </c>
      <c r="C98" s="4" t="s">
        <v>60</v>
      </c>
      <c r="D98" s="4">
        <v>2</v>
      </c>
      <c r="E98" s="4"/>
      <c r="F98" s="8"/>
      <c r="G98" s="8"/>
    </row>
    <row r="99" spans="1:7" ht="24.95" customHeight="1" x14ac:dyDescent="0.25">
      <c r="B99" s="4" t="s">
        <v>55</v>
      </c>
      <c r="C99" s="4" t="s">
        <v>61</v>
      </c>
      <c r="D99" s="4">
        <v>1</v>
      </c>
      <c r="E99" s="4"/>
      <c r="F99" s="8"/>
      <c r="G99" s="8"/>
    </row>
    <row r="100" spans="1:7" ht="24.95" customHeight="1" x14ac:dyDescent="0.25">
      <c r="B100" s="4" t="s">
        <v>114</v>
      </c>
      <c r="C100" s="4" t="s">
        <v>242</v>
      </c>
      <c r="D100" s="4">
        <v>1</v>
      </c>
      <c r="E100" s="4"/>
      <c r="F100" s="8"/>
      <c r="G100" s="8"/>
    </row>
    <row r="101" spans="1:7" ht="24.95" customHeight="1" x14ac:dyDescent="0.25">
      <c r="B101" s="4" t="s">
        <v>241</v>
      </c>
      <c r="C101" s="4" t="s">
        <v>113</v>
      </c>
      <c r="D101" s="4">
        <v>1</v>
      </c>
      <c r="E101" s="4"/>
      <c r="F101" s="8"/>
      <c r="G101" s="8"/>
    </row>
    <row r="102" spans="1:7" ht="24.95" customHeight="1" x14ac:dyDescent="0.25">
      <c r="B102" s="4" t="s">
        <v>57</v>
      </c>
      <c r="C102" s="4" t="s">
        <v>115</v>
      </c>
      <c r="D102" s="4">
        <v>0</v>
      </c>
      <c r="E102" s="4"/>
      <c r="F102" s="8"/>
      <c r="G102" s="8"/>
    </row>
    <row r="103" spans="1:7" ht="24.95" customHeight="1" x14ac:dyDescent="0.25">
      <c r="B103" s="4"/>
      <c r="C103" s="4" t="s">
        <v>243</v>
      </c>
      <c r="D103" s="4">
        <v>0</v>
      </c>
      <c r="E103" s="4"/>
      <c r="F103" s="8"/>
      <c r="G103" s="8"/>
    </row>
    <row r="104" spans="1:7" ht="24.95" customHeight="1" x14ac:dyDescent="0.25">
      <c r="B104" s="4" t="s">
        <v>58</v>
      </c>
      <c r="C104" s="4" t="s">
        <v>239</v>
      </c>
      <c r="D104" s="4">
        <v>1</v>
      </c>
      <c r="E104" s="4"/>
      <c r="F104" s="8"/>
      <c r="G104" s="8"/>
    </row>
    <row r="105" spans="1:7" ht="24.95" customHeight="1" x14ac:dyDescent="0.25">
      <c r="B105" s="4" t="s">
        <v>116</v>
      </c>
      <c r="C105" s="4" t="s">
        <v>240</v>
      </c>
      <c r="D105" s="4">
        <v>1</v>
      </c>
      <c r="E105" s="4"/>
      <c r="F105" s="8"/>
      <c r="G105" s="8"/>
    </row>
    <row r="106" spans="1:7" ht="24.95" customHeight="1" x14ac:dyDescent="0.25">
      <c r="B106" s="4" t="s">
        <v>117</v>
      </c>
      <c r="C106" s="4" t="s">
        <v>118</v>
      </c>
      <c r="D106" s="4">
        <v>1</v>
      </c>
      <c r="E106" s="4"/>
      <c r="F106" s="8"/>
      <c r="G106" s="8"/>
    </row>
    <row r="107" spans="1:7" ht="24.95" customHeight="1" x14ac:dyDescent="0.25">
      <c r="B107" s="4" t="s">
        <v>119</v>
      </c>
      <c r="C107" s="4" t="s">
        <v>120</v>
      </c>
      <c r="D107" s="4">
        <v>1</v>
      </c>
      <c r="E107" s="4"/>
      <c r="F107" s="8"/>
      <c r="G107" s="8"/>
    </row>
    <row r="108" spans="1:7" ht="24.95" customHeight="1" x14ac:dyDescent="0.2">
      <c r="B108" s="4" t="s">
        <v>121</v>
      </c>
      <c r="C108" s="4" t="s">
        <v>64</v>
      </c>
      <c r="D108" s="4">
        <v>1</v>
      </c>
      <c r="E108" s="4"/>
    </row>
    <row r="109" spans="1:7" ht="24.95" customHeight="1" x14ac:dyDescent="0.2">
      <c r="B109" s="4" t="s">
        <v>54</v>
      </c>
      <c r="C109" s="4" t="s">
        <v>122</v>
      </c>
      <c r="D109" s="4">
        <v>2</v>
      </c>
      <c r="E109" s="4"/>
    </row>
    <row r="110" spans="1:7" ht="24.95" customHeight="1" x14ac:dyDescent="0.2">
      <c r="B110" s="4" t="s">
        <v>123</v>
      </c>
      <c r="C110" s="4" t="s">
        <v>124</v>
      </c>
      <c r="D110" s="4">
        <v>1</v>
      </c>
      <c r="E110" s="4"/>
    </row>
    <row r="111" spans="1:7" ht="24.95" customHeight="1" x14ac:dyDescent="0.2">
      <c r="B111" s="4" t="s">
        <v>125</v>
      </c>
      <c r="C111" s="4" t="s">
        <v>126</v>
      </c>
      <c r="D111" s="4">
        <v>2</v>
      </c>
      <c r="E111" s="4"/>
    </row>
    <row r="112" spans="1:7" ht="24.95" customHeight="1" x14ac:dyDescent="0.2">
      <c r="B112" s="4" t="s">
        <v>127</v>
      </c>
      <c r="C112" s="4" t="s">
        <v>128</v>
      </c>
      <c r="D112" s="4">
        <v>1</v>
      </c>
      <c r="E112" s="4"/>
    </row>
    <row r="113" spans="2:5" ht="24.95" customHeight="1" x14ac:dyDescent="0.2">
      <c r="B113" s="4" t="s">
        <v>56</v>
      </c>
      <c r="C113" s="4" t="s">
        <v>65</v>
      </c>
      <c r="D113" s="4">
        <v>1</v>
      </c>
      <c r="E113" s="4"/>
    </row>
    <row r="114" spans="2:5" ht="24.95" customHeight="1" x14ac:dyDescent="0.2">
      <c r="B114" s="4" t="s">
        <v>129</v>
      </c>
      <c r="C114" s="4" t="s">
        <v>62</v>
      </c>
      <c r="D114" s="4">
        <v>1</v>
      </c>
      <c r="E114" s="4"/>
    </row>
    <row r="115" spans="2:5" ht="24.95" customHeight="1" x14ac:dyDescent="0.2">
      <c r="B115" s="4" t="s">
        <v>59</v>
      </c>
      <c r="C115" s="4" t="s">
        <v>66</v>
      </c>
      <c r="D115" s="4">
        <v>2</v>
      </c>
      <c r="E115" s="4"/>
    </row>
    <row r="116" spans="2:5" ht="24.95" customHeight="1" x14ac:dyDescent="0.25">
      <c r="B116" s="4"/>
      <c r="C116" s="4"/>
      <c r="D116" s="48">
        <f>SUM(D98:D115)</f>
        <v>20</v>
      </c>
      <c r="E116" s="4"/>
    </row>
    <row r="117" spans="2:5" ht="24.95" customHeight="1" x14ac:dyDescent="0.2">
      <c r="B117" s="4"/>
      <c r="C117" s="4"/>
      <c r="D117" s="4"/>
      <c r="E117" s="4"/>
    </row>
    <row r="118" spans="2:5" ht="24.95" customHeight="1" x14ac:dyDescent="0.2">
      <c r="B118" s="3"/>
      <c r="C118" s="3"/>
    </row>
    <row r="119" spans="2:5" ht="24.95" customHeight="1" x14ac:dyDescent="0.2">
      <c r="B119" s="3"/>
    </row>
    <row r="120" spans="2:5" ht="24.95" customHeight="1" x14ac:dyDescent="0.2">
      <c r="B120" s="4">
        <v>1</v>
      </c>
      <c r="C120" s="7" t="s">
        <v>142</v>
      </c>
    </row>
    <row r="121" spans="2:5" ht="24.95" customHeight="1" x14ac:dyDescent="0.2">
      <c r="B121" s="4">
        <v>3</v>
      </c>
      <c r="C121" s="7" t="s">
        <v>130</v>
      </c>
    </row>
    <row r="122" spans="2:5" ht="24.95" customHeight="1" x14ac:dyDescent="0.2">
      <c r="B122" s="4">
        <v>1</v>
      </c>
      <c r="C122" s="7" t="s">
        <v>131</v>
      </c>
    </row>
    <row r="123" spans="2:5" ht="24.95" customHeight="1" x14ac:dyDescent="0.2">
      <c r="B123" s="4">
        <v>1</v>
      </c>
      <c r="C123" s="7" t="s">
        <v>143</v>
      </c>
    </row>
    <row r="124" spans="2:5" ht="24.95" customHeight="1" x14ac:dyDescent="0.2">
      <c r="B124" s="4">
        <v>1</v>
      </c>
      <c r="C124" s="7" t="s">
        <v>132</v>
      </c>
    </row>
    <row r="125" spans="2:5" ht="24.95" customHeight="1" x14ac:dyDescent="0.2">
      <c r="B125" s="4">
        <v>2</v>
      </c>
      <c r="C125" s="7" t="s">
        <v>144</v>
      </c>
    </row>
    <row r="126" spans="2:5" ht="24.95" customHeight="1" x14ac:dyDescent="0.25">
      <c r="B126" s="48">
        <f>SUM(B120:B125)</f>
        <v>9</v>
      </c>
      <c r="C126" s="7"/>
    </row>
    <row r="128" spans="2:5" ht="24.95" customHeight="1" x14ac:dyDescent="0.25">
      <c r="B128" s="43"/>
      <c r="C128" s="43"/>
      <c r="D128" s="43"/>
      <c r="E128" s="43"/>
    </row>
    <row r="129" spans="1:5" ht="24.95" customHeight="1" x14ac:dyDescent="0.25">
      <c r="B129" s="44" t="s">
        <v>134</v>
      </c>
      <c r="C129" s="45" t="s">
        <v>135</v>
      </c>
      <c r="D129" s="1"/>
      <c r="E129" s="46"/>
    </row>
    <row r="130" spans="1:5" ht="24.95" customHeight="1" x14ac:dyDescent="0.25">
      <c r="B130" s="47"/>
      <c r="C130" s="45" t="s">
        <v>136</v>
      </c>
      <c r="D130" s="1"/>
    </row>
    <row r="131" spans="1:5" ht="24.95" customHeight="1" x14ac:dyDescent="0.25">
      <c r="B131" s="47"/>
      <c r="C131" s="45" t="s">
        <v>137</v>
      </c>
      <c r="D131" s="1"/>
    </row>
    <row r="132" spans="1:5" ht="24.95" customHeight="1" x14ac:dyDescent="0.25">
      <c r="C132" s="3"/>
      <c r="D132" s="9"/>
      <c r="E132" s="8"/>
    </row>
    <row r="133" spans="1:5" ht="24.95" customHeight="1" x14ac:dyDescent="0.2">
      <c r="B133" s="3"/>
      <c r="C133" s="3"/>
      <c r="D133" s="1"/>
    </row>
    <row r="134" spans="1:5" ht="24.95" customHeight="1" x14ac:dyDescent="0.25">
      <c r="B134" s="3"/>
      <c r="C134" s="3"/>
      <c r="D134" s="9"/>
    </row>
    <row r="135" spans="1:5" ht="24.95" customHeight="1" thickBot="1" x14ac:dyDescent="0.25">
      <c r="A135" s="1" t="s">
        <v>138</v>
      </c>
      <c r="B135" s="42"/>
      <c r="C135" s="42"/>
      <c r="D135" s="1"/>
    </row>
    <row r="136" spans="1:5" ht="24.95" customHeight="1" x14ac:dyDescent="0.2">
      <c r="D136" s="1"/>
    </row>
    <row r="137" spans="1:5" ht="24.95" customHeight="1" x14ac:dyDescent="0.2">
      <c r="D137" s="1"/>
    </row>
    <row r="138" spans="1:5" ht="24.95" customHeight="1" thickBot="1" x14ac:dyDescent="0.25">
      <c r="A138" s="1" t="s">
        <v>139</v>
      </c>
      <c r="B138" s="42"/>
      <c r="C138" s="42"/>
      <c r="D138" s="1"/>
      <c r="E138" s="1"/>
    </row>
    <row r="139" spans="1:5" ht="24.95" customHeight="1" x14ac:dyDescent="0.2">
      <c r="D139" s="1"/>
      <c r="E139" s="1"/>
    </row>
    <row r="140" spans="1:5" ht="24.95" customHeight="1" x14ac:dyDescent="0.2">
      <c r="D140" s="1"/>
      <c r="E140" s="1"/>
    </row>
    <row r="141" spans="1:5" ht="24.95" customHeight="1" thickBot="1" x14ac:dyDescent="0.25">
      <c r="A141" s="1" t="s">
        <v>133</v>
      </c>
      <c r="B141" s="42"/>
      <c r="C141" s="42"/>
      <c r="D141" s="1"/>
      <c r="E141" s="1"/>
    </row>
    <row r="142" spans="1:5" ht="24.95" customHeight="1" x14ac:dyDescent="0.2">
      <c r="D142" s="1"/>
      <c r="E142" s="1"/>
    </row>
    <row r="143" spans="1:5" ht="24.95" customHeight="1" x14ac:dyDescent="0.2">
      <c r="D143" s="1"/>
      <c r="E143" s="1"/>
    </row>
    <row r="144" spans="1:5" ht="24.95" customHeight="1" thickBot="1" x14ac:dyDescent="0.25">
      <c r="A144" s="1" t="s">
        <v>140</v>
      </c>
      <c r="B144" s="42"/>
      <c r="C144" s="42"/>
      <c r="D144" s="1"/>
      <c r="E144" s="1"/>
    </row>
    <row r="145" spans="1:5" ht="24.95" customHeight="1" x14ac:dyDescent="0.2">
      <c r="D145" s="1"/>
      <c r="E145" s="1"/>
    </row>
    <row r="146" spans="1:5" ht="24.95" customHeight="1" x14ac:dyDescent="0.2">
      <c r="D146" s="1"/>
      <c r="E146" s="1"/>
    </row>
    <row r="147" spans="1:5" ht="24.95" customHeight="1" thickBot="1" x14ac:dyDescent="0.25">
      <c r="A147" s="1" t="s">
        <v>141</v>
      </c>
      <c r="B147" s="42"/>
      <c r="C147" s="42"/>
      <c r="D147" s="1"/>
      <c r="E147" s="1"/>
    </row>
    <row r="148" spans="1:5" ht="24.95" customHeight="1" x14ac:dyDescent="0.2">
      <c r="D148" s="1"/>
      <c r="E148" s="1"/>
    </row>
  </sheetData>
  <mergeCells count="21">
    <mergeCell ref="C11:D11"/>
    <mergeCell ref="F11:G11"/>
    <mergeCell ref="C13:D13"/>
    <mergeCell ref="F13:G13"/>
    <mergeCell ref="C7:D7"/>
    <mergeCell ref="F7:G7"/>
    <mergeCell ref="I4:I5"/>
    <mergeCell ref="A9:B9"/>
    <mergeCell ref="C9:D9"/>
    <mergeCell ref="F9:G9"/>
    <mergeCell ref="C2:E2"/>
    <mergeCell ref="F2:G2"/>
    <mergeCell ref="C3:E3"/>
    <mergeCell ref="F3:G3"/>
    <mergeCell ref="C5:D5"/>
    <mergeCell ref="F5:G5"/>
    <mergeCell ref="C15:D15"/>
    <mergeCell ref="C17:D17"/>
    <mergeCell ref="F17:G17"/>
    <mergeCell ref="C19:D19"/>
    <mergeCell ref="B96:E96"/>
  </mergeCells>
  <phoneticPr fontId="27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FIBULA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2022-06-03T20:13:27Z</dcterms:created>
  <dcterms:modified xsi:type="dcterms:W3CDTF">2023-08-07T22:51:25Z</dcterms:modified>
</cp:coreProperties>
</file>