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5B1EC8DC-E8CA-4D84-9FA0-AB3681ACD4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56" i="1"/>
  <c r="D43" i="1"/>
  <c r="D30" i="1"/>
  <c r="G53" i="1" l="1"/>
  <c r="G54" i="1"/>
  <c r="G55" i="1"/>
  <c r="G52" i="1" l="1"/>
  <c r="G51" i="1"/>
  <c r="G50" i="1"/>
  <c r="G49" i="1"/>
  <c r="G48" i="1"/>
  <c r="G47" i="1"/>
  <c r="G46" i="1"/>
  <c r="G45" i="1"/>
  <c r="G44" i="1"/>
  <c r="G42" i="1"/>
  <c r="G41" i="1"/>
  <c r="G40" i="1"/>
  <c r="G57" i="1" l="1"/>
  <c r="G58" i="1" s="1"/>
  <c r="G5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<sst xmlns="http://schemas.openxmlformats.org/spreadsheetml/2006/main" count="127" uniqueCount="123">
  <si>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</si>
  <si>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</si>
  <si>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</si>
  <si>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</si>
  <si>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</si>
  <si>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</si>
  <si>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</si>
  <si>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</si>
  <si>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</si>
  <si>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</si>
  <si>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</si>
  <si>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</si>
  <si>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</si>
  <si>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</si>
  <si>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</si>
  <si>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</si>
  <si>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</si>
  <si>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</si>
  <si>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</si>
  <si>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</si>
  <si>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</si>
  <si>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</si>
  <si>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</si>
  <si>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</si>
  <si>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</si>
  <si>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</si>
  <si>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</si>
  <si>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</si>
  <si>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</si>
  <si>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</si>
  <si>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</si>
  <si>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</si>
  <si>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</si>
  <si>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</si>
  <si>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</si>
  <si>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</si>
  <si>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MARIA PAULA SALVATIERRA VILLACIS </t>
  </si>
  <si>
    <t xml:space="preserve">BEST DOCTOR </t>
  </si>
  <si>
    <t xml:space="preserve">SUBTOTAL </t>
  </si>
  <si>
    <t>IVA 12%</t>
  </si>
  <si>
    <t>TOTAL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</si>
  <si>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</si>
  <si>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</si>
  <si>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</si>
  <si>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</si>
  <si>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</si>
  <si>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</si>
  <si>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</si>
  <si>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</si>
  <si>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</si>
  <si>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</si>
  <si>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20L-SO-010-TA</t>
  </si>
  <si>
    <t>20L-SO-012-TA</t>
  </si>
  <si>
    <t>20L-SO-014-TA</t>
  </si>
  <si>
    <t>20L-SO-016-TA</t>
  </si>
  <si>
    <t>20L-SO-018-TA</t>
  </si>
  <si>
    <t>20L-SO-020-TA</t>
  </si>
  <si>
    <t>20L-SO-022-TA</t>
  </si>
  <si>
    <t>20L-SO-024-TA</t>
  </si>
  <si>
    <t>20L-SO-026-TA</t>
  </si>
  <si>
    <t>20L-SO-028-TA</t>
  </si>
  <si>
    <t>20L-SO-030-TA</t>
  </si>
  <si>
    <t>20-SO-008-TA</t>
  </si>
  <si>
    <t>20-SO-010-TA</t>
  </si>
  <si>
    <t>20-SO-012-TA</t>
  </si>
  <si>
    <t>20-SO-014-TA</t>
  </si>
  <si>
    <t>20-SO-016-TA</t>
  </si>
  <si>
    <t>20-SO-018-TA</t>
  </si>
  <si>
    <t>20-SO-020-TA</t>
  </si>
  <si>
    <t>20-SO-022-TA</t>
  </si>
  <si>
    <t>20-SO-024-TA</t>
  </si>
  <si>
    <t>20-SO-026-TA</t>
  </si>
  <si>
    <t>20-SO-028-TA</t>
  </si>
  <si>
    <t>20-SO-030-TA</t>
  </si>
  <si>
    <t>Locking Screw 2.0*8mm</t>
  </si>
  <si>
    <t>Locking Screw 2.0*10mm</t>
  </si>
  <si>
    <t>Locking Screw 2.0*12mm</t>
  </si>
  <si>
    <t>Locking Screw 2.0*14mm</t>
  </si>
  <si>
    <t>Locking Screw 2.0*16mm</t>
  </si>
  <si>
    <t>Locking Screw 2.0*18mm</t>
  </si>
  <si>
    <t>Locking Screw 2.0*20mm</t>
  </si>
  <si>
    <t>Locking Screw 2.0*22mm</t>
  </si>
  <si>
    <t>Locking Screw 2.0*24mm</t>
  </si>
  <si>
    <t>Locking Screw 2.0*26mm</t>
  </si>
  <si>
    <t>Locking Screw 2.0*28mm</t>
  </si>
  <si>
    <t>Locking Screw 2.0*30mm</t>
  </si>
  <si>
    <t>Cortical Screw 2.0*8mm</t>
  </si>
  <si>
    <t>Cortical Screw 2.0*10mm</t>
  </si>
  <si>
    <t>Cortical Screw 2.0*12mm</t>
  </si>
  <si>
    <t>Cortical Screw 2.0*14mm</t>
  </si>
  <si>
    <t>Cortical Screw 2.0*16mm</t>
  </si>
  <si>
    <t>Cortical Screw 2.0*18mm</t>
  </si>
  <si>
    <t>Cortical Screw 2.0*20mm</t>
  </si>
  <si>
    <t>Cortical Screw 2.0*22mm</t>
  </si>
  <si>
    <t>Cortical Screw 2.0*24mm</t>
  </si>
  <si>
    <t>Cortical Screw 2.0*26mm</t>
  </si>
  <si>
    <t>Cortical Screw 2.0*28mm</t>
  </si>
  <si>
    <t>Cortical Screw 2.0*30mm</t>
  </si>
  <si>
    <t>113-ST-001</t>
  </si>
  <si>
    <t>112-20-701</t>
  </si>
  <si>
    <t>111-262</t>
  </si>
  <si>
    <t>114-009</t>
  </si>
  <si>
    <t>111-161</t>
  </si>
  <si>
    <t>111-261</t>
  </si>
  <si>
    <t>111-157</t>
  </si>
  <si>
    <t>111-159</t>
  </si>
  <si>
    <t>111-160</t>
  </si>
  <si>
    <t xml:space="preserve">INSTRUMENTAL  CUPULA RADIAL ARIX </t>
  </si>
  <si>
    <t>MEDIDOR DE PROFUNDIDAD</t>
  </si>
  <si>
    <t>DESCRIPCION</t>
  </si>
  <si>
    <t>CANTIDAD</t>
  </si>
  <si>
    <t>CODIGO</t>
  </si>
  <si>
    <t>GUIA DE BROCA DOBLE 1.6</t>
  </si>
  <si>
    <t>PINZA SUJECCION</t>
  </si>
  <si>
    <t>MANGO ATORNILLADOR</t>
  </si>
  <si>
    <t xml:space="preserve">GUIA BLOQUEO </t>
  </si>
  <si>
    <t>DRILL GUIA BLOQUEO ANGULO VARIABLE</t>
  </si>
  <si>
    <t>GUIA BLOQUEO ANGULO VARIABLE</t>
  </si>
  <si>
    <t xml:space="preserve">ATORNILLADOR ANCLAJE RAPIDO </t>
  </si>
  <si>
    <t>BROCA 1.6</t>
  </si>
  <si>
    <t>RECIBIDO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</si>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</sst>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7" fillId="6" borderId="1" xfId="0" applyNumberFormat="1" applyFont="1" applyFill="1" applyBorder="1" applyAlignment="1">
      <alignment horizontal="center"/>
    </xf>
    <xf numFmtId="167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2" fillId="6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18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8" fontId="6" fillId="0" borderId="0" xfId="4" applyNumberFormat="1" applyFont="1" applyFill="1" applyBorder="1" applyAlignment="1">
      <alignment horizontal="right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 wrapText="1"/>
    </xf>
  </cellXfs>
  <cellStyles count="6">
    <cellStyle name="Moneda [0]" xfId="4" builtinId="7"/>
    <cellStyle name="Moneda [0] 2" xfId="3" xr:uid="{393760EF-4D64-4900-84FC-89E79C4BBE0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showGridLines="0" tabSelected="1" view="pageBreakPreview" topLeftCell="A57" zoomScaleNormal="100" zoomScaleSheetLayoutView="100" workbookViewId="0">
      <selection activeCell="D70" sqref="D70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4" customWidth="1"/>
    <col min="3" max="3" width="65.140625" style="23" customWidth="1"/>
    <col min="4" max="4" width="23.140625" style="23" customWidth="1"/>
    <col min="5" max="5" width="17.7109375" style="23" customWidth="1"/>
    <col min="6" max="6" width="18.5703125" style="6" customWidth="1"/>
    <col min="7" max="7" width="17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69" t="s">
        <v>22</v>
      </c>
      <c r="D2" s="65" t="s">
        <v>21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7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67" t="s">
        <v>23</v>
      </c>
      <c r="D4" s="71" t="s">
        <v>25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68"/>
      <c r="D5" s="73" t="s">
        <v>26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9">
        <f ca="1">NOW()</f>
        <v>45125.664620254633</v>
      </c>
      <c r="D7" s="8" t="s">
        <v>1</v>
      </c>
      <c r="E7" s="32">
        <v>20230600827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31</v>
      </c>
      <c r="D9" s="12" t="s">
        <v>3</v>
      </c>
      <c r="E9" s="37" t="s">
        <v>33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5" t="s">
        <v>19</v>
      </c>
      <c r="B11" s="76"/>
      <c r="C11" s="11" t="s">
        <v>31</v>
      </c>
      <c r="D11" s="12" t="s">
        <v>20</v>
      </c>
      <c r="E11" s="31" t="s">
        <v>30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45104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36</v>
      </c>
      <c r="D19" s="12" t="s">
        <v>17</v>
      </c>
      <c r="E19" s="14" t="s">
        <v>37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34</v>
      </c>
      <c r="G23" s="38" t="s">
        <v>35</v>
      </c>
      <c r="L23" s="17"/>
      <c r="M23" s="17"/>
    </row>
    <row r="24" spans="1:13" ht="20.100000000000001" customHeight="1" x14ac:dyDescent="0.2">
      <c r="A24" s="51" t="s">
        <v>41</v>
      </c>
      <c r="B24" s="39"/>
      <c r="C24" s="52" t="s">
        <v>42</v>
      </c>
      <c r="D24" s="55">
        <v>0</v>
      </c>
      <c r="E24" s="42"/>
      <c r="F24" s="43">
        <v>1000</v>
      </c>
      <c r="G24" s="40">
        <v>1000</v>
      </c>
      <c r="L24" s="17"/>
      <c r="M24" s="17"/>
    </row>
    <row r="25" spans="1:13" ht="20.100000000000001" customHeight="1" x14ac:dyDescent="0.2">
      <c r="A25" s="51" t="s">
        <v>43</v>
      </c>
      <c r="B25" s="41"/>
      <c r="C25" s="52" t="s">
        <v>42</v>
      </c>
      <c r="D25" s="55">
        <v>1</v>
      </c>
      <c r="E25" s="42"/>
      <c r="F25" s="43">
        <v>1000</v>
      </c>
      <c r="G25" s="40">
        <v>1000</v>
      </c>
      <c r="L25" s="17"/>
      <c r="M25" s="17"/>
    </row>
    <row r="26" spans="1:13" ht="20.100000000000001" customHeight="1" x14ac:dyDescent="0.2">
      <c r="A26" s="51" t="s">
        <v>44</v>
      </c>
      <c r="B26" s="39"/>
      <c r="C26" s="52" t="s">
        <v>45</v>
      </c>
      <c r="D26" s="55">
        <v>1</v>
      </c>
      <c r="E26" s="42"/>
      <c r="F26" s="43">
        <v>1000</v>
      </c>
      <c r="G26" s="40">
        <v>1000</v>
      </c>
      <c r="L26" s="17"/>
      <c r="M26" s="17"/>
    </row>
    <row r="27" spans="1:13" ht="20.100000000000001" customHeight="1" x14ac:dyDescent="0.2">
      <c r="A27" s="51" t="s">
        <v>46</v>
      </c>
      <c r="B27" s="41"/>
      <c r="C27" s="52" t="s">
        <v>45</v>
      </c>
      <c r="D27" s="55">
        <v>0</v>
      </c>
      <c r="E27" s="42"/>
      <c r="F27" s="43">
        <v>1000</v>
      </c>
      <c r="G27" s="40">
        <v>1000</v>
      </c>
      <c r="L27" s="17"/>
      <c r="M27" s="17"/>
    </row>
    <row r="28" spans="1:13" ht="20.100000000000001" customHeight="1" x14ac:dyDescent="0.2">
      <c r="A28" s="51" t="s">
        <v>47</v>
      </c>
      <c r="B28" s="39"/>
      <c r="C28" s="52" t="s">
        <v>48</v>
      </c>
      <c r="D28" s="55">
        <v>1</v>
      </c>
      <c r="E28" s="42"/>
      <c r="F28" s="43">
        <v>1000</v>
      </c>
      <c r="G28" s="40">
        <v>1000</v>
      </c>
      <c r="L28" s="17"/>
      <c r="M28" s="17"/>
    </row>
    <row r="29" spans="1:13" ht="20.100000000000001" customHeight="1" x14ac:dyDescent="0.2">
      <c r="A29" s="51" t="s">
        <v>49</v>
      </c>
      <c r="B29" s="39"/>
      <c r="C29" s="52" t="s">
        <v>48</v>
      </c>
      <c r="D29" s="55">
        <v>1</v>
      </c>
      <c r="E29" s="42"/>
      <c r="F29" s="43">
        <v>1000</v>
      </c>
      <c r="G29" s="40">
        <v>1000</v>
      </c>
      <c r="L29" s="17"/>
      <c r="M29" s="17"/>
    </row>
    <row r="30" spans="1:13" ht="20.100000000000001" customHeight="1" x14ac:dyDescent="0.25">
      <c r="A30" s="54"/>
      <c r="B30" s="39"/>
      <c r="C30" s="52"/>
      <c r="D30" s="57">
        <f>SUM(D24:D29)</f>
        <v>4</v>
      </c>
      <c r="E30" s="42"/>
      <c r="F30" s="43"/>
      <c r="G30" s="40"/>
      <c r="L30" s="17"/>
      <c r="M30" s="17"/>
    </row>
    <row r="31" spans="1:13" ht="20.100000000000001" customHeight="1" x14ac:dyDescent="0.2">
      <c r="A31" s="39" t="s">
        <v>50</v>
      </c>
      <c r="B31" s="39"/>
      <c r="C31" s="52" t="s">
        <v>74</v>
      </c>
      <c r="D31" s="56">
        <v>5</v>
      </c>
      <c r="E31" s="42"/>
      <c r="F31" s="43"/>
      <c r="G31" s="40"/>
      <c r="L31" s="17"/>
      <c r="M31" s="17"/>
    </row>
    <row r="32" spans="1:13" ht="20.100000000000001" customHeight="1" x14ac:dyDescent="0.2">
      <c r="A32" s="41" t="s">
        <v>51</v>
      </c>
      <c r="B32" s="41"/>
      <c r="C32" s="52" t="s">
        <v>75</v>
      </c>
      <c r="D32" s="56">
        <v>5</v>
      </c>
      <c r="E32" s="42"/>
      <c r="F32" s="43"/>
      <c r="G32" s="40"/>
      <c r="L32" s="17"/>
      <c r="M32" s="17"/>
    </row>
    <row r="33" spans="1:13" ht="20.100000000000001" customHeight="1" x14ac:dyDescent="0.2">
      <c r="A33" s="39" t="s">
        <v>52</v>
      </c>
      <c r="B33" s="39"/>
      <c r="C33" s="52" t="s">
        <v>76</v>
      </c>
      <c r="D33" s="56">
        <v>5</v>
      </c>
      <c r="E33" s="42"/>
      <c r="F33" s="43"/>
      <c r="G33" s="40"/>
      <c r="L33" s="17"/>
      <c r="M33" s="17"/>
    </row>
    <row r="34" spans="1:13" ht="20.100000000000001" customHeight="1" x14ac:dyDescent="0.2">
      <c r="A34" s="41" t="s">
        <v>53</v>
      </c>
      <c r="B34" s="41"/>
      <c r="C34" s="52" t="s">
        <v>77</v>
      </c>
      <c r="D34" s="56">
        <v>2</v>
      </c>
      <c r="E34" s="42"/>
      <c r="F34" s="43"/>
      <c r="G34" s="40"/>
      <c r="L34" s="17"/>
      <c r="M34" s="17"/>
    </row>
    <row r="35" spans="1:13" ht="20.100000000000001" customHeight="1" x14ac:dyDescent="0.2">
      <c r="A35" s="39" t="s">
        <v>54</v>
      </c>
      <c r="B35" s="39"/>
      <c r="C35" s="52" t="s">
        <v>78</v>
      </c>
      <c r="D35" s="56">
        <v>0</v>
      </c>
      <c r="E35" s="42"/>
      <c r="F35" s="43"/>
      <c r="G35" s="40"/>
      <c r="L35" s="17"/>
      <c r="M35" s="17"/>
    </row>
    <row r="36" spans="1:13" ht="20.100000000000001" customHeight="1" x14ac:dyDescent="0.2">
      <c r="A36" s="41" t="s">
        <v>55</v>
      </c>
      <c r="B36" s="41"/>
      <c r="C36" s="52" t="s">
        <v>79</v>
      </c>
      <c r="D36" s="56">
        <v>1</v>
      </c>
      <c r="E36" s="42"/>
      <c r="F36" s="43"/>
      <c r="G36" s="40"/>
      <c r="L36" s="17"/>
      <c r="M36" s="17"/>
    </row>
    <row r="37" spans="1:13" ht="20.100000000000001" customHeight="1" x14ac:dyDescent="0.2">
      <c r="A37" s="39" t="s">
        <v>56</v>
      </c>
      <c r="B37" s="39"/>
      <c r="C37" s="52" t="s">
        <v>80</v>
      </c>
      <c r="D37" s="56">
        <v>4</v>
      </c>
      <c r="E37" s="42"/>
      <c r="F37" s="43"/>
      <c r="G37" s="40"/>
      <c r="L37" s="17"/>
      <c r="M37" s="17"/>
    </row>
    <row r="38" spans="1:13" ht="20.100000000000001" customHeight="1" x14ac:dyDescent="0.2">
      <c r="A38" s="41" t="s">
        <v>57</v>
      </c>
      <c r="B38" s="41"/>
      <c r="C38" s="52" t="s">
        <v>81</v>
      </c>
      <c r="D38" s="56">
        <v>4</v>
      </c>
      <c r="E38" s="42"/>
      <c r="F38" s="43"/>
      <c r="G38" s="40"/>
      <c r="L38" s="17"/>
      <c r="M38" s="17"/>
    </row>
    <row r="39" spans="1:13" ht="20.100000000000001" customHeight="1" x14ac:dyDescent="0.2">
      <c r="A39" s="39" t="s">
        <v>58</v>
      </c>
      <c r="B39" s="39"/>
      <c r="C39" s="52" t="s">
        <v>82</v>
      </c>
      <c r="D39" s="56">
        <v>5</v>
      </c>
      <c r="E39" s="42"/>
      <c r="F39" s="43"/>
      <c r="G39" s="40"/>
      <c r="L39" s="17"/>
      <c r="M39" s="17"/>
    </row>
    <row r="40" spans="1:13" ht="20.100000000000001" customHeight="1" x14ac:dyDescent="0.2">
      <c r="A40" s="39" t="s">
        <v>59</v>
      </c>
      <c r="B40" s="39"/>
      <c r="C40" s="52" t="s">
        <v>83</v>
      </c>
      <c r="D40" s="56">
        <v>5</v>
      </c>
      <c r="E40" s="42"/>
      <c r="F40" s="43">
        <v>220</v>
      </c>
      <c r="G40" s="40">
        <f t="shared" ref="G40:G55" si="0">(D40*F40)</f>
        <v>1100</v>
      </c>
      <c r="L40" s="17"/>
      <c r="M40" s="17"/>
    </row>
    <row r="41" spans="1:13" ht="20.100000000000001" customHeight="1" x14ac:dyDescent="0.2">
      <c r="A41" s="41" t="s">
        <v>60</v>
      </c>
      <c r="B41" s="41"/>
      <c r="C41" s="52" t="s">
        <v>84</v>
      </c>
      <c r="D41" s="56">
        <v>5</v>
      </c>
      <c r="E41" s="42"/>
      <c r="F41" s="43">
        <v>220</v>
      </c>
      <c r="G41" s="40">
        <f t="shared" si="0"/>
        <v>1100</v>
      </c>
      <c r="L41" s="17"/>
      <c r="M41" s="17"/>
    </row>
    <row r="42" spans="1:13" ht="20.100000000000001" customHeight="1" x14ac:dyDescent="0.2">
      <c r="A42" s="39" t="s">
        <v>61</v>
      </c>
      <c r="B42" s="39"/>
      <c r="C42" s="52" t="s">
        <v>85</v>
      </c>
      <c r="D42" s="56">
        <v>5</v>
      </c>
      <c r="E42" s="42"/>
      <c r="F42" s="43">
        <v>220</v>
      </c>
      <c r="G42" s="40">
        <f t="shared" si="0"/>
        <v>1100</v>
      </c>
      <c r="L42" s="17"/>
      <c r="M42" s="17"/>
    </row>
    <row r="43" spans="1:13" ht="20.100000000000001" customHeight="1" x14ac:dyDescent="0.25">
      <c r="A43" s="39"/>
      <c r="B43" s="39"/>
      <c r="C43" s="52"/>
      <c r="D43" s="57">
        <f>SUM(D31:D42)</f>
        <v>46</v>
      </c>
      <c r="E43" s="42"/>
      <c r="F43" s="43"/>
      <c r="G43" s="40"/>
      <c r="L43" s="17"/>
      <c r="M43" s="17"/>
    </row>
    <row r="44" spans="1:13" ht="20.100000000000001" customHeight="1" x14ac:dyDescent="0.2">
      <c r="A44" s="41" t="s">
        <v>62</v>
      </c>
      <c r="B44" s="41"/>
      <c r="C44" s="52" t="s">
        <v>86</v>
      </c>
      <c r="D44" s="56">
        <v>5</v>
      </c>
      <c r="E44" s="42"/>
      <c r="F44" s="43">
        <v>220</v>
      </c>
      <c r="G44" s="40">
        <f t="shared" si="0"/>
        <v>1100</v>
      </c>
      <c r="L44" s="17"/>
      <c r="M44" s="17"/>
    </row>
    <row r="45" spans="1:13" ht="20.100000000000001" customHeight="1" x14ac:dyDescent="0.2">
      <c r="A45" s="39" t="s">
        <v>63</v>
      </c>
      <c r="B45" s="39"/>
      <c r="C45" s="52" t="s">
        <v>87</v>
      </c>
      <c r="D45" s="56">
        <v>5</v>
      </c>
      <c r="E45" s="42"/>
      <c r="F45" s="43">
        <v>220</v>
      </c>
      <c r="G45" s="40">
        <f t="shared" si="0"/>
        <v>1100</v>
      </c>
      <c r="L45" s="17"/>
      <c r="M45" s="17"/>
    </row>
    <row r="46" spans="1:13" ht="20.100000000000001" customHeight="1" x14ac:dyDescent="0.2">
      <c r="A46" s="41" t="s">
        <v>64</v>
      </c>
      <c r="B46" s="41"/>
      <c r="C46" s="52" t="s">
        <v>88</v>
      </c>
      <c r="D46" s="56">
        <v>5</v>
      </c>
      <c r="E46" s="42"/>
      <c r="F46" s="43">
        <v>220</v>
      </c>
      <c r="G46" s="40">
        <f t="shared" si="0"/>
        <v>1100</v>
      </c>
      <c r="L46" s="17"/>
      <c r="M46" s="17"/>
    </row>
    <row r="47" spans="1:13" ht="20.100000000000001" customHeight="1" x14ac:dyDescent="0.2">
      <c r="A47" s="39" t="s">
        <v>65</v>
      </c>
      <c r="B47" s="39"/>
      <c r="C47" s="52" t="s">
        <v>89</v>
      </c>
      <c r="D47" s="56">
        <v>4</v>
      </c>
      <c r="E47" s="42"/>
      <c r="F47" s="43">
        <v>220</v>
      </c>
      <c r="G47" s="40">
        <f t="shared" si="0"/>
        <v>880</v>
      </c>
      <c r="L47" s="17"/>
      <c r="M47" s="17"/>
    </row>
    <row r="48" spans="1:13" ht="20.100000000000001" customHeight="1" x14ac:dyDescent="0.2">
      <c r="A48" s="41" t="s">
        <v>66</v>
      </c>
      <c r="B48" s="41"/>
      <c r="C48" s="52" t="s">
        <v>90</v>
      </c>
      <c r="D48" s="56">
        <v>5</v>
      </c>
      <c r="E48" s="42"/>
      <c r="F48" s="43">
        <v>220</v>
      </c>
      <c r="G48" s="40">
        <f t="shared" si="0"/>
        <v>1100</v>
      </c>
      <c r="L48" s="17"/>
      <c r="M48" s="17"/>
    </row>
    <row r="49" spans="1:13" ht="20.100000000000001" customHeight="1" x14ac:dyDescent="0.2">
      <c r="A49" s="39" t="s">
        <v>67</v>
      </c>
      <c r="B49" s="39"/>
      <c r="C49" s="52" t="s">
        <v>91</v>
      </c>
      <c r="D49" s="56">
        <v>5</v>
      </c>
      <c r="E49" s="42"/>
      <c r="F49" s="43">
        <v>220</v>
      </c>
      <c r="G49" s="40">
        <f t="shared" si="0"/>
        <v>1100</v>
      </c>
      <c r="L49" s="17"/>
      <c r="M49" s="17"/>
    </row>
    <row r="50" spans="1:13" ht="20.100000000000001" customHeight="1" x14ac:dyDescent="0.2">
      <c r="A50" s="41" t="s">
        <v>68</v>
      </c>
      <c r="B50" s="41"/>
      <c r="C50" s="52" t="s">
        <v>92</v>
      </c>
      <c r="D50" s="56">
        <v>5</v>
      </c>
      <c r="E50" s="42"/>
      <c r="F50" s="43">
        <v>220</v>
      </c>
      <c r="G50" s="40">
        <f t="shared" si="0"/>
        <v>1100</v>
      </c>
      <c r="L50" s="17"/>
      <c r="M50" s="17"/>
    </row>
    <row r="51" spans="1:13" ht="20.100000000000001" customHeight="1" x14ac:dyDescent="0.2">
      <c r="A51" s="39" t="s">
        <v>69</v>
      </c>
      <c r="B51" s="39"/>
      <c r="C51" s="52" t="s">
        <v>93</v>
      </c>
      <c r="D51" s="56">
        <v>5</v>
      </c>
      <c r="E51" s="42"/>
      <c r="F51" s="43">
        <v>220</v>
      </c>
      <c r="G51" s="40">
        <f t="shared" si="0"/>
        <v>1100</v>
      </c>
      <c r="L51" s="17"/>
      <c r="M51" s="17"/>
    </row>
    <row r="52" spans="1:13" ht="20.100000000000001" customHeight="1" x14ac:dyDescent="0.2">
      <c r="A52" s="41" t="s">
        <v>70</v>
      </c>
      <c r="B52" s="41"/>
      <c r="C52" s="52" t="s">
        <v>94</v>
      </c>
      <c r="D52" s="56">
        <v>5</v>
      </c>
      <c r="E52" s="42"/>
      <c r="F52" s="43">
        <v>220</v>
      </c>
      <c r="G52" s="40">
        <f t="shared" si="0"/>
        <v>1100</v>
      </c>
      <c r="L52" s="17"/>
      <c r="M52" s="17"/>
    </row>
    <row r="53" spans="1:13" ht="20.100000000000001" customHeight="1" x14ac:dyDescent="0.2">
      <c r="A53" s="41" t="s">
        <v>71</v>
      </c>
      <c r="B53" s="41"/>
      <c r="C53" s="52" t="s">
        <v>95</v>
      </c>
      <c r="D53" s="56">
        <v>5</v>
      </c>
      <c r="E53" s="42"/>
      <c r="F53" s="43">
        <v>220</v>
      </c>
      <c r="G53" s="40">
        <f t="shared" si="0"/>
        <v>1100</v>
      </c>
      <c r="L53" s="17"/>
      <c r="M53" s="17"/>
    </row>
    <row r="54" spans="1:13" ht="20.100000000000001" customHeight="1" x14ac:dyDescent="0.2">
      <c r="A54" s="39" t="s">
        <v>72</v>
      </c>
      <c r="B54" s="39"/>
      <c r="C54" s="52" t="s">
        <v>96</v>
      </c>
      <c r="D54" s="56">
        <v>5</v>
      </c>
      <c r="E54" s="42"/>
      <c r="F54" s="43">
        <v>220</v>
      </c>
      <c r="G54" s="40">
        <f t="shared" si="0"/>
        <v>1100</v>
      </c>
      <c r="L54" s="17"/>
      <c r="M54" s="17"/>
    </row>
    <row r="55" spans="1:13" ht="20.100000000000001" customHeight="1" x14ac:dyDescent="0.2">
      <c r="A55" s="41" t="s">
        <v>73</v>
      </c>
      <c r="B55" s="41"/>
      <c r="C55" s="53" t="s">
        <v>97</v>
      </c>
      <c r="D55" s="56">
        <v>5</v>
      </c>
      <c r="E55" s="42"/>
      <c r="F55" s="43">
        <v>220</v>
      </c>
      <c r="G55" s="40">
        <f t="shared" si="0"/>
        <v>1100</v>
      </c>
      <c r="L55" s="17"/>
      <c r="M55" s="17"/>
    </row>
    <row r="56" spans="1:13" ht="20.100000000000001" customHeight="1" x14ac:dyDescent="0.25">
      <c r="A56" s="41"/>
      <c r="B56" s="41"/>
      <c r="C56" s="53"/>
      <c r="D56" s="57">
        <f>SUM(D44:D55)</f>
        <v>59</v>
      </c>
      <c r="E56" s="42"/>
      <c r="F56" s="43"/>
      <c r="G56" s="40"/>
      <c r="L56" s="17"/>
      <c r="M56" s="17"/>
    </row>
    <row r="57" spans="1:13" ht="20.100000000000001" customHeight="1" x14ac:dyDescent="0.25">
      <c r="A57" s="44"/>
      <c r="B57" s="45"/>
      <c r="C57"/>
      <c r="D57"/>
      <c r="E57"/>
      <c r="F57" s="46" t="s">
        <v>38</v>
      </c>
      <c r="G57" s="47">
        <f>SUM(G24:G56)</f>
        <v>22280</v>
      </c>
    </row>
    <row r="58" spans="1:13" ht="20.100000000000001" customHeight="1" x14ac:dyDescent="0.25">
      <c r="A58" s="44"/>
      <c r="B58" s="45"/>
      <c r="C58"/>
      <c r="D58"/>
      <c r="E58"/>
      <c r="F58" s="46" t="s">
        <v>39</v>
      </c>
      <c r="G58" s="47">
        <f>+G57*0.12</f>
        <v>2673.6</v>
      </c>
    </row>
    <row r="59" spans="1:13" ht="20.100000000000001" customHeight="1" x14ac:dyDescent="0.25">
      <c r="A59" s="44"/>
      <c r="B59" s="61" t="s">
        <v>107</v>
      </c>
      <c r="C59" s="62"/>
      <c r="D59" s="63"/>
      <c r="E59"/>
      <c r="F59" s="46" t="s">
        <v>40</v>
      </c>
      <c r="G59" s="47">
        <f>+G57+G58</f>
        <v>24953.599999999999</v>
      </c>
    </row>
    <row r="60" spans="1:13" ht="20.100000000000001" customHeight="1" x14ac:dyDescent="0.25">
      <c r="A60" s="44"/>
      <c r="B60" s="77" t="s">
        <v>111</v>
      </c>
      <c r="C60" s="77" t="s">
        <v>109</v>
      </c>
      <c r="D60" s="77" t="s">
        <v>110</v>
      </c>
      <c r="E60"/>
      <c r="F60" s="46"/>
      <c r="G60" s="58"/>
    </row>
    <row r="61" spans="1:13" ht="20.100000000000001" customHeight="1" x14ac:dyDescent="0.25">
      <c r="A61" s="44"/>
      <c r="B61" s="59" t="s">
        <v>103</v>
      </c>
      <c r="C61" s="59" t="s">
        <v>108</v>
      </c>
      <c r="D61" s="60">
        <v>1</v>
      </c>
      <c r="E61"/>
      <c r="F61" s="46"/>
      <c r="G61" s="58"/>
    </row>
    <row r="62" spans="1:13" ht="20.100000000000001" customHeight="1" x14ac:dyDescent="0.25">
      <c r="A62" s="44"/>
      <c r="B62" s="59" t="s">
        <v>102</v>
      </c>
      <c r="C62" s="59" t="s">
        <v>112</v>
      </c>
      <c r="D62" s="60">
        <v>1</v>
      </c>
      <c r="E62"/>
      <c r="F62" s="46"/>
      <c r="G62" s="58"/>
    </row>
    <row r="63" spans="1:13" ht="20.100000000000001" customHeight="1" x14ac:dyDescent="0.25">
      <c r="A63" s="44"/>
      <c r="B63" s="59" t="s">
        <v>101</v>
      </c>
      <c r="C63" s="59" t="s">
        <v>113</v>
      </c>
      <c r="D63" s="60">
        <v>1</v>
      </c>
      <c r="E63"/>
      <c r="F63" s="46"/>
      <c r="G63" s="58"/>
    </row>
    <row r="64" spans="1:13" ht="20.100000000000001" customHeight="1" x14ac:dyDescent="0.25">
      <c r="A64" s="44"/>
      <c r="B64" s="59" t="s">
        <v>100</v>
      </c>
      <c r="C64" s="59" t="s">
        <v>114</v>
      </c>
      <c r="D64" s="60">
        <v>1</v>
      </c>
      <c r="E64"/>
      <c r="F64" s="46"/>
      <c r="G64" s="58"/>
    </row>
    <row r="65" spans="1:7" ht="20.100000000000001" customHeight="1" x14ac:dyDescent="0.25">
      <c r="A65" s="44"/>
      <c r="B65" s="59" t="s">
        <v>105</v>
      </c>
      <c r="C65" s="59" t="s">
        <v>115</v>
      </c>
      <c r="D65" s="60">
        <v>1</v>
      </c>
      <c r="E65"/>
      <c r="F65" s="46"/>
      <c r="G65" s="58"/>
    </row>
    <row r="66" spans="1:7" ht="20.100000000000001" customHeight="1" x14ac:dyDescent="0.25">
      <c r="A66" s="44"/>
      <c r="B66" s="59" t="s">
        <v>104</v>
      </c>
      <c r="C66" s="59" t="s">
        <v>116</v>
      </c>
      <c r="D66" s="60">
        <v>1</v>
      </c>
      <c r="E66"/>
      <c r="F66" s="46"/>
      <c r="G66" s="58"/>
    </row>
    <row r="67" spans="1:7" ht="20.100000000000001" customHeight="1" x14ac:dyDescent="0.25">
      <c r="A67" s="44"/>
      <c r="B67" s="59" t="s">
        <v>106</v>
      </c>
      <c r="C67" s="59" t="s">
        <v>117</v>
      </c>
      <c r="D67" s="60">
        <v>1</v>
      </c>
      <c r="E67"/>
      <c r="F67" s="46"/>
      <c r="G67" s="58"/>
    </row>
    <row r="68" spans="1:7" ht="20.100000000000001" customHeight="1" x14ac:dyDescent="0.25">
      <c r="A68" s="44"/>
      <c r="B68" s="59" t="s">
        <v>98</v>
      </c>
      <c r="C68" s="59" t="s">
        <v>118</v>
      </c>
      <c r="D68" s="60">
        <v>1</v>
      </c>
      <c r="E68"/>
      <c r="F68" s="46"/>
      <c r="G68" s="58"/>
    </row>
    <row r="69" spans="1:7" ht="20.100000000000001" customHeight="1" x14ac:dyDescent="0.25">
      <c r="A69" s="44"/>
      <c r="B69" s="59" t="s">
        <v>99</v>
      </c>
      <c r="C69" s="59" t="s">
        <v>119</v>
      </c>
      <c r="D69" s="60">
        <v>1</v>
      </c>
      <c r="E69"/>
      <c r="F69" s="46"/>
      <c r="G69" s="58"/>
    </row>
    <row r="70" spans="1:7" ht="20.100000000000001" customHeight="1" x14ac:dyDescent="0.25">
      <c r="A70" s="44"/>
      <c r="B70" s="78"/>
      <c r="C70" s="78"/>
      <c r="D70" s="81">
        <f>SUM(D61:D69)</f>
        <v>9</v>
      </c>
      <c r="E70"/>
      <c r="F70" s="46"/>
      <c r="G70" s="58"/>
    </row>
    <row r="71" spans="1:7" ht="20.100000000000001" customHeight="1" x14ac:dyDescent="0.25">
      <c r="A71" s="44"/>
      <c r="B71" s="78"/>
      <c r="C71" s="78"/>
      <c r="D71" s="79"/>
      <c r="E71"/>
      <c r="F71" s="46"/>
      <c r="G71" s="58"/>
    </row>
    <row r="72" spans="1:7" ht="20.100000000000001" customHeight="1" x14ac:dyDescent="0.2">
      <c r="A72" s="44"/>
      <c r="B72" s="44"/>
      <c r="C72" s="48"/>
    </row>
    <row r="73" spans="1:7" ht="20.100000000000001" customHeight="1" thickBot="1" x14ac:dyDescent="0.25">
      <c r="B73" s="6" t="s">
        <v>120</v>
      </c>
      <c r="C73" s="49"/>
    </row>
    <row r="74" spans="1:7" ht="20.100000000000001" customHeight="1" x14ac:dyDescent="0.2">
      <c r="B74" s="6"/>
      <c r="C74" s="50"/>
    </row>
    <row r="75" spans="1:7" ht="20.100000000000001" customHeight="1" x14ac:dyDescent="0.2">
      <c r="B75" s="6"/>
      <c r="C75" s="20"/>
    </row>
    <row r="76" spans="1:7" ht="20.100000000000001" customHeight="1" thickBot="1" x14ac:dyDescent="0.25">
      <c r="B76" s="6" t="s">
        <v>121</v>
      </c>
      <c r="C76" s="80"/>
    </row>
    <row r="77" spans="1:7" ht="20.100000000000001" customHeight="1" x14ac:dyDescent="0.2">
      <c r="B77" s="6"/>
      <c r="C77" s="20"/>
    </row>
    <row r="78" spans="1:7" ht="20.100000000000001" customHeight="1" x14ac:dyDescent="0.2">
      <c r="B78" s="6"/>
    </row>
    <row r="79" spans="1:7" ht="20.100000000000001" customHeight="1" thickBot="1" x14ac:dyDescent="0.25">
      <c r="B79" s="6" t="s">
        <v>15</v>
      </c>
      <c r="C79" s="25"/>
    </row>
    <row r="80" spans="1:7" ht="20.100000000000001" customHeight="1" x14ac:dyDescent="0.2">
      <c r="B80" s="6"/>
    </row>
    <row r="81" spans="2:3" ht="20.100000000000001" customHeight="1" x14ac:dyDescent="0.2">
      <c r="B81" s="6"/>
    </row>
    <row r="82" spans="2:3" ht="20.100000000000001" customHeight="1" thickBot="1" x14ac:dyDescent="0.25">
      <c r="B82" s="6" t="s">
        <v>122</v>
      </c>
      <c r="C82" s="25"/>
    </row>
    <row r="83" spans="2:3" ht="20.100000000000001" customHeight="1" x14ac:dyDescent="0.2">
      <c r="B83" s="6"/>
    </row>
    <row r="84" spans="2:3" ht="20.100000000000001" customHeight="1" x14ac:dyDescent="0.2">
      <c r="B84" s="6"/>
    </row>
    <row r="85" spans="2:3" ht="20.100000000000001" customHeight="1" thickBot="1" x14ac:dyDescent="0.25">
      <c r="B85" s="6" t="s">
        <v>16</v>
      </c>
      <c r="C85" s="25"/>
    </row>
  </sheetData>
  <mergeCells count="8">
    <mergeCell ref="B59:D59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91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2023-06-26T19:40:33Z</cp:lastPrinted>
  <dcterms:created xsi:type="dcterms:W3CDTF">2023-01-26T13:28:36Z</dcterms:created>
  <dcterms:modified xsi:type="dcterms:W3CDTF">2023-07-18T20:57:12Z</dcterms:modified>
</cp:coreProperties>
</file>