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A67B1A2C-C712-45AE-8462-E5DD93AC7F2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  <sheet name="ESPAÑOL" sheetId="4" r:id="rId2"/>
  </sheets>
  <definedNames>
    <definedName name="_xlnm._FilterDatabase" localSheetId="0" hidden="1">Hoja1!$A$21:$H$73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1" i="1" l="1"/>
  <c r="D36" i="1"/>
  <c r="D29" i="1" l="1"/>
  <c r="G28" i="1"/>
  <c r="G27" i="1"/>
  <c r="G26" i="1"/>
  <c r="G25" i="1"/>
  <c r="G24" i="1"/>
  <c r="G23" i="1"/>
  <c r="G22" i="1"/>
  <c r="G30" i="1"/>
  <c r="G32" i="1"/>
  <c r="D46" i="1" l="1"/>
  <c r="C5" i="4"/>
  <c r="C5" i="1"/>
  <c r="D53" i="4" l="1"/>
  <c r="B87" i="4"/>
  <c r="D64" i="4"/>
  <c r="G63" i="4"/>
  <c r="G62" i="4"/>
  <c r="G61" i="4"/>
  <c r="G60" i="4"/>
  <c r="G59" i="4"/>
  <c r="G58" i="4"/>
  <c r="G57" i="4"/>
  <c r="G56" i="4"/>
  <c r="G55" i="4"/>
  <c r="G54" i="4"/>
  <c r="G52" i="4"/>
  <c r="G51" i="4"/>
  <c r="G50" i="4"/>
  <c r="G49" i="4"/>
  <c r="G48" i="4"/>
  <c r="G47" i="4"/>
  <c r="G46" i="4"/>
  <c r="G45" i="4"/>
  <c r="D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65" i="4" l="1"/>
  <c r="G66" i="4" s="1"/>
  <c r="G67" i="4" s="1"/>
  <c r="D70" i="1"/>
  <c r="D57" i="1"/>
  <c r="G69" i="1" l="1"/>
  <c r="G68" i="1"/>
  <c r="G67" i="1"/>
  <c r="G66" i="1"/>
  <c r="G64" i="1"/>
  <c r="G63" i="1"/>
  <c r="G59" i="1"/>
  <c r="G58" i="1"/>
  <c r="G56" i="1"/>
  <c r="G55" i="1"/>
  <c r="G54" i="1"/>
  <c r="G53" i="1"/>
  <c r="G51" i="1"/>
  <c r="G49" i="1"/>
  <c r="G48" i="1"/>
  <c r="G47" i="1"/>
  <c r="G45" i="1"/>
  <c r="G44" i="1"/>
  <c r="G43" i="1"/>
  <c r="G42" i="1"/>
  <c r="G41" i="1"/>
  <c r="G40" i="1"/>
  <c r="G39" i="1"/>
  <c r="G38" i="1"/>
  <c r="G37" i="1"/>
  <c r="G35" i="1"/>
  <c r="G34" i="1"/>
  <c r="G33" i="1"/>
  <c r="G31" i="1"/>
  <c r="G71" i="1" l="1"/>
  <c r="G72" i="1" s="1"/>
  <c r="G7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00000000-0006-0000-01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00000000-0006-0000-01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<sst xmlns="http://schemas.openxmlformats.org/spreadsheetml/2006/main" count="398" uniqueCount="250">
  <si>
    <t>CANT.</t>
  </si>
  <si>
    <t>PRECIO UNITARIO</t>
  </si>
  <si>
    <t>PRECIO TOTAL</t>
  </si>
  <si>
    <t>35V-DIST-106</t>
  </si>
  <si>
    <t>35V-DIST-108</t>
  </si>
  <si>
    <t>35V-DIST-110</t>
  </si>
  <si>
    <t>35V-DIST-112</t>
  </si>
  <si>
    <t>35V-DIST-114</t>
  </si>
  <si>
    <t>35V-DIST-116</t>
  </si>
  <si>
    <t>35V-DIST-304</t>
  </si>
  <si>
    <t>35V-DIST-305</t>
  </si>
  <si>
    <t>35V-DIST-306</t>
  </si>
  <si>
    <t>35V-DIST-307</t>
  </si>
  <si>
    <t>35V-DIST-308</t>
  </si>
  <si>
    <t>35V-DIST-309</t>
  </si>
  <si>
    <t>35V-DIST-310</t>
  </si>
  <si>
    <t>35V-DIST-311</t>
  </si>
  <si>
    <t>35V-DIST-312</t>
  </si>
  <si>
    <t>35-DIST-206</t>
  </si>
  <si>
    <t>35-DIST-207</t>
  </si>
  <si>
    <t>35-DIST-208</t>
  </si>
  <si>
    <t>35-DIST-209</t>
  </si>
  <si>
    <t>35-DIST-210</t>
  </si>
  <si>
    <t>35-DIST-211</t>
  </si>
  <si>
    <t>35-DIST-212</t>
  </si>
  <si>
    <t>35L-SO-L10-TA</t>
  </si>
  <si>
    <t>35L-SO-L12-TA</t>
  </si>
  <si>
    <t>35L-SO-L14-TA</t>
  </si>
  <si>
    <t>35L-SO-L16-TA</t>
  </si>
  <si>
    <t>35L-SO-L18-TA</t>
  </si>
  <si>
    <t>35L-SO-L20-TA</t>
  </si>
  <si>
    <t>35L-SO-L22-TA</t>
  </si>
  <si>
    <t>35L-SO-L24-TA</t>
  </si>
  <si>
    <t>35-SO-L10-T</t>
  </si>
  <si>
    <t>35-SO-L12-T</t>
  </si>
  <si>
    <t>35-SO-L14-T</t>
  </si>
  <si>
    <t>35-SO-L16-T</t>
  </si>
  <si>
    <t>35-SO-L18-T</t>
  </si>
  <si>
    <t>35-SO-L20-T</t>
  </si>
  <si>
    <t>35-SO-L22-T</t>
  </si>
  <si>
    <t>35-SO-L24-T</t>
  </si>
  <si>
    <t>35-SO-L26-T</t>
  </si>
  <si>
    <t>35-SO-L28-T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</si>
  <si>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</si>
  <si>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</si>
  <si>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</si>
  <si>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DIAPHYSIS SYSTEM</t>
  </si>
  <si>
    <t>CANTIDAD</t>
  </si>
  <si>
    <t>CODIGO</t>
  </si>
  <si>
    <t>DESCRIPCIÓN</t>
  </si>
  <si>
    <t>111-063</t>
  </si>
  <si>
    <t>111-086</t>
  </si>
  <si>
    <t>112-35-703</t>
  </si>
  <si>
    <t>112-35-701-L</t>
  </si>
  <si>
    <t>111-260</t>
  </si>
  <si>
    <t>111-168</t>
  </si>
  <si>
    <t>111-170</t>
  </si>
  <si>
    <t>111-171</t>
  </si>
  <si>
    <t>111-157</t>
  </si>
  <si>
    <t>114-009</t>
  </si>
  <si>
    <t>113-HF-616</t>
  </si>
  <si>
    <t>111-096</t>
  </si>
  <si>
    <t>111-068-3</t>
  </si>
  <si>
    <t>111-180</t>
  </si>
  <si>
    <t>112-114</t>
  </si>
  <si>
    <t xml:space="preserve">GUIA  2.7 ANGULO VARIABLE </t>
  </si>
  <si>
    <t xml:space="preserve">DRILL GUIA </t>
  </si>
  <si>
    <t xml:space="preserve">MANGOS DE ATORNILLADOR </t>
  </si>
  <si>
    <t xml:space="preserve">PINZA DE SUJECCION </t>
  </si>
  <si>
    <t xml:space="preserve">DISPENSADOR DE PINES </t>
  </si>
  <si>
    <t>GUIA PIN  1.6</t>
  </si>
  <si>
    <t>DOBLADORAS DE PLACA  4.0T/4.5T</t>
  </si>
  <si>
    <t xml:space="preserve">MEDIDOR DE PROFUNDIDAD 3.5 </t>
  </si>
  <si>
    <t xml:space="preserve">GUIA DE BLOQUEO </t>
  </si>
  <si>
    <t>BROCA DE 2.7(AO)</t>
  </si>
  <si>
    <t>BROCA DE 3.6(AO)</t>
  </si>
  <si>
    <t xml:space="preserve">ANCLAJE RAPIDO </t>
  </si>
  <si>
    <t xml:space="preserve">GUIA DE BROCA 3.5 </t>
  </si>
  <si>
    <t xml:space="preserve">CAJA DE TORNILLOS 3.5 </t>
  </si>
  <si>
    <t>J220120-L065</t>
  </si>
  <si>
    <t>J211223-L022</t>
  </si>
  <si>
    <t>R211202-L018</t>
  </si>
  <si>
    <t>J211223-L024</t>
  </si>
  <si>
    <t>R211202-L007</t>
  </si>
  <si>
    <t>J211125-L066</t>
  </si>
  <si>
    <t>COD. ARTICULO</t>
  </si>
  <si>
    <t xml:space="preserve">DESCRIPCION ARTICULO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</si>
  <si>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</si>
  <si>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</si>
  <si>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</si>
  <si>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</si>
  <si>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</si>
  <si>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</si>
  <si>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</si>
  <si>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</si>
  <si>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</si>
  <si>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</si>
  <si>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ENTREGADO POR:</t>
  </si>
  <si>
    <t>RECIBIDO POR:</t>
  </si>
  <si>
    <t>DESCARGO</t>
  </si>
  <si>
    <t>VENTA -CIRUGÍA</t>
  </si>
  <si>
    <t>Lote</t>
  </si>
  <si>
    <t>J190513-L027</t>
  </si>
  <si>
    <t>J201208-L001</t>
  </si>
  <si>
    <t>J201123-L019</t>
  </si>
  <si>
    <t>J201014-L048</t>
  </si>
  <si>
    <t>J200514-L071</t>
  </si>
  <si>
    <t>J201014-L047</t>
  </si>
  <si>
    <t>J201124-L032</t>
  </si>
  <si>
    <t>J190513-L028</t>
  </si>
  <si>
    <t>R200827-L006</t>
  </si>
  <si>
    <t>R200827-L007</t>
  </si>
  <si>
    <t>J200821-L101</t>
  </si>
  <si>
    <t>R200827-L009</t>
  </si>
  <si>
    <t>J201014-L007</t>
  </si>
  <si>
    <t>J201119-L046</t>
  </si>
  <si>
    <t>J201014-L059</t>
  </si>
  <si>
    <t>R200827-L003</t>
  </si>
  <si>
    <t>R200827-L002</t>
  </si>
  <si>
    <t>R201022-L037</t>
  </si>
  <si>
    <t>R201022-L038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</si>
  <si>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</si>
  <si>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</si>
  <si>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</si>
  <si>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</si>
  <si>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</si>
  <si>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INSRUMENTADOR</t>
  </si>
  <si>
    <t>VERIFICADO POR:</t>
  </si>
  <si>
    <t xml:space="preserve">OBERVACIONES </t>
  </si>
  <si>
    <t xml:space="preserve">GUIA DE BROCA 2.7/3.5mm </t>
  </si>
  <si>
    <t>J220831-L045</t>
  </si>
  <si>
    <t>L220831-L046</t>
  </si>
  <si>
    <t>J200826-L033</t>
  </si>
  <si>
    <t>J220714-L115</t>
  </si>
  <si>
    <t>J211223-L021</t>
  </si>
  <si>
    <t>J211125-L064</t>
  </si>
  <si>
    <t>J201015-L046</t>
  </si>
  <si>
    <t>J211125-L067</t>
  </si>
  <si>
    <t>J210907-L102</t>
  </si>
  <si>
    <t>3.5 TORNILLO DE BLOQUEO LONGITUD 10mm</t>
  </si>
  <si>
    <t>3.5 TORNILLO DE BLOQUEO LONGITUD 12mm</t>
  </si>
  <si>
    <t>3.5 TORNILLO DE BLOQUEO LONGITUD 14mm</t>
  </si>
  <si>
    <t>3.5 TORNILLO DE BLOQUEO LONGITUD 16mm</t>
  </si>
  <si>
    <t>3.5 TORNILLO DE BLOQUEO LONGITUD 18mm</t>
  </si>
  <si>
    <t>3.5 TORNILLO DE BLOQUEO LONGITUD 20mm</t>
  </si>
  <si>
    <t>3.5 TORNILLO DE BLOQUEO LONGITUD 22mm</t>
  </si>
  <si>
    <t>3.5 TORNILLO DE BLOQUEO LONGITUD 24mm</t>
  </si>
  <si>
    <t>3.5 TORNILLO SIN BLOQUEO LONGITUD 10mm</t>
  </si>
  <si>
    <t>3.5 TORNILLO SIN BLOQUEO LONGITUD 16mm</t>
  </si>
  <si>
    <t>3.5 TORNILLO SIN BLOQUEO 3.5 LONGITUD 18mm</t>
  </si>
  <si>
    <t>3.5 TORNILLO SIN BLOQUEO LONGITUD 20mm</t>
  </si>
  <si>
    <t>3.5 TORNILLO SIN BLOQUEO 3.5 LONGITUD 22mm</t>
  </si>
  <si>
    <t>3.5 TORNILLO SIN BLOQUEO DE 3,5 LONGITUD 12 mm</t>
  </si>
  <si>
    <t>3.5 TORNILLO SIN BLOQUEO DE 3,5 LONGITUD 14 mm</t>
  </si>
  <si>
    <t>3.5 TORNILLO SIN BLOQUEO DE 3,5 LONGITUD 24 mm</t>
  </si>
  <si>
    <t>3.5 TORNILLO SIN BLOQUEO DE 3,5 LONGITUD 26 mm</t>
  </si>
  <si>
    <t>3.5 TORNILLO SIN BLOQUEO DE 3,5 LONGITUD 28 mm</t>
  </si>
  <si>
    <t>TIPO LCP LONGITUD 80 mm 6 H</t>
  </si>
  <si>
    <t xml:space="preserve"> TIPO LCP LONGITUD 104 mm 8 H</t>
  </si>
  <si>
    <t xml:space="preserve"> TIPO LCP LONGITUD 128 mm 10 H</t>
  </si>
  <si>
    <t xml:space="preserve"> TIPO LCP LONGITUD 152 mm 12 H</t>
  </si>
  <si>
    <t xml:space="preserve"> TIPO LCP LONGITUD 176 mm 14 H</t>
  </si>
  <si>
    <t xml:space="preserve"> TIPO LCP LONGITUD 200 mm 16 H</t>
  </si>
  <si>
    <t xml:space="preserve"> TIPO TUBULAR 1/3 LONGITUD 58 mm 4 H</t>
  </si>
  <si>
    <t xml:space="preserve"> TIPO TUBULAR 1/3 LONGITUD 70 mm 5 H</t>
  </si>
  <si>
    <t xml:space="preserve"> TIPO TUBULAR 1/3 LONGITUD 82 mm 6 H</t>
  </si>
  <si>
    <t xml:space="preserve"> TIPO TUBULAR 1/3 LONGITUD 94 mm 7 H</t>
  </si>
  <si>
    <t xml:space="preserve"> TIPO TUBULAR 1/3 LONGITUD 106 mm 8 H</t>
  </si>
  <si>
    <t xml:space="preserve"> TIPO TUBULAR 1/3 LONGITUD 118 mm 9 H</t>
  </si>
  <si>
    <t xml:space="preserve"> TIPO TUBULAR 1/3 LONGITUD 130 mm 10 H</t>
  </si>
  <si>
    <t xml:space="preserve"> TIPO TUBULAR 1/3 LONGITUD 142 mm 11 H</t>
  </si>
  <si>
    <t xml:space="preserve"> TIPO TUBULAR 1/3 LONGITUD 154 mm 12 H</t>
  </si>
  <si>
    <t xml:space="preserve"> TIPO LC-DCP LONGITUD 80 mm 6 H</t>
  </si>
  <si>
    <t xml:space="preserve"> TIPO LC-DCP LONGITUD 92 mm 7 H</t>
  </si>
  <si>
    <t xml:space="preserve"> TIPO LC-DCP LONGITUD 104 mm 8 H</t>
  </si>
  <si>
    <t xml:space="preserve"> TIPO LC-DCP LONGITUD 116 mm 9 H</t>
  </si>
  <si>
    <t xml:space="preserve"> TIPO LC-DCP LONGITUD 128 mm 10 H</t>
  </si>
  <si>
    <t xml:space="preserve"> TIPO LC-DCP LONGITUD 140 mm 11 H</t>
  </si>
  <si>
    <t xml:space="preserve"> TIPO LC-DCP LONGITUD 152 mm 12 H</t>
  </si>
  <si>
    <t xml:space="preserve"> LCP TYPE LENGTH 80 mm 6 HOLES </t>
  </si>
  <si>
    <t xml:space="preserve"> LCP TYPE LENGTH 104 mm 8 HOLES </t>
  </si>
  <si>
    <t xml:space="preserve"> LCP TYPE LENGTH 128 mm 10 HOLES </t>
  </si>
  <si>
    <t xml:space="preserve"> LCP TYPE LENGTH 152 mm 12 HOLES </t>
  </si>
  <si>
    <t xml:space="preserve"> LCP TYPE LENGTH 176 mm 14 HOLES </t>
  </si>
  <si>
    <t xml:space="preserve"> LCP TYPE LENGTH 200 mm 16 HOLES</t>
  </si>
  <si>
    <t>REGISTRO DE NOTA DE ENTREGA</t>
  </si>
  <si>
    <t>Código: R-ORT-02</t>
  </si>
  <si>
    <t>ANEXO AL PROCEDIMIENTO DE DESPACHO</t>
  </si>
  <si>
    <t>Edicion: 00</t>
  </si>
  <si>
    <t>INSTITUCION/CLINICA/HOSPITAL</t>
  </si>
  <si>
    <t>NOTA</t>
  </si>
  <si>
    <t xml:space="preserve"> INQ</t>
  </si>
  <si>
    <t xml:space="preserve">7:30AM </t>
  </si>
  <si>
    <t xml:space="preserve">TIPO DE SEGURO </t>
  </si>
  <si>
    <t xml:space="preserve">IDENTIFICACION DEL PACIENTE </t>
  </si>
  <si>
    <t>LOCKING CORTICAL STARIX GREEN 3.5*10mm</t>
  </si>
  <si>
    <t>LOCKING CORTICAL STARIX GREEN 3.5*12mm</t>
  </si>
  <si>
    <t>LOCKING CORTICAL STARIX GREEN 3.5*14mm</t>
  </si>
  <si>
    <t>LOCKING CORTICAL STARIX GREEN 3.5*16mm</t>
  </si>
  <si>
    <t>LOCKING CORTICAL STARIX GREEN 3.5*18mm</t>
  </si>
  <si>
    <t>LOCKING CORTICAL STARIX GREEN 3.5*20mm</t>
  </si>
  <si>
    <t>LOCKING CORTICAL STARIX GREEN 3.5*22mm</t>
  </si>
  <si>
    <t>LOCKING CORTICAL STARIX GREEN 3.5*24mm</t>
  </si>
  <si>
    <t>NON LOCKING CORTICAL SILVER  STARIX 3.5*10mm</t>
  </si>
  <si>
    <t>NON LOCKING CORTICAL SILVER  STARIX 3.5*12mm</t>
  </si>
  <si>
    <t>NON LOCKING CORTICAL SILVER  STARIX 3.5*14mm</t>
  </si>
  <si>
    <t>NON LOCKING CORTICAL SILVER  STARIX 3.5*18mm</t>
  </si>
  <si>
    <t>NON LOCKING CORTICAL SILVER  STARIX 3.5*20mm</t>
  </si>
  <si>
    <t>1/3 TYPE ALL THICKNESS 5HOLE</t>
  </si>
  <si>
    <t>1/3 TYPE ALL THICKNESS 6HOLE</t>
  </si>
  <si>
    <t>1/3 TYPE ALL THICKNESS 7HOLE</t>
  </si>
  <si>
    <t>1/3 TYPE ALL THICKNESS 8HOLE</t>
  </si>
  <si>
    <t>1/3 TYPE ALL THICKNESS 9HOLE</t>
  </si>
  <si>
    <t>1/3 TYPE ALL THICKNESS 10HOLE</t>
  </si>
  <si>
    <t>1/3 TYPE ALL THICKNESS 11HOLE</t>
  </si>
  <si>
    <t>1/3 TYPE ALL THICKNESS 12HOLE</t>
  </si>
  <si>
    <t>1/3 TYPE ALL THICKNESS 4HOLE</t>
  </si>
  <si>
    <t>J221229-L025</t>
  </si>
  <si>
    <t>J221101-L063</t>
  </si>
  <si>
    <t>J220831-L044</t>
  </si>
  <si>
    <t>J221215-L053</t>
  </si>
  <si>
    <t>J221101-L075</t>
  </si>
  <si>
    <t>J210202-L048</t>
  </si>
  <si>
    <t xml:space="preserve"> LC-DCP TYPE LENGTH 104 mm 8 HOLES</t>
  </si>
  <si>
    <t xml:space="preserve"> LC-DCP TYPE LENGTH 116 mm 9 HOLES</t>
  </si>
  <si>
    <t xml:space="preserve"> LC-DCP TYPE LENGTH 128 mm 10 HOLES</t>
  </si>
  <si>
    <t xml:space="preserve"> LC-DCP TYPE LENGTH 140 mm 11 HOLES </t>
  </si>
  <si>
    <t xml:space="preserve"> LC-DCP TYPE LENGTH 152 mm 12 HOLES </t>
  </si>
  <si>
    <t>J230130-L008</t>
  </si>
  <si>
    <t>NON LOCKING CORTICAL SILVER  STARIX 3.5*16mm</t>
  </si>
  <si>
    <t>NON LOCKING CORTICAL SILVER  STARIX 3.5*22mm</t>
  </si>
  <si>
    <t>NON LOCKING CORTICAL SILVER  STARIX 3.5*24mm</t>
  </si>
  <si>
    <t>NON LOCKING CORTICAL SILVER  STARIX 3.5*26mm</t>
  </si>
  <si>
    <t>J210907-L104</t>
  </si>
  <si>
    <t>NON LOCKING CORTICAL SILVER  STARIX 3.5*28mm</t>
  </si>
  <si>
    <t xml:space="preserve"> LC-DCP TYPE LENGTH 80 mm 6 HOLES</t>
  </si>
  <si>
    <t xml:space="preserve"> LC-DCP TYPE LENGTH 92 mm 7 HOLES</t>
  </si>
  <si>
    <t>J220907-L086</t>
  </si>
  <si>
    <t>J230130-L009</t>
  </si>
  <si>
    <t>J220916-L041</t>
  </si>
  <si>
    <t>GUIA DE BLOQUEO 3.5</t>
  </si>
  <si>
    <t xml:space="preserve">ATORNILLADORES ANCLAJE RAPIDO </t>
  </si>
  <si>
    <t>GUIA DE BROCA 2.7 ANGULO VARIABLE</t>
  </si>
  <si>
    <t xml:space="preserve">GUIA DE BROCA 2.7 ANGULO FIJO </t>
  </si>
  <si>
    <t xml:space="preserve">GUIA BLOQUEO ANGULO VARIABLE </t>
  </si>
  <si>
    <t>ENTREGADO</t>
  </si>
  <si>
    <t>RECIBIDO</t>
  </si>
  <si>
    <t xml:space="preserve">VERIFICADO </t>
  </si>
  <si>
    <t>INSTRUMENTADOR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</si>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</sst>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-[$$-240A]\ * #,##0.00_-;\-[$$-240A]\ * #,##0.00_-;_-[$$-240A]\ * &quot;-&quot;??_-;_-@_-"/>
    <numFmt numFmtId="167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0" fontId="2" fillId="0" borderId="0"/>
  </cellStyleXfs>
  <cellXfs count="101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66" fontId="5" fillId="0" borderId="1" xfId="3" applyNumberFormat="1" applyFont="1" applyBorder="1" applyAlignment="1">
      <alignment horizontal="center"/>
    </xf>
    <xf numFmtId="166" fontId="4" fillId="0" borderId="1" xfId="0" applyNumberFormat="1" applyFont="1" applyBorder="1"/>
    <xf numFmtId="166" fontId="5" fillId="0" borderId="1" xfId="3" applyNumberFormat="1" applyFont="1" applyFill="1" applyBorder="1" applyAlignment="1">
      <alignment horizontal="center" vertical="center"/>
    </xf>
    <xf numFmtId="166" fontId="5" fillId="0" borderId="1" xfId="3" applyNumberFormat="1" applyFont="1" applyBorder="1"/>
    <xf numFmtId="165" fontId="4" fillId="0" borderId="1" xfId="1" applyFont="1" applyFill="1" applyBorder="1" applyAlignment="1"/>
    <xf numFmtId="9" fontId="3" fillId="0" borderId="1" xfId="2" applyNumberFormat="1" applyFont="1" applyBorder="1" applyAlignment="1">
      <alignment wrapText="1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3" fillId="0" borderId="5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3" fillId="0" borderId="5" xfId="0" applyFont="1" applyBorder="1" applyAlignment="1">
      <alignment horizontal="left"/>
    </xf>
    <xf numFmtId="0" fontId="3" fillId="0" borderId="0" xfId="0" applyFont="1"/>
    <xf numFmtId="0" fontId="4" fillId="0" borderId="1" xfId="0" applyFont="1" applyBorder="1"/>
    <xf numFmtId="0" fontId="10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9" fillId="5" borderId="0" xfId="0" applyFont="1" applyFill="1" applyAlignment="1">
      <alignment vertical="center"/>
    </xf>
    <xf numFmtId="0" fontId="9" fillId="5" borderId="0" xfId="0" applyFont="1" applyFill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5" fillId="0" borderId="1" xfId="0" applyFont="1" applyBorder="1" applyAlignment="1" applyProtection="1">
      <alignment horizontal="center" wrapText="1" readingOrder="1"/>
      <protection locked="0"/>
    </xf>
    <xf numFmtId="0" fontId="3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4" fillId="0" borderId="6" xfId="0" applyFont="1" applyBorder="1"/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5" fillId="0" borderId="6" xfId="0" applyFont="1" applyBorder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>
      <alignment horizontal="center"/>
    </xf>
    <xf numFmtId="0" fontId="8" fillId="0" borderId="0" xfId="2" applyFont="1"/>
    <xf numFmtId="0" fontId="0" fillId="0" borderId="7" xfId="0" applyBorder="1"/>
    <xf numFmtId="0" fontId="0" fillId="0" borderId="8" xfId="0" applyBorder="1" applyAlignment="1">
      <alignment horizontal="center"/>
    </xf>
    <xf numFmtId="0" fontId="8" fillId="0" borderId="12" xfId="2" applyFont="1" applyBorder="1"/>
    <xf numFmtId="0" fontId="8" fillId="0" borderId="13" xfId="2" applyFont="1" applyBorder="1"/>
    <xf numFmtId="0" fontId="4" fillId="0" borderId="1" xfId="0" applyFont="1" applyBorder="1" applyAlignment="1">
      <alignment horizontal="left"/>
    </xf>
    <xf numFmtId="49" fontId="5" fillId="6" borderId="1" xfId="0" applyNumberFormat="1" applyFont="1" applyFill="1" applyBorder="1" applyAlignment="1">
      <alignment horizontal="center"/>
    </xf>
    <xf numFmtId="49" fontId="5" fillId="0" borderId="0" xfId="0" applyNumberFormat="1" applyFont="1"/>
    <xf numFmtId="49" fontId="0" fillId="0" borderId="7" xfId="0" applyNumberFormat="1" applyBorder="1"/>
    <xf numFmtId="49" fontId="8" fillId="0" borderId="12" xfId="2" applyNumberFormat="1" applyFont="1" applyBorder="1"/>
    <xf numFmtId="49" fontId="8" fillId="0" borderId="0" xfId="2" applyNumberFormat="1" applyFont="1"/>
    <xf numFmtId="49" fontId="9" fillId="5" borderId="0" xfId="0" applyNumberFormat="1" applyFont="1" applyFill="1" applyAlignment="1">
      <alignment vertical="center"/>
    </xf>
    <xf numFmtId="49" fontId="10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wrapText="1"/>
    </xf>
    <xf numFmtId="49" fontId="4" fillId="0" borderId="1" xfId="0" applyNumberFormat="1" applyFont="1" applyBorder="1" applyAlignment="1">
      <alignment horizontal="center"/>
    </xf>
    <xf numFmtId="49" fontId="4" fillId="0" borderId="0" xfId="0" applyNumberFormat="1" applyFont="1"/>
    <xf numFmtId="49" fontId="5" fillId="0" borderId="0" xfId="0" applyNumberFormat="1" applyFont="1" applyAlignment="1">
      <alignment horizontal="center"/>
    </xf>
    <xf numFmtId="0" fontId="3" fillId="0" borderId="1" xfId="2" applyFont="1" applyBorder="1" applyAlignment="1">
      <alignment horizontal="right" wrapText="1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5" fillId="4" borderId="7" xfId="0" applyFont="1" applyFill="1" applyBorder="1" applyAlignment="1">
      <alignment horizontal="left" vertical="center"/>
    </xf>
    <xf numFmtId="0" fontId="15" fillId="4" borderId="8" xfId="0" applyFont="1" applyFill="1" applyBorder="1" applyAlignment="1">
      <alignment horizontal="left" vertic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5" fillId="0" borderId="9" xfId="2" applyFont="1" applyBorder="1" applyAlignment="1">
      <alignment horizontal="left"/>
    </xf>
    <xf numFmtId="0" fontId="15" fillId="0" borderId="11" xfId="2" applyFont="1" applyBorder="1" applyAlignment="1">
      <alignment horizontal="left"/>
    </xf>
    <xf numFmtId="167" fontId="10" fillId="0" borderId="1" xfId="0" applyNumberFormat="1" applyFont="1" applyBorder="1" applyAlignment="1">
      <alignment horizontal="left" vertical="center"/>
    </xf>
    <xf numFmtId="0" fontId="17" fillId="4" borderId="2" xfId="0" applyFont="1" applyFill="1" applyBorder="1" applyAlignment="1">
      <alignment horizontal="left" vertical="center"/>
    </xf>
    <xf numFmtId="0" fontId="17" fillId="4" borderId="4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10" fillId="0" borderId="2" xfId="0" applyNumberFormat="1" applyFont="1" applyBorder="1" applyAlignment="1">
      <alignment horizontal="left" vertical="center"/>
    </xf>
    <xf numFmtId="49" fontId="10" fillId="0" borderId="4" xfId="0" applyNumberFormat="1" applyFont="1" applyBorder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9" fillId="5" borderId="14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20" fontId="10" fillId="0" borderId="2" xfId="0" applyNumberFormat="1" applyFont="1" applyBorder="1" applyAlignment="1">
      <alignment horizontal="left" vertical="center"/>
    </xf>
    <xf numFmtId="20" fontId="10" fillId="0" borderId="4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left" vertical="center"/>
    </xf>
    <xf numFmtId="49" fontId="10" fillId="4" borderId="4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5">
    <cellStyle name="Moneda" xfId="1" builtinId="4"/>
    <cellStyle name="Moneda [0] 2" xfId="3" xr:uid="{00000000-0005-0000-0000-000001000000}"/>
    <cellStyle name="Normal" xfId="0" builtinId="0"/>
    <cellStyle name="Normal 2" xfId="2" xr:uid="{00000000-0005-0000-0000-000003000000}"/>
    <cellStyle name="Normal 3" xfId="4" xr:uid="{D4BA1D40-837D-403C-AADC-2A12CDC19B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557926</xdr:colOff>
      <xdr:row>1</xdr:row>
      <xdr:rowOff>7472</xdr:rowOff>
    </xdr:from>
    <xdr:ext cx="1728073" cy="582212"/>
    <xdr:pic>
      <xdr:nvPicPr>
        <xdr:cNvPr id="4" name="Imagen 3">
          <a:extLst>
            <a:ext uri="{FF2B5EF4-FFF2-40B4-BE49-F238E27FC236}">
              <a16:creationId xmlns:a16="http://schemas.microsoft.com/office/drawing/2014/main" id="{040BDC72-C939-4FC3-9D0A-D95B26DA65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57926" y="257843"/>
          <a:ext cx="1728073" cy="58221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494426</xdr:colOff>
      <xdr:row>0</xdr:row>
      <xdr:rowOff>248772</xdr:rowOff>
    </xdr:from>
    <xdr:ext cx="1728073" cy="582212"/>
    <xdr:pic>
      <xdr:nvPicPr>
        <xdr:cNvPr id="3" name="Imagen 2">
          <a:extLst>
            <a:ext uri="{FF2B5EF4-FFF2-40B4-BE49-F238E27FC236}">
              <a16:creationId xmlns:a16="http://schemas.microsoft.com/office/drawing/2014/main" id="{C90F2062-1B36-4DBD-BB75-BED768C713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94426" y="248772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"/>
  <sheetViews>
    <sheetView showGridLines="0" tabSelected="1" topLeftCell="A31" zoomScale="70" zoomScaleNormal="70" workbookViewId="0">
      <selection activeCell="D70" sqref="D70"/>
    </sheetView>
  </sheetViews>
  <sheetFormatPr baseColWidth="10" defaultColWidth="11.28515625" defaultRowHeight="20.100000000000001" customHeight="1" x14ac:dyDescent="0.2"/>
  <cols>
    <col min="1" max="1" width="20" style="67" bestFit="1" customWidth="1"/>
    <col min="2" max="2" width="21.7109375" style="1" customWidth="1"/>
    <col min="3" max="3" width="66.42578125" style="1" bestFit="1" customWidth="1"/>
    <col min="4" max="4" width="22.7109375" style="1" bestFit="1" customWidth="1"/>
    <col min="5" max="5" width="17.85546875" style="1" bestFit="1" customWidth="1"/>
    <col min="6" max="6" width="19.28515625" style="1" bestFit="1" customWidth="1"/>
    <col min="7" max="7" width="13.85546875" style="1" bestFit="1" customWidth="1"/>
    <col min="8" max="16384" width="11.28515625" style="1"/>
  </cols>
  <sheetData>
    <row r="1" spans="1:9" s="2" customFormat="1" ht="20.100000000000001" customHeight="1" thickBot="1" x14ac:dyDescent="0.25">
      <c r="A1" s="56"/>
      <c r="B1" s="18"/>
      <c r="C1" s="19"/>
      <c r="D1" s="19"/>
      <c r="E1" s="19"/>
      <c r="F1" s="19"/>
    </row>
    <row r="2" spans="1:9" s="2" customFormat="1" ht="24" customHeight="1" thickBot="1" x14ac:dyDescent="0.3">
      <c r="A2" s="57"/>
      <c r="B2" s="51"/>
      <c r="C2" s="73" t="s">
        <v>185</v>
      </c>
      <c r="D2" s="74"/>
      <c r="E2" s="75"/>
      <c r="F2" s="76" t="s">
        <v>186</v>
      </c>
      <c r="G2" s="77"/>
      <c r="H2" s="49"/>
    </row>
    <row r="3" spans="1:9" s="2" customFormat="1" ht="24" customHeight="1" thickBot="1" x14ac:dyDescent="0.3">
      <c r="A3" s="58"/>
      <c r="B3" s="53"/>
      <c r="C3" s="78" t="s">
        <v>187</v>
      </c>
      <c r="D3" s="79"/>
      <c r="E3" s="80"/>
      <c r="F3" s="81" t="s">
        <v>188</v>
      </c>
      <c r="G3" s="82"/>
      <c r="H3" s="49"/>
    </row>
    <row r="4" spans="1:9" s="2" customFormat="1" ht="20.100000000000001" customHeight="1" x14ac:dyDescent="0.25">
      <c r="A4" s="59"/>
      <c r="B4" s="49"/>
      <c r="C4" s="49"/>
      <c r="D4" s="49"/>
      <c r="E4" s="49"/>
      <c r="F4" s="49"/>
      <c r="G4" s="49"/>
      <c r="H4" s="49"/>
      <c r="I4" s="2">
        <v>48</v>
      </c>
    </row>
    <row r="5" spans="1:9" s="2" customFormat="1" ht="20.100000000000001" customHeight="1" x14ac:dyDescent="0.2">
      <c r="A5" s="60" t="s">
        <v>87</v>
      </c>
      <c r="B5" s="30"/>
      <c r="C5" s="83">
        <f ca="1">NOW()</f>
        <v>45153.422003240739</v>
      </c>
      <c r="D5" s="83"/>
      <c r="E5" s="30" t="s">
        <v>88</v>
      </c>
      <c r="F5" s="84">
        <v>20230200001</v>
      </c>
      <c r="G5" s="85"/>
    </row>
    <row r="6" spans="1:9" s="2" customFormat="1" ht="20.100000000000001" customHeight="1" x14ac:dyDescent="0.25">
      <c r="A6" s="61"/>
      <c r="B6" s="22"/>
      <c r="C6" s="22"/>
      <c r="E6" s="22"/>
      <c r="F6" s="22"/>
    </row>
    <row r="7" spans="1:9" s="2" customFormat="1" ht="20.100000000000001" customHeight="1" x14ac:dyDescent="0.2">
      <c r="A7" s="60" t="s">
        <v>89</v>
      </c>
      <c r="B7" s="30"/>
      <c r="C7" s="86"/>
      <c r="D7" s="86"/>
      <c r="E7" s="31" t="s">
        <v>90</v>
      </c>
      <c r="F7" s="87"/>
      <c r="G7" s="88"/>
    </row>
    <row r="8" spans="1:9" s="2" customFormat="1" ht="20.100000000000001" customHeight="1" x14ac:dyDescent="0.25">
      <c r="A8" s="61"/>
      <c r="B8" s="22"/>
      <c r="C8" s="22"/>
      <c r="E8" s="22"/>
      <c r="F8" s="22"/>
      <c r="G8" s="1"/>
    </row>
    <row r="9" spans="1:9" s="2" customFormat="1" ht="20.100000000000001" customHeight="1" x14ac:dyDescent="0.2">
      <c r="A9" s="89" t="s">
        <v>189</v>
      </c>
      <c r="B9" s="90"/>
      <c r="C9" s="86"/>
      <c r="D9" s="86"/>
      <c r="E9" s="31" t="s">
        <v>190</v>
      </c>
      <c r="F9" s="95" t="s">
        <v>191</v>
      </c>
      <c r="G9" s="96"/>
    </row>
    <row r="10" spans="1:9" s="2" customFormat="1" ht="20.100000000000001" customHeight="1" x14ac:dyDescent="0.25">
      <c r="A10" s="61"/>
      <c r="B10" s="22"/>
      <c r="C10" s="22"/>
      <c r="E10" s="22"/>
      <c r="F10" s="22"/>
      <c r="G10" s="1"/>
    </row>
    <row r="11" spans="1:9" s="2" customFormat="1" ht="29.45" customHeight="1" x14ac:dyDescent="0.2">
      <c r="A11" s="60" t="s">
        <v>91</v>
      </c>
      <c r="B11" s="30"/>
      <c r="C11" s="97"/>
      <c r="D11" s="97"/>
      <c r="E11" s="31" t="s">
        <v>92</v>
      </c>
      <c r="F11" s="98" t="s">
        <v>100</v>
      </c>
      <c r="G11" s="99"/>
    </row>
    <row r="12" spans="1:9" s="2" customFormat="1" ht="20.100000000000001" customHeight="1" x14ac:dyDescent="0.25">
      <c r="A12" s="61"/>
      <c r="B12" s="22"/>
      <c r="C12" s="22"/>
      <c r="E12" s="22"/>
      <c r="F12" s="22"/>
      <c r="G12" s="1"/>
    </row>
    <row r="13" spans="1:9" s="2" customFormat="1" ht="20.100000000000001" customHeight="1" x14ac:dyDescent="0.2">
      <c r="A13" s="60" t="s">
        <v>93</v>
      </c>
      <c r="B13" s="30"/>
      <c r="C13" s="83">
        <v>44972.694506481479</v>
      </c>
      <c r="D13" s="83"/>
      <c r="E13" s="31" t="s">
        <v>94</v>
      </c>
      <c r="F13" s="92" t="s">
        <v>192</v>
      </c>
      <c r="G13" s="93"/>
    </row>
    <row r="14" spans="1:9" s="2" customFormat="1" ht="20.100000000000001" customHeight="1" x14ac:dyDescent="0.25">
      <c r="A14" s="61"/>
      <c r="B14" s="22"/>
      <c r="C14" s="22"/>
      <c r="E14" s="22"/>
      <c r="F14" s="22"/>
      <c r="G14" s="21"/>
      <c r="H14" s="21"/>
    </row>
    <row r="15" spans="1:9" s="2" customFormat="1" ht="20.100000000000001" customHeight="1" x14ac:dyDescent="0.2">
      <c r="A15" s="60" t="s">
        <v>95</v>
      </c>
      <c r="B15" s="30"/>
      <c r="C15" s="86"/>
      <c r="D15" s="86"/>
      <c r="E15" s="23"/>
      <c r="F15" s="27"/>
      <c r="G15" s="23"/>
      <c r="H15" s="23"/>
    </row>
    <row r="16" spans="1:9" s="2" customFormat="1" ht="20.100000000000001" customHeight="1" x14ac:dyDescent="0.25">
      <c r="A16" s="61"/>
      <c r="B16" s="22"/>
      <c r="C16" s="22"/>
      <c r="E16" s="22"/>
      <c r="F16" s="22"/>
      <c r="G16" s="21"/>
      <c r="H16" s="21"/>
    </row>
    <row r="17" spans="1:8" s="2" customFormat="1" ht="20.100000000000001" customHeight="1" x14ac:dyDescent="0.2">
      <c r="A17" s="60" t="s">
        <v>96</v>
      </c>
      <c r="B17" s="30"/>
      <c r="C17" s="91"/>
      <c r="D17" s="91"/>
      <c r="E17" s="31" t="s">
        <v>193</v>
      </c>
      <c r="F17" s="92"/>
      <c r="G17" s="93"/>
      <c r="H17" s="23"/>
    </row>
    <row r="18" spans="1:8" s="2" customFormat="1" ht="20.100000000000001" customHeight="1" x14ac:dyDescent="0.25">
      <c r="A18" s="61"/>
      <c r="B18" s="22"/>
      <c r="C18" s="22"/>
      <c r="D18" s="22"/>
      <c r="E18" s="22"/>
      <c r="F18" s="22"/>
      <c r="G18" s="21"/>
      <c r="H18" s="21"/>
    </row>
    <row r="19" spans="1:8" s="2" customFormat="1" ht="20.100000000000001" customHeight="1" x14ac:dyDescent="0.2">
      <c r="A19" s="60" t="s">
        <v>194</v>
      </c>
      <c r="B19" s="30"/>
      <c r="C19" s="94"/>
      <c r="D19" s="94"/>
      <c r="E19" s="35"/>
      <c r="F19" s="35"/>
      <c r="G19" s="27"/>
      <c r="H19" s="23"/>
    </row>
    <row r="20" spans="1:8" s="2" customFormat="1" ht="20.100000000000001" customHeight="1" x14ac:dyDescent="0.2">
      <c r="A20" s="62"/>
      <c r="B20" s="17"/>
      <c r="C20" s="1"/>
      <c r="D20" s="1"/>
      <c r="E20" s="1"/>
      <c r="F20" s="1"/>
      <c r="G20" s="1"/>
      <c r="H20" s="1"/>
    </row>
    <row r="21" spans="1:8" s="2" customFormat="1" ht="30" customHeight="1" x14ac:dyDescent="0.2">
      <c r="A21" s="63" t="s">
        <v>85</v>
      </c>
      <c r="B21" s="15" t="s">
        <v>101</v>
      </c>
      <c r="C21" s="15" t="s">
        <v>86</v>
      </c>
      <c r="D21" s="15" t="s">
        <v>0</v>
      </c>
      <c r="E21" s="15" t="s">
        <v>99</v>
      </c>
      <c r="F21" s="16" t="s">
        <v>1</v>
      </c>
      <c r="G21" s="16" t="s">
        <v>2</v>
      </c>
    </row>
    <row r="22" spans="1:8" ht="20.100000000000001" customHeight="1" x14ac:dyDescent="0.2">
      <c r="A22" s="64" t="s">
        <v>18</v>
      </c>
      <c r="B22" s="4" t="s">
        <v>114</v>
      </c>
      <c r="C22" s="5" t="s">
        <v>235</v>
      </c>
      <c r="D22" s="36">
        <v>1</v>
      </c>
      <c r="E22" s="26"/>
      <c r="F22" s="8">
        <v>500</v>
      </c>
      <c r="G22" s="7">
        <f t="shared" ref="G22:G28" si="0">D22*F22</f>
        <v>500</v>
      </c>
    </row>
    <row r="23" spans="1:8" ht="20.100000000000001" customHeight="1" x14ac:dyDescent="0.2">
      <c r="A23" s="64" t="s">
        <v>19</v>
      </c>
      <c r="B23" s="4" t="s">
        <v>115</v>
      </c>
      <c r="C23" s="5" t="s">
        <v>236</v>
      </c>
      <c r="D23" s="36">
        <v>0</v>
      </c>
      <c r="E23" s="26"/>
      <c r="F23" s="8">
        <v>500</v>
      </c>
      <c r="G23" s="7">
        <f t="shared" si="0"/>
        <v>0</v>
      </c>
    </row>
    <row r="24" spans="1:8" ht="20.100000000000001" customHeight="1" x14ac:dyDescent="0.2">
      <c r="A24" s="64" t="s">
        <v>20</v>
      </c>
      <c r="B24" s="4" t="s">
        <v>116</v>
      </c>
      <c r="C24" s="5" t="s">
        <v>223</v>
      </c>
      <c r="D24" s="36">
        <v>0</v>
      </c>
      <c r="E24" s="26"/>
      <c r="F24" s="8">
        <v>500</v>
      </c>
      <c r="G24" s="7">
        <f t="shared" si="0"/>
        <v>0</v>
      </c>
    </row>
    <row r="25" spans="1:8" ht="20.100000000000001" customHeight="1" x14ac:dyDescent="0.2">
      <c r="A25" s="64" t="s">
        <v>21</v>
      </c>
      <c r="B25" s="4" t="s">
        <v>117</v>
      </c>
      <c r="C25" s="5" t="s">
        <v>224</v>
      </c>
      <c r="D25" s="36">
        <v>0</v>
      </c>
      <c r="E25" s="26"/>
      <c r="F25" s="8">
        <v>500</v>
      </c>
      <c r="G25" s="7">
        <f t="shared" si="0"/>
        <v>0</v>
      </c>
    </row>
    <row r="26" spans="1:8" ht="20.100000000000001" customHeight="1" x14ac:dyDescent="0.2">
      <c r="A26" s="64" t="s">
        <v>22</v>
      </c>
      <c r="B26" s="4" t="s">
        <v>118</v>
      </c>
      <c r="C26" s="5" t="s">
        <v>225</v>
      </c>
      <c r="D26" s="36">
        <v>2</v>
      </c>
      <c r="E26" s="26"/>
      <c r="F26" s="8">
        <v>500</v>
      </c>
      <c r="G26" s="7">
        <f t="shared" si="0"/>
        <v>1000</v>
      </c>
    </row>
    <row r="27" spans="1:8" ht="20.100000000000001" customHeight="1" x14ac:dyDescent="0.2">
      <c r="A27" s="64" t="s">
        <v>23</v>
      </c>
      <c r="B27" s="4" t="s">
        <v>119</v>
      </c>
      <c r="C27" s="5" t="s">
        <v>226</v>
      </c>
      <c r="D27" s="36">
        <v>1</v>
      </c>
      <c r="E27" s="26"/>
      <c r="F27" s="8">
        <v>500</v>
      </c>
      <c r="G27" s="7">
        <f t="shared" si="0"/>
        <v>500</v>
      </c>
    </row>
    <row r="28" spans="1:8" ht="20.100000000000001" customHeight="1" x14ac:dyDescent="0.2">
      <c r="A28" s="64" t="s">
        <v>24</v>
      </c>
      <c r="B28" s="4" t="s">
        <v>120</v>
      </c>
      <c r="C28" s="5" t="s">
        <v>227</v>
      </c>
      <c r="D28" s="36">
        <v>2</v>
      </c>
      <c r="E28" s="26"/>
      <c r="F28" s="8">
        <v>500</v>
      </c>
      <c r="G28" s="7">
        <f t="shared" si="0"/>
        <v>1000</v>
      </c>
    </row>
    <row r="29" spans="1:8" ht="20.100000000000001" customHeight="1" x14ac:dyDescent="0.25">
      <c r="A29" s="64"/>
      <c r="B29" s="4"/>
      <c r="C29" s="5"/>
      <c r="D29" s="47">
        <f>SUM(D22:D28)</f>
        <v>6</v>
      </c>
      <c r="E29" s="26"/>
      <c r="F29" s="8"/>
      <c r="G29" s="7"/>
    </row>
    <row r="30" spans="1:8" ht="20.100000000000001" customHeight="1" x14ac:dyDescent="0.2">
      <c r="A30" s="64" t="s">
        <v>3</v>
      </c>
      <c r="B30" s="4" t="s">
        <v>221</v>
      </c>
      <c r="C30" s="5" t="s">
        <v>179</v>
      </c>
      <c r="D30" s="36">
        <v>1</v>
      </c>
      <c r="E30" s="26"/>
      <c r="F30" s="6">
        <v>700</v>
      </c>
      <c r="G30" s="7">
        <f t="shared" ref="G30" si="1">D30*F30</f>
        <v>700</v>
      </c>
    </row>
    <row r="31" spans="1:8" ht="20.100000000000001" customHeight="1" x14ac:dyDescent="0.2">
      <c r="A31" s="64" t="s">
        <v>4</v>
      </c>
      <c r="B31" s="4" t="s">
        <v>220</v>
      </c>
      <c r="C31" s="5" t="s">
        <v>180</v>
      </c>
      <c r="D31" s="36">
        <v>0</v>
      </c>
      <c r="E31" s="26"/>
      <c r="F31" s="6">
        <v>700</v>
      </c>
      <c r="G31" s="7">
        <f t="shared" ref="G31:G45" si="2">D31*F31</f>
        <v>0</v>
      </c>
    </row>
    <row r="32" spans="1:8" ht="20.100000000000001" customHeight="1" x14ac:dyDescent="0.2">
      <c r="A32" s="64" t="s">
        <v>5</v>
      </c>
      <c r="B32" s="4" t="s">
        <v>104</v>
      </c>
      <c r="C32" s="5" t="s">
        <v>181</v>
      </c>
      <c r="D32" s="36">
        <v>2</v>
      </c>
      <c r="E32" s="26"/>
      <c r="F32" s="6">
        <v>700</v>
      </c>
      <c r="G32" s="7">
        <f t="shared" ref="G32" si="3">D32*F32</f>
        <v>1400</v>
      </c>
    </row>
    <row r="33" spans="1:7" ht="20.100000000000001" customHeight="1" x14ac:dyDescent="0.2">
      <c r="A33" s="64" t="s">
        <v>6</v>
      </c>
      <c r="B33" s="4" t="s">
        <v>105</v>
      </c>
      <c r="C33" s="5" t="s">
        <v>182</v>
      </c>
      <c r="D33" s="36">
        <v>2</v>
      </c>
      <c r="E33" s="26"/>
      <c r="F33" s="6">
        <v>700</v>
      </c>
      <c r="G33" s="7">
        <f t="shared" si="2"/>
        <v>1400</v>
      </c>
    </row>
    <row r="34" spans="1:7" ht="20.100000000000001" customHeight="1" x14ac:dyDescent="0.2">
      <c r="A34" s="64" t="s">
        <v>7</v>
      </c>
      <c r="B34" s="4" t="s">
        <v>106</v>
      </c>
      <c r="C34" s="5" t="s">
        <v>183</v>
      </c>
      <c r="D34" s="36">
        <v>2</v>
      </c>
      <c r="E34" s="26"/>
      <c r="F34" s="6">
        <v>700</v>
      </c>
      <c r="G34" s="7">
        <f t="shared" si="2"/>
        <v>1400</v>
      </c>
    </row>
    <row r="35" spans="1:7" ht="20.100000000000001" customHeight="1" x14ac:dyDescent="0.2">
      <c r="A35" s="64" t="s">
        <v>8</v>
      </c>
      <c r="B35" s="4" t="s">
        <v>222</v>
      </c>
      <c r="C35" s="5" t="s">
        <v>184</v>
      </c>
      <c r="D35" s="36">
        <v>2</v>
      </c>
      <c r="E35" s="26"/>
      <c r="F35" s="6">
        <v>700</v>
      </c>
      <c r="G35" s="7">
        <f t="shared" si="2"/>
        <v>1400</v>
      </c>
    </row>
    <row r="36" spans="1:7" ht="20.100000000000001" customHeight="1" x14ac:dyDescent="0.25">
      <c r="A36" s="64"/>
      <c r="B36" s="4"/>
      <c r="C36" s="5"/>
      <c r="D36" s="47">
        <f>SUM(D30:D35)</f>
        <v>9</v>
      </c>
      <c r="E36" s="26"/>
      <c r="F36" s="6"/>
      <c r="G36" s="7"/>
    </row>
    <row r="37" spans="1:7" ht="20.100000000000001" customHeight="1" x14ac:dyDescent="0.2">
      <c r="A37" s="64" t="s">
        <v>9</v>
      </c>
      <c r="B37" s="4" t="s">
        <v>219</v>
      </c>
      <c r="C37" s="54" t="s">
        <v>216</v>
      </c>
      <c r="D37" s="36">
        <v>1</v>
      </c>
      <c r="E37" s="26"/>
      <c r="F37" s="8">
        <v>500</v>
      </c>
      <c r="G37" s="7">
        <f t="shared" si="2"/>
        <v>500</v>
      </c>
    </row>
    <row r="38" spans="1:7" ht="20.100000000000001" customHeight="1" x14ac:dyDescent="0.2">
      <c r="A38" s="65" t="s">
        <v>10</v>
      </c>
      <c r="B38" s="3" t="s">
        <v>130</v>
      </c>
      <c r="C38" s="54" t="s">
        <v>208</v>
      </c>
      <c r="D38" s="36">
        <v>0</v>
      </c>
      <c r="E38" s="26"/>
      <c r="F38" s="8">
        <v>500</v>
      </c>
      <c r="G38" s="7">
        <f t="shared" si="2"/>
        <v>0</v>
      </c>
    </row>
    <row r="39" spans="1:7" ht="20.100000000000001" customHeight="1" x14ac:dyDescent="0.2">
      <c r="A39" s="65" t="s">
        <v>11</v>
      </c>
      <c r="B39" s="3" t="s">
        <v>131</v>
      </c>
      <c r="C39" s="54" t="s">
        <v>209</v>
      </c>
      <c r="D39" s="36">
        <v>1</v>
      </c>
      <c r="E39" s="26"/>
      <c r="F39" s="8">
        <v>500</v>
      </c>
      <c r="G39" s="7">
        <f t="shared" si="2"/>
        <v>500</v>
      </c>
    </row>
    <row r="40" spans="1:7" ht="20.100000000000001" customHeight="1" x14ac:dyDescent="0.2">
      <c r="A40" s="65" t="s">
        <v>12</v>
      </c>
      <c r="B40" s="3" t="s">
        <v>132</v>
      </c>
      <c r="C40" s="54" t="s">
        <v>210</v>
      </c>
      <c r="D40" s="36">
        <v>1</v>
      </c>
      <c r="E40" s="26"/>
      <c r="F40" s="8">
        <v>500</v>
      </c>
      <c r="G40" s="7">
        <f t="shared" si="2"/>
        <v>500</v>
      </c>
    </row>
    <row r="41" spans="1:7" ht="20.100000000000001" customHeight="1" x14ac:dyDescent="0.2">
      <c r="A41" s="65" t="s">
        <v>13</v>
      </c>
      <c r="B41" s="3" t="s">
        <v>220</v>
      </c>
      <c r="C41" s="54" t="s">
        <v>211</v>
      </c>
      <c r="D41" s="36">
        <v>1</v>
      </c>
      <c r="E41" s="26"/>
      <c r="F41" s="8">
        <v>500</v>
      </c>
      <c r="G41" s="7">
        <f t="shared" si="2"/>
        <v>500</v>
      </c>
    </row>
    <row r="42" spans="1:7" ht="20.100000000000001" customHeight="1" x14ac:dyDescent="0.2">
      <c r="A42" s="65" t="s">
        <v>14</v>
      </c>
      <c r="B42" s="3" t="s">
        <v>110</v>
      </c>
      <c r="C42" s="54" t="s">
        <v>212</v>
      </c>
      <c r="D42" s="36">
        <v>1</v>
      </c>
      <c r="E42" s="26"/>
      <c r="F42" s="8">
        <v>500</v>
      </c>
      <c r="G42" s="7">
        <f t="shared" si="2"/>
        <v>500</v>
      </c>
    </row>
    <row r="43" spans="1:7" ht="19.5" customHeight="1" x14ac:dyDescent="0.2">
      <c r="A43" s="65" t="s">
        <v>15</v>
      </c>
      <c r="B43" s="3" t="s">
        <v>111</v>
      </c>
      <c r="C43" s="54" t="s">
        <v>213</v>
      </c>
      <c r="D43" s="36">
        <v>1</v>
      </c>
      <c r="E43" s="26"/>
      <c r="F43" s="8">
        <v>500</v>
      </c>
      <c r="G43" s="7">
        <f t="shared" si="2"/>
        <v>500</v>
      </c>
    </row>
    <row r="44" spans="1:7" ht="20.100000000000001" customHeight="1" x14ac:dyDescent="0.2">
      <c r="A44" s="65" t="s">
        <v>16</v>
      </c>
      <c r="B44" s="3" t="s">
        <v>112</v>
      </c>
      <c r="C44" s="54" t="s">
        <v>214</v>
      </c>
      <c r="D44" s="36">
        <v>1</v>
      </c>
      <c r="E44" s="26"/>
      <c r="F44" s="8">
        <v>500</v>
      </c>
      <c r="G44" s="7">
        <f t="shared" si="2"/>
        <v>500</v>
      </c>
    </row>
    <row r="45" spans="1:7" ht="20.100000000000001" customHeight="1" x14ac:dyDescent="0.2">
      <c r="A45" s="65" t="s">
        <v>17</v>
      </c>
      <c r="B45" s="3" t="s">
        <v>113</v>
      </c>
      <c r="C45" s="54" t="s">
        <v>215</v>
      </c>
      <c r="D45" s="36">
        <v>1</v>
      </c>
      <c r="E45" s="26"/>
      <c r="F45" s="8">
        <v>500</v>
      </c>
      <c r="G45" s="7">
        <f t="shared" si="2"/>
        <v>500</v>
      </c>
    </row>
    <row r="46" spans="1:7" ht="20.100000000000001" customHeight="1" x14ac:dyDescent="0.25">
      <c r="A46" s="64"/>
      <c r="B46" s="4"/>
      <c r="C46" s="5"/>
      <c r="D46" s="47">
        <f>SUM(D37:D45)</f>
        <v>8</v>
      </c>
      <c r="E46" s="26"/>
      <c r="F46" s="8"/>
      <c r="G46" s="7"/>
    </row>
    <row r="47" spans="1:7" ht="20.100000000000001" customHeight="1" x14ac:dyDescent="0.2">
      <c r="A47" s="64" t="s">
        <v>25</v>
      </c>
      <c r="B47" s="4" t="s">
        <v>83</v>
      </c>
      <c r="C47" s="5" t="s">
        <v>195</v>
      </c>
      <c r="D47" s="3">
        <v>5</v>
      </c>
      <c r="E47" s="26"/>
      <c r="F47" s="9">
        <v>55</v>
      </c>
      <c r="G47" s="7">
        <f t="shared" ref="G47:G56" si="4">D47*F47</f>
        <v>275</v>
      </c>
    </row>
    <row r="48" spans="1:7" ht="20.100000000000001" customHeight="1" x14ac:dyDescent="0.2">
      <c r="A48" s="64" t="s">
        <v>26</v>
      </c>
      <c r="B48" s="4" t="s">
        <v>218</v>
      </c>
      <c r="C48" s="5" t="s">
        <v>196</v>
      </c>
      <c r="D48" s="3">
        <v>0</v>
      </c>
      <c r="E48" s="26"/>
      <c r="F48" s="9">
        <v>55</v>
      </c>
      <c r="G48" s="7">
        <f t="shared" si="4"/>
        <v>0</v>
      </c>
    </row>
    <row r="49" spans="1:7" ht="20.100000000000001" customHeight="1" x14ac:dyDescent="0.2">
      <c r="A49" s="64" t="s">
        <v>27</v>
      </c>
      <c r="B49" s="4" t="s">
        <v>133</v>
      </c>
      <c r="C49" s="5" t="s">
        <v>197</v>
      </c>
      <c r="D49" s="3">
        <v>3</v>
      </c>
      <c r="E49" s="26"/>
      <c r="F49" s="9">
        <v>55</v>
      </c>
      <c r="G49" s="7">
        <f t="shared" si="4"/>
        <v>165</v>
      </c>
    </row>
    <row r="50" spans="1:7" ht="20.100000000000001" customHeight="1" x14ac:dyDescent="0.2">
      <c r="A50" s="64" t="s">
        <v>27</v>
      </c>
      <c r="B50" s="4" t="s">
        <v>237</v>
      </c>
      <c r="C50" s="5" t="s">
        <v>197</v>
      </c>
      <c r="D50" s="3">
        <v>2</v>
      </c>
      <c r="E50" s="26"/>
      <c r="F50" s="9"/>
      <c r="G50" s="7"/>
    </row>
    <row r="51" spans="1:7" ht="20.100000000000001" customHeight="1" x14ac:dyDescent="0.2">
      <c r="A51" s="64" t="s">
        <v>28</v>
      </c>
      <c r="B51" s="4" t="s">
        <v>134</v>
      </c>
      <c r="C51" s="5" t="s">
        <v>198</v>
      </c>
      <c r="D51" s="3">
        <v>1</v>
      </c>
      <c r="E51" s="26"/>
      <c r="F51" s="9">
        <v>55</v>
      </c>
      <c r="G51" s="7">
        <f t="shared" si="4"/>
        <v>55</v>
      </c>
    </row>
    <row r="52" spans="1:7" ht="20.100000000000001" customHeight="1" x14ac:dyDescent="0.2">
      <c r="A52" s="64" t="s">
        <v>28</v>
      </c>
      <c r="B52" s="4" t="s">
        <v>239</v>
      </c>
      <c r="C52" s="5" t="s">
        <v>198</v>
      </c>
      <c r="D52" s="3">
        <v>3</v>
      </c>
      <c r="E52" s="26"/>
      <c r="F52" s="9"/>
      <c r="G52" s="7"/>
    </row>
    <row r="53" spans="1:7" ht="20.100000000000001" customHeight="1" x14ac:dyDescent="0.2">
      <c r="A53" s="64" t="s">
        <v>29</v>
      </c>
      <c r="B53" s="4" t="s">
        <v>79</v>
      </c>
      <c r="C53" s="5" t="s">
        <v>199</v>
      </c>
      <c r="D53" s="3">
        <v>5</v>
      </c>
      <c r="E53" s="26"/>
      <c r="F53" s="9">
        <v>55</v>
      </c>
      <c r="G53" s="7">
        <f t="shared" si="4"/>
        <v>275</v>
      </c>
    </row>
    <row r="54" spans="1:7" ht="20.100000000000001" customHeight="1" x14ac:dyDescent="0.2">
      <c r="A54" s="64" t="s">
        <v>30</v>
      </c>
      <c r="B54" s="4" t="s">
        <v>80</v>
      </c>
      <c r="C54" s="5" t="s">
        <v>200</v>
      </c>
      <c r="D54" s="3">
        <v>5</v>
      </c>
      <c r="E54" s="26"/>
      <c r="F54" s="9">
        <v>55</v>
      </c>
      <c r="G54" s="7">
        <f t="shared" si="4"/>
        <v>275</v>
      </c>
    </row>
    <row r="55" spans="1:7" ht="20.100000000000001" customHeight="1" x14ac:dyDescent="0.2">
      <c r="A55" s="64" t="s">
        <v>31</v>
      </c>
      <c r="B55" s="4" t="s">
        <v>81</v>
      </c>
      <c r="C55" s="5" t="s">
        <v>201</v>
      </c>
      <c r="D55" s="3">
        <v>5</v>
      </c>
      <c r="E55" s="26"/>
      <c r="F55" s="9">
        <v>55</v>
      </c>
      <c r="G55" s="7">
        <f t="shared" si="4"/>
        <v>275</v>
      </c>
    </row>
    <row r="56" spans="1:7" ht="20.100000000000001" customHeight="1" x14ac:dyDescent="0.2">
      <c r="A56" s="64" t="s">
        <v>32</v>
      </c>
      <c r="B56" s="4" t="s">
        <v>82</v>
      </c>
      <c r="C56" s="5" t="s">
        <v>202</v>
      </c>
      <c r="D56" s="3">
        <v>5</v>
      </c>
      <c r="E56" s="26"/>
      <c r="F56" s="9">
        <v>55</v>
      </c>
      <c r="G56" s="7">
        <f t="shared" si="4"/>
        <v>275</v>
      </c>
    </row>
    <row r="57" spans="1:7" ht="20.100000000000001" customHeight="1" x14ac:dyDescent="0.25">
      <c r="A57" s="64"/>
      <c r="B57" s="4"/>
      <c r="C57" s="5"/>
      <c r="D57" s="37">
        <f>SUM(D47:D56)</f>
        <v>34</v>
      </c>
      <c r="E57" s="26"/>
      <c r="F57" s="9"/>
      <c r="G57" s="7"/>
    </row>
    <row r="58" spans="1:7" ht="20.100000000000001" customHeight="1" x14ac:dyDescent="0.2">
      <c r="A58" s="64" t="s">
        <v>33</v>
      </c>
      <c r="B58" s="4" t="s">
        <v>83</v>
      </c>
      <c r="C58" s="5" t="s">
        <v>203</v>
      </c>
      <c r="D58" s="3">
        <v>5</v>
      </c>
      <c r="E58" s="26"/>
      <c r="F58" s="9">
        <v>45</v>
      </c>
      <c r="G58" s="7">
        <f t="shared" ref="G58:G69" si="5">D58*F58</f>
        <v>225</v>
      </c>
    </row>
    <row r="59" spans="1:7" ht="20.100000000000001" customHeight="1" x14ac:dyDescent="0.2">
      <c r="A59" s="64" t="s">
        <v>34</v>
      </c>
      <c r="B59" s="4" t="s">
        <v>135</v>
      </c>
      <c r="C59" s="5" t="s">
        <v>204</v>
      </c>
      <c r="D59" s="3">
        <v>0</v>
      </c>
      <c r="E59" s="26"/>
      <c r="F59" s="9">
        <v>45</v>
      </c>
      <c r="G59" s="7">
        <f t="shared" si="5"/>
        <v>0</v>
      </c>
    </row>
    <row r="60" spans="1:7" ht="20.100000000000001" customHeight="1" x14ac:dyDescent="0.2">
      <c r="A60" s="64" t="s">
        <v>35</v>
      </c>
      <c r="B60" s="55" t="s">
        <v>228</v>
      </c>
      <c r="C60" s="5" t="s">
        <v>205</v>
      </c>
      <c r="D60" s="3">
        <v>6</v>
      </c>
      <c r="E60" s="26"/>
      <c r="F60" s="9"/>
      <c r="G60" s="7"/>
    </row>
    <row r="61" spans="1:7" ht="20.100000000000001" customHeight="1" x14ac:dyDescent="0.2">
      <c r="A61" s="64" t="s">
        <v>35</v>
      </c>
      <c r="B61" s="55" t="s">
        <v>238</v>
      </c>
      <c r="C61" s="5" t="s">
        <v>205</v>
      </c>
      <c r="D61" s="3">
        <v>2</v>
      </c>
      <c r="E61" s="26"/>
      <c r="F61" s="9"/>
      <c r="G61" s="7"/>
    </row>
    <row r="62" spans="1:7" ht="20.100000000000001" customHeight="1" x14ac:dyDescent="0.2">
      <c r="A62" s="64" t="s">
        <v>36</v>
      </c>
      <c r="B62" s="4" t="s">
        <v>136</v>
      </c>
      <c r="C62" s="5" t="s">
        <v>229</v>
      </c>
      <c r="D62" s="3">
        <v>5</v>
      </c>
      <c r="E62" s="26"/>
      <c r="F62" s="9"/>
      <c r="G62" s="7"/>
    </row>
    <row r="63" spans="1:7" ht="20.100000000000001" customHeight="1" x14ac:dyDescent="0.2">
      <c r="A63" s="64" t="s">
        <v>37</v>
      </c>
      <c r="B63" s="55" t="s">
        <v>217</v>
      </c>
      <c r="C63" s="5" t="s">
        <v>206</v>
      </c>
      <c r="D63" s="3">
        <v>10</v>
      </c>
      <c r="E63" s="26"/>
      <c r="F63" s="9">
        <v>45</v>
      </c>
      <c r="G63" s="7">
        <f t="shared" si="5"/>
        <v>450</v>
      </c>
    </row>
    <row r="64" spans="1:7" ht="20.100000000000001" customHeight="1" x14ac:dyDescent="0.2">
      <c r="A64" s="64" t="s">
        <v>38</v>
      </c>
      <c r="B64" s="4" t="s">
        <v>137</v>
      </c>
      <c r="C64" s="5" t="s">
        <v>207</v>
      </c>
      <c r="D64" s="3">
        <v>4</v>
      </c>
      <c r="E64" s="26"/>
      <c r="F64" s="9">
        <v>45</v>
      </c>
      <c r="G64" s="7">
        <f t="shared" si="5"/>
        <v>180</v>
      </c>
    </row>
    <row r="65" spans="1:7" ht="20.100000000000001" customHeight="1" x14ac:dyDescent="0.2">
      <c r="A65" s="64" t="s">
        <v>38</v>
      </c>
      <c r="B65" s="4" t="s">
        <v>137</v>
      </c>
      <c r="C65" s="5" t="s">
        <v>207</v>
      </c>
      <c r="D65" s="3">
        <v>1</v>
      </c>
      <c r="E65" s="26"/>
      <c r="F65" s="9"/>
      <c r="G65" s="7"/>
    </row>
    <row r="66" spans="1:7" ht="20.100000000000001" customHeight="1" x14ac:dyDescent="0.2">
      <c r="A66" s="64" t="s">
        <v>39</v>
      </c>
      <c r="B66" s="4" t="s">
        <v>138</v>
      </c>
      <c r="C66" s="5" t="s">
        <v>230</v>
      </c>
      <c r="D66" s="3">
        <v>5</v>
      </c>
      <c r="E66" s="26"/>
      <c r="F66" s="9">
        <v>45</v>
      </c>
      <c r="G66" s="7">
        <f t="shared" si="5"/>
        <v>225</v>
      </c>
    </row>
    <row r="67" spans="1:7" ht="20.100000000000001" customHeight="1" x14ac:dyDescent="0.2">
      <c r="A67" s="64" t="s">
        <v>40</v>
      </c>
      <c r="B67" s="4" t="s">
        <v>138</v>
      </c>
      <c r="C67" s="5" t="s">
        <v>231</v>
      </c>
      <c r="D67" s="3">
        <v>5</v>
      </c>
      <c r="E67" s="26"/>
      <c r="F67" s="9">
        <v>45</v>
      </c>
      <c r="G67" s="7">
        <f t="shared" si="5"/>
        <v>225</v>
      </c>
    </row>
    <row r="68" spans="1:7" ht="20.100000000000001" customHeight="1" x14ac:dyDescent="0.2">
      <c r="A68" s="64" t="s">
        <v>41</v>
      </c>
      <c r="B68" s="4" t="s">
        <v>138</v>
      </c>
      <c r="C68" s="5" t="s">
        <v>232</v>
      </c>
      <c r="D68" s="3">
        <v>5</v>
      </c>
      <c r="E68" s="26"/>
      <c r="F68" s="9">
        <v>45</v>
      </c>
      <c r="G68" s="7">
        <f t="shared" si="5"/>
        <v>225</v>
      </c>
    </row>
    <row r="69" spans="1:7" ht="20.100000000000001" customHeight="1" x14ac:dyDescent="0.2">
      <c r="A69" s="64" t="s">
        <v>42</v>
      </c>
      <c r="B69" s="4" t="s">
        <v>233</v>
      </c>
      <c r="C69" s="5" t="s">
        <v>234</v>
      </c>
      <c r="D69" s="3">
        <v>5</v>
      </c>
      <c r="F69" s="9">
        <v>45</v>
      </c>
      <c r="G69" s="7">
        <f t="shared" si="5"/>
        <v>225</v>
      </c>
    </row>
    <row r="70" spans="1:7" ht="20.100000000000001" customHeight="1" x14ac:dyDescent="0.25">
      <c r="A70" s="66"/>
      <c r="B70" s="4"/>
      <c r="C70" s="4"/>
      <c r="D70" s="48">
        <f>SUM(D58:D69)</f>
        <v>53</v>
      </c>
      <c r="E70" s="5"/>
      <c r="F70" s="9"/>
      <c r="G70" s="7"/>
    </row>
    <row r="71" spans="1:7" ht="20.100000000000001" customHeight="1" x14ac:dyDescent="0.25">
      <c r="A71" s="69" t="s">
        <v>43</v>
      </c>
      <c r="B71" s="69"/>
      <c r="C71" s="69"/>
      <c r="D71" s="69"/>
      <c r="E71" s="69"/>
      <c r="F71" s="69"/>
      <c r="G71" s="10">
        <f>SUM(G22:G67)</f>
        <v>16200</v>
      </c>
    </row>
    <row r="72" spans="1:7" ht="20.100000000000001" customHeight="1" x14ac:dyDescent="0.25">
      <c r="A72" s="70" t="s">
        <v>44</v>
      </c>
      <c r="B72" s="71"/>
      <c r="C72" s="71"/>
      <c r="D72" s="71"/>
      <c r="E72" s="72"/>
      <c r="F72" s="11">
        <v>0.12</v>
      </c>
      <c r="G72" s="10">
        <f>+G71*F72</f>
        <v>1944</v>
      </c>
    </row>
    <row r="73" spans="1:7" ht="20.100000000000001" customHeight="1" x14ac:dyDescent="0.25">
      <c r="A73" s="69" t="s">
        <v>45</v>
      </c>
      <c r="B73" s="69"/>
      <c r="C73" s="69"/>
      <c r="D73" s="69"/>
      <c r="E73" s="69"/>
      <c r="F73" s="69"/>
      <c r="G73" s="10">
        <f>+G71+G72</f>
        <v>18144</v>
      </c>
    </row>
    <row r="74" spans="1:7" ht="20.100000000000001" customHeight="1" x14ac:dyDescent="0.2">
      <c r="A74" s="62"/>
      <c r="B74" s="12"/>
      <c r="C74" s="12"/>
      <c r="D74" s="12"/>
      <c r="E74" s="12"/>
      <c r="F74" s="13"/>
      <c r="G74" s="13"/>
    </row>
    <row r="75" spans="1:7" ht="20.100000000000001" customHeight="1" x14ac:dyDescent="0.2">
      <c r="A75" s="62"/>
      <c r="B75" s="12"/>
      <c r="C75" s="12"/>
      <c r="D75" s="12"/>
      <c r="E75" s="12"/>
      <c r="F75" s="13"/>
      <c r="G75" s="13"/>
    </row>
    <row r="76" spans="1:7" ht="20.100000000000001" customHeight="1" x14ac:dyDescent="0.25">
      <c r="B76" s="37"/>
      <c r="C76" s="37" t="s">
        <v>46</v>
      </c>
      <c r="D76" s="37"/>
      <c r="E76" s="46"/>
      <c r="F76" s="25"/>
      <c r="G76" s="13"/>
    </row>
    <row r="77" spans="1:7" ht="20.100000000000001" customHeight="1" x14ac:dyDescent="0.25">
      <c r="B77" s="14" t="s">
        <v>47</v>
      </c>
      <c r="C77" s="24" t="s">
        <v>49</v>
      </c>
      <c r="D77" s="37" t="s">
        <v>48</v>
      </c>
      <c r="E77" s="45"/>
      <c r="G77" s="13"/>
    </row>
    <row r="78" spans="1:7" ht="20.100000000000001" customHeight="1" x14ac:dyDescent="0.2">
      <c r="B78" s="3">
        <v>2</v>
      </c>
      <c r="C78" s="5" t="s">
        <v>71</v>
      </c>
      <c r="D78" s="4" t="s">
        <v>50</v>
      </c>
      <c r="E78" s="18"/>
      <c r="G78" s="13"/>
    </row>
    <row r="79" spans="1:7" ht="20.100000000000001" customHeight="1" x14ac:dyDescent="0.2">
      <c r="B79" s="3">
        <v>1</v>
      </c>
      <c r="C79" s="5" t="s">
        <v>240</v>
      </c>
      <c r="D79" s="4" t="s">
        <v>56</v>
      </c>
      <c r="E79" s="18"/>
      <c r="G79" s="13"/>
    </row>
    <row r="80" spans="1:7" ht="20.100000000000001" customHeight="1" x14ac:dyDescent="0.2">
      <c r="B80" s="3">
        <v>1</v>
      </c>
      <c r="C80" s="5" t="s">
        <v>72</v>
      </c>
      <c r="D80" s="4" t="s">
        <v>51</v>
      </c>
      <c r="E80" s="18"/>
      <c r="G80" s="13"/>
    </row>
    <row r="81" spans="1:7" ht="20.100000000000001" customHeight="1" x14ac:dyDescent="0.2">
      <c r="B81" s="3">
        <v>1</v>
      </c>
      <c r="C81" s="5" t="s">
        <v>69</v>
      </c>
      <c r="D81" s="4" t="s">
        <v>61</v>
      </c>
      <c r="E81" s="18"/>
      <c r="G81" s="13"/>
    </row>
    <row r="82" spans="1:7" ht="20.100000000000001" customHeight="1" x14ac:dyDescent="0.2">
      <c r="B82" s="3">
        <v>2</v>
      </c>
      <c r="C82" s="5" t="s">
        <v>74</v>
      </c>
      <c r="D82" s="4" t="s">
        <v>52</v>
      </c>
      <c r="E82" s="18"/>
      <c r="G82" s="13"/>
    </row>
    <row r="83" spans="1:7" ht="20.100000000000001" customHeight="1" x14ac:dyDescent="0.2">
      <c r="B83" s="3">
        <v>2</v>
      </c>
      <c r="C83" s="5" t="s">
        <v>75</v>
      </c>
      <c r="D83" s="4" t="s">
        <v>53</v>
      </c>
      <c r="E83" s="18"/>
      <c r="G83" s="13"/>
    </row>
    <row r="84" spans="1:7" ht="20.100000000000001" customHeight="1" x14ac:dyDescent="0.2">
      <c r="B84" s="3">
        <v>2</v>
      </c>
      <c r="C84" s="5" t="s">
        <v>241</v>
      </c>
      <c r="D84" s="4" t="s">
        <v>60</v>
      </c>
      <c r="E84" s="18"/>
      <c r="G84" s="13"/>
    </row>
    <row r="85" spans="1:7" ht="20.100000000000001" customHeight="1" x14ac:dyDescent="0.2">
      <c r="B85" s="3">
        <v>1</v>
      </c>
      <c r="C85" s="5" t="s">
        <v>242</v>
      </c>
      <c r="D85" s="4" t="s">
        <v>54</v>
      </c>
      <c r="E85" s="18"/>
      <c r="G85" s="13"/>
    </row>
    <row r="86" spans="1:7" ht="20.100000000000001" customHeight="1" x14ac:dyDescent="0.2">
      <c r="B86" s="3">
        <v>1</v>
      </c>
      <c r="C86" s="5" t="s">
        <v>243</v>
      </c>
      <c r="D86" s="4" t="s">
        <v>55</v>
      </c>
      <c r="E86" s="18"/>
      <c r="G86" s="13"/>
    </row>
    <row r="87" spans="1:7" ht="20.100000000000001" customHeight="1" x14ac:dyDescent="0.2">
      <c r="B87" s="3">
        <v>2</v>
      </c>
      <c r="C87" s="5" t="s">
        <v>67</v>
      </c>
      <c r="D87" s="4" t="s">
        <v>50</v>
      </c>
      <c r="E87" s="18"/>
      <c r="G87" s="13"/>
    </row>
    <row r="88" spans="1:7" ht="20.100000000000001" customHeight="1" x14ac:dyDescent="0.2">
      <c r="B88" s="3">
        <v>1</v>
      </c>
      <c r="C88" s="5" t="s">
        <v>66</v>
      </c>
      <c r="D88" s="4" t="s">
        <v>58</v>
      </c>
      <c r="E88" s="18"/>
      <c r="G88" s="13"/>
    </row>
    <row r="89" spans="1:7" ht="20.100000000000001" customHeight="1" x14ac:dyDescent="0.2">
      <c r="B89" s="3">
        <v>1</v>
      </c>
      <c r="C89" s="5" t="s">
        <v>244</v>
      </c>
      <c r="D89" s="4" t="s">
        <v>57</v>
      </c>
      <c r="E89" s="18"/>
      <c r="G89" s="13"/>
    </row>
    <row r="90" spans="1:7" ht="20.100000000000001" customHeight="1" x14ac:dyDescent="0.2">
      <c r="B90" s="3">
        <v>1</v>
      </c>
      <c r="C90" s="5" t="s">
        <v>68</v>
      </c>
      <c r="D90" s="4" t="s">
        <v>59</v>
      </c>
      <c r="E90" s="18"/>
      <c r="G90" s="13"/>
    </row>
    <row r="91" spans="1:7" ht="20.100000000000001" customHeight="1" x14ac:dyDescent="0.25">
      <c r="B91" s="37">
        <f>SUM(B78:B90)</f>
        <v>18</v>
      </c>
      <c r="C91" s="26"/>
      <c r="D91" s="26"/>
      <c r="E91" s="18"/>
      <c r="G91" s="13"/>
    </row>
    <row r="92" spans="1:7" ht="20.100000000000001" customHeight="1" x14ac:dyDescent="0.2">
      <c r="E92" s="18"/>
      <c r="G92" s="13"/>
    </row>
    <row r="95" spans="1:7" ht="20.100000000000001" customHeight="1" x14ac:dyDescent="0.25">
      <c r="A95" s="68"/>
      <c r="B95" s="39" t="s">
        <v>121</v>
      </c>
      <c r="C95" s="40" t="s">
        <v>122</v>
      </c>
      <c r="E95" s="28"/>
    </row>
    <row r="96" spans="1:7" ht="20.100000000000001" customHeight="1" x14ac:dyDescent="0.25">
      <c r="A96" s="68"/>
      <c r="B96" s="39"/>
      <c r="C96" s="40" t="s">
        <v>123</v>
      </c>
      <c r="E96" s="17"/>
    </row>
    <row r="97" spans="1:6" ht="20.100000000000001" customHeight="1" x14ac:dyDescent="0.25">
      <c r="A97" s="68"/>
      <c r="B97" s="39"/>
      <c r="C97" s="40" t="s">
        <v>124</v>
      </c>
      <c r="E97" s="17"/>
    </row>
    <row r="98" spans="1:6" ht="20.100000000000001" customHeight="1" x14ac:dyDescent="0.25">
      <c r="A98" s="68"/>
      <c r="B98" s="39"/>
      <c r="C98" s="40" t="s">
        <v>125</v>
      </c>
      <c r="E98" s="17"/>
    </row>
    <row r="99" spans="1:6" ht="20.100000000000001" customHeight="1" x14ac:dyDescent="0.25">
      <c r="A99" s="68"/>
      <c r="B99" s="39"/>
      <c r="C99" s="40"/>
      <c r="D99" s="21"/>
      <c r="E99" s="20"/>
    </row>
    <row r="100" spans="1:6" ht="20.100000000000001" customHeight="1" x14ac:dyDescent="0.25">
      <c r="A100" s="68"/>
      <c r="B100" s="39"/>
      <c r="C100" s="40"/>
      <c r="E100" s="17"/>
      <c r="F100" s="17"/>
    </row>
    <row r="101" spans="1:6" ht="20.100000000000001" customHeight="1" x14ac:dyDescent="0.25">
      <c r="A101" s="56"/>
      <c r="B101" s="18"/>
      <c r="C101" s="19"/>
      <c r="D101" s="21"/>
      <c r="E101" s="17"/>
      <c r="F101" s="17"/>
    </row>
    <row r="102" spans="1:6" ht="20.100000000000001" customHeight="1" thickBot="1" x14ac:dyDescent="0.25">
      <c r="B102" s="1" t="s">
        <v>245</v>
      </c>
      <c r="C102" s="41"/>
      <c r="E102" s="17"/>
      <c r="F102" s="17"/>
    </row>
    <row r="103" spans="1:6" ht="20.100000000000001" customHeight="1" x14ac:dyDescent="0.2">
      <c r="E103" s="17"/>
      <c r="F103" s="17"/>
    </row>
    <row r="104" spans="1:6" ht="20.100000000000001" customHeight="1" x14ac:dyDescent="0.2">
      <c r="E104" s="17"/>
      <c r="F104" s="17"/>
    </row>
    <row r="105" spans="1:6" ht="20.100000000000001" customHeight="1" thickBot="1" x14ac:dyDescent="0.25">
      <c r="B105" s="1" t="s">
        <v>246</v>
      </c>
      <c r="C105" s="41"/>
    </row>
    <row r="108" spans="1:6" ht="20.100000000000001" customHeight="1" thickBot="1" x14ac:dyDescent="0.25">
      <c r="B108" s="1" t="s">
        <v>248</v>
      </c>
      <c r="C108" s="41"/>
    </row>
    <row r="110" spans="1:6" ht="20.100000000000001" customHeight="1" x14ac:dyDescent="0.2">
      <c r="B110" s="42"/>
      <c r="C110" s="43"/>
    </row>
    <row r="111" spans="1:6" ht="20.100000000000001" customHeight="1" thickBot="1" x14ac:dyDescent="0.25">
      <c r="B111" s="1" t="s">
        <v>247</v>
      </c>
      <c r="C111" s="41"/>
    </row>
    <row r="112" spans="1:6" ht="20.100000000000001" customHeight="1" x14ac:dyDescent="0.2">
      <c r="B112" s="2"/>
      <c r="C112" s="19"/>
    </row>
    <row r="113" spans="2:3" ht="20.100000000000001" customHeight="1" x14ac:dyDescent="0.2">
      <c r="B113" s="2"/>
      <c r="C113" s="19"/>
    </row>
    <row r="114" spans="2:3" ht="20.100000000000001" customHeight="1" thickBot="1" x14ac:dyDescent="0.25">
      <c r="B114" s="2" t="s">
        <v>249</v>
      </c>
      <c r="C114" s="44"/>
    </row>
    <row r="115" spans="2:3" ht="20.100000000000001" customHeight="1" x14ac:dyDescent="0.2">
      <c r="B115" s="17"/>
    </row>
  </sheetData>
  <mergeCells count="22">
    <mergeCell ref="C19:D19"/>
    <mergeCell ref="F9:G9"/>
    <mergeCell ref="C11:D11"/>
    <mergeCell ref="F11:G11"/>
    <mergeCell ref="C13:D13"/>
    <mergeCell ref="F13:G13"/>
    <mergeCell ref="A73:F73"/>
    <mergeCell ref="A71:F71"/>
    <mergeCell ref="A72:E72"/>
    <mergeCell ref="C2:E2"/>
    <mergeCell ref="F2:G2"/>
    <mergeCell ref="C3:E3"/>
    <mergeCell ref="F3:G3"/>
    <mergeCell ref="C5:D5"/>
    <mergeCell ref="F5:G5"/>
    <mergeCell ref="C7:D7"/>
    <mergeCell ref="F7:G7"/>
    <mergeCell ref="A9:B9"/>
    <mergeCell ref="C9:D9"/>
    <mergeCell ref="C15:D15"/>
    <mergeCell ref="C17:D17"/>
    <mergeCell ref="F17:G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1"/>
  <sheetViews>
    <sheetView zoomScale="60" zoomScaleNormal="60" workbookViewId="0">
      <selection activeCell="K11" sqref="K11"/>
    </sheetView>
  </sheetViews>
  <sheetFormatPr baseColWidth="10" defaultColWidth="11.28515625" defaultRowHeight="20.100000000000001" customHeight="1" x14ac:dyDescent="0.2"/>
  <cols>
    <col min="1" max="1" width="20" style="1" bestFit="1" customWidth="1"/>
    <col min="2" max="2" width="21.7109375" style="1" customWidth="1"/>
    <col min="3" max="3" width="66.42578125" style="1" bestFit="1" customWidth="1"/>
    <col min="4" max="4" width="22.7109375" style="1" bestFit="1" customWidth="1"/>
    <col min="5" max="5" width="17.85546875" style="1" bestFit="1" customWidth="1"/>
    <col min="6" max="6" width="19.28515625" style="1" bestFit="1" customWidth="1"/>
    <col min="7" max="7" width="22.28515625" style="1" bestFit="1" customWidth="1"/>
    <col min="8" max="16384" width="11.28515625" style="1"/>
  </cols>
  <sheetData>
    <row r="1" spans="1:16" s="2" customFormat="1" ht="20.100000000000001" customHeight="1" thickBot="1" x14ac:dyDescent="0.25">
      <c r="B1" s="18"/>
      <c r="C1" s="19"/>
      <c r="D1" s="19"/>
      <c r="E1" s="19"/>
      <c r="F1" s="19"/>
    </row>
    <row r="2" spans="1:16" s="2" customFormat="1" ht="24" customHeight="1" thickBot="1" x14ac:dyDescent="0.3">
      <c r="A2" s="50"/>
      <c r="B2" s="51"/>
      <c r="C2" s="73" t="s">
        <v>185</v>
      </c>
      <c r="D2" s="74"/>
      <c r="E2" s="75"/>
      <c r="F2" s="76" t="s">
        <v>186</v>
      </c>
      <c r="G2" s="77"/>
      <c r="H2" s="49"/>
    </row>
    <row r="3" spans="1:16" s="2" customFormat="1" ht="24" customHeight="1" thickBot="1" x14ac:dyDescent="0.3">
      <c r="A3" s="52"/>
      <c r="B3" s="53"/>
      <c r="C3" s="78" t="s">
        <v>187</v>
      </c>
      <c r="D3" s="79"/>
      <c r="E3" s="80"/>
      <c r="F3" s="81" t="s">
        <v>188</v>
      </c>
      <c r="G3" s="82"/>
      <c r="H3" s="49"/>
    </row>
    <row r="4" spans="1:16" s="2" customFormat="1" ht="20.100000000000001" customHeight="1" x14ac:dyDescent="0.25">
      <c r="A4" s="49"/>
      <c r="B4" s="49"/>
      <c r="C4" s="49"/>
      <c r="D4" s="49"/>
      <c r="E4" s="49"/>
      <c r="F4" s="49"/>
      <c r="G4" s="49"/>
      <c r="H4" s="49"/>
      <c r="O4" s="100"/>
      <c r="P4" s="100"/>
    </row>
    <row r="5" spans="1:16" s="2" customFormat="1" ht="20.100000000000001" customHeight="1" x14ac:dyDescent="0.2">
      <c r="A5" s="30" t="s">
        <v>87</v>
      </c>
      <c r="B5" s="30"/>
      <c r="C5" s="83">
        <f ca="1">NOW()</f>
        <v>45153.422003240739</v>
      </c>
      <c r="D5" s="83"/>
      <c r="E5" s="30" t="s">
        <v>88</v>
      </c>
      <c r="F5" s="84">
        <v>20230200001</v>
      </c>
      <c r="G5" s="85"/>
      <c r="O5" s="100"/>
      <c r="P5" s="100"/>
    </row>
    <row r="6" spans="1:16" s="2" customFormat="1" ht="20.100000000000001" customHeight="1" x14ac:dyDescent="0.25">
      <c r="A6" s="22"/>
      <c r="B6" s="22"/>
      <c r="C6" s="22"/>
      <c r="E6" s="22"/>
      <c r="F6" s="22"/>
      <c r="O6" s="29"/>
      <c r="P6" s="29"/>
    </row>
    <row r="7" spans="1:16" s="2" customFormat="1" ht="20.100000000000001" customHeight="1" x14ac:dyDescent="0.2">
      <c r="A7" s="30" t="s">
        <v>89</v>
      </c>
      <c r="B7" s="30"/>
      <c r="C7" s="86"/>
      <c r="D7" s="86"/>
      <c r="E7" s="31" t="s">
        <v>90</v>
      </c>
      <c r="F7" s="87"/>
      <c r="G7" s="88"/>
      <c r="O7" s="29"/>
      <c r="P7" s="29"/>
    </row>
    <row r="8" spans="1:16" s="2" customFormat="1" ht="20.100000000000001" customHeight="1" x14ac:dyDescent="0.25">
      <c r="A8" s="22"/>
      <c r="B8" s="22"/>
      <c r="C8" s="22"/>
      <c r="E8" s="22"/>
      <c r="F8" s="22"/>
      <c r="G8" s="1"/>
      <c r="O8" s="29"/>
      <c r="P8" s="29"/>
    </row>
    <row r="9" spans="1:16" s="2" customFormat="1" ht="20.100000000000001" customHeight="1" x14ac:dyDescent="0.2">
      <c r="A9" s="89" t="s">
        <v>189</v>
      </c>
      <c r="B9" s="90"/>
      <c r="C9" s="86"/>
      <c r="D9" s="86"/>
      <c r="E9" s="31" t="s">
        <v>190</v>
      </c>
      <c r="F9" s="95" t="s">
        <v>191</v>
      </c>
      <c r="G9" s="96"/>
      <c r="O9" s="29"/>
      <c r="P9" s="29"/>
    </row>
    <row r="10" spans="1:16" s="2" customFormat="1" ht="20.100000000000001" customHeight="1" x14ac:dyDescent="0.25">
      <c r="A10" s="22"/>
      <c r="B10" s="22"/>
      <c r="C10" s="22"/>
      <c r="E10" s="22"/>
      <c r="F10" s="22"/>
      <c r="G10" s="1"/>
      <c r="O10" s="29"/>
      <c r="P10" s="29"/>
    </row>
    <row r="11" spans="1:16" s="2" customFormat="1" ht="29.45" customHeight="1" x14ac:dyDescent="0.2">
      <c r="A11" s="30" t="s">
        <v>91</v>
      </c>
      <c r="B11" s="30"/>
      <c r="C11" s="97"/>
      <c r="D11" s="97"/>
      <c r="E11" s="31" t="s">
        <v>92</v>
      </c>
      <c r="F11" s="98" t="s">
        <v>100</v>
      </c>
      <c r="G11" s="99"/>
      <c r="O11" s="29"/>
      <c r="P11" s="29"/>
    </row>
    <row r="12" spans="1:16" s="2" customFormat="1" ht="20.100000000000001" customHeight="1" x14ac:dyDescent="0.25">
      <c r="A12" s="22"/>
      <c r="B12" s="22"/>
      <c r="C12" s="22"/>
      <c r="E12" s="22"/>
      <c r="F12" s="22"/>
      <c r="G12" s="1"/>
      <c r="O12" s="32"/>
      <c r="P12" s="32"/>
    </row>
    <row r="13" spans="1:16" s="2" customFormat="1" ht="20.100000000000001" customHeight="1" x14ac:dyDescent="0.2">
      <c r="A13" s="30" t="s">
        <v>93</v>
      </c>
      <c r="B13" s="30"/>
      <c r="C13" s="83">
        <v>44972.694506481479</v>
      </c>
      <c r="D13" s="83"/>
      <c r="E13" s="31" t="s">
        <v>94</v>
      </c>
      <c r="F13" s="92" t="s">
        <v>192</v>
      </c>
      <c r="G13" s="93"/>
      <c r="O13" s="32"/>
      <c r="P13" s="32"/>
    </row>
    <row r="14" spans="1:16" s="2" customFormat="1" ht="20.100000000000001" customHeight="1" x14ac:dyDescent="0.25">
      <c r="A14" s="22"/>
      <c r="B14" s="22"/>
      <c r="C14" s="22"/>
      <c r="E14" s="22"/>
      <c r="F14" s="22"/>
      <c r="G14" s="21"/>
      <c r="H14" s="21"/>
      <c r="O14" s="33"/>
      <c r="P14" s="33"/>
    </row>
    <row r="15" spans="1:16" s="2" customFormat="1" ht="20.100000000000001" customHeight="1" x14ac:dyDescent="0.2">
      <c r="A15" s="30" t="s">
        <v>95</v>
      </c>
      <c r="B15" s="30"/>
      <c r="C15" s="86"/>
      <c r="D15" s="86"/>
      <c r="E15" s="23"/>
      <c r="F15" s="27"/>
      <c r="G15" s="23"/>
      <c r="H15" s="23"/>
      <c r="O15" s="33"/>
      <c r="P15" s="33"/>
    </row>
    <row r="16" spans="1:16" s="2" customFormat="1" ht="20.100000000000001" customHeight="1" x14ac:dyDescent="0.25">
      <c r="A16" s="22"/>
      <c r="B16" s="22"/>
      <c r="C16" s="22"/>
      <c r="E16" s="22"/>
      <c r="F16" s="22"/>
      <c r="G16" s="21"/>
      <c r="H16" s="21"/>
      <c r="O16" s="33"/>
      <c r="P16" s="33"/>
    </row>
    <row r="17" spans="1:16" s="2" customFormat="1" ht="20.100000000000001" customHeight="1" x14ac:dyDescent="0.2">
      <c r="A17" s="30" t="s">
        <v>96</v>
      </c>
      <c r="B17" s="30"/>
      <c r="C17" s="91"/>
      <c r="D17" s="91"/>
      <c r="E17" s="31" t="s">
        <v>193</v>
      </c>
      <c r="F17" s="92"/>
      <c r="G17" s="93"/>
      <c r="H17" s="23"/>
      <c r="O17" s="33"/>
      <c r="P17" s="33"/>
    </row>
    <row r="18" spans="1:16" s="2" customFormat="1" ht="20.100000000000001" customHeight="1" x14ac:dyDescent="0.25">
      <c r="A18" s="22"/>
      <c r="B18" s="22"/>
      <c r="C18" s="22"/>
      <c r="D18" s="22"/>
      <c r="E18" s="22"/>
      <c r="F18" s="22"/>
      <c r="G18" s="21"/>
      <c r="H18" s="21"/>
      <c r="O18" s="34"/>
      <c r="P18" s="34"/>
    </row>
    <row r="19" spans="1:16" s="2" customFormat="1" ht="20.100000000000001" customHeight="1" x14ac:dyDescent="0.2">
      <c r="A19" s="30" t="s">
        <v>194</v>
      </c>
      <c r="B19" s="30"/>
      <c r="C19" s="94"/>
      <c r="D19" s="94"/>
      <c r="E19" s="35"/>
      <c r="F19" s="35"/>
      <c r="G19" s="27"/>
      <c r="H19" s="23"/>
      <c r="O19" s="34"/>
      <c r="P19" s="34"/>
    </row>
    <row r="20" spans="1:16" s="2" customFormat="1" ht="20.100000000000001" customHeight="1" x14ac:dyDescent="0.2">
      <c r="A20" s="17"/>
      <c r="B20" s="17"/>
      <c r="C20" s="1"/>
      <c r="D20" s="1"/>
      <c r="E20" s="1"/>
      <c r="F20" s="1"/>
      <c r="G20" s="1"/>
      <c r="H20" s="1"/>
      <c r="O20" s="34"/>
      <c r="P20" s="34"/>
    </row>
    <row r="21" spans="1:16" ht="32.25" customHeight="1" x14ac:dyDescent="0.2">
      <c r="A21" s="15" t="s">
        <v>85</v>
      </c>
      <c r="B21" s="15" t="s">
        <v>101</v>
      </c>
      <c r="C21" s="15" t="s">
        <v>86</v>
      </c>
      <c r="D21" s="15" t="s">
        <v>0</v>
      </c>
      <c r="E21" s="15" t="s">
        <v>99</v>
      </c>
      <c r="F21" s="16" t="s">
        <v>1</v>
      </c>
      <c r="G21" s="16" t="s">
        <v>2</v>
      </c>
    </row>
    <row r="22" spans="1:16" ht="20.100000000000001" customHeight="1" x14ac:dyDescent="0.2">
      <c r="A22" s="4" t="s">
        <v>3</v>
      </c>
      <c r="B22" s="4" t="s">
        <v>102</v>
      </c>
      <c r="C22" s="5" t="s">
        <v>157</v>
      </c>
      <c r="D22" s="36">
        <v>0</v>
      </c>
      <c r="E22" s="26"/>
      <c r="F22" s="6">
        <v>700</v>
      </c>
      <c r="G22" s="7">
        <f t="shared" ref="G22:G43" si="0">D22*F22</f>
        <v>0</v>
      </c>
    </row>
    <row r="23" spans="1:16" ht="20.100000000000001" customHeight="1" x14ac:dyDescent="0.2">
      <c r="A23" s="4" t="s">
        <v>4</v>
      </c>
      <c r="B23" s="4" t="s">
        <v>103</v>
      </c>
      <c r="C23" s="5" t="s">
        <v>158</v>
      </c>
      <c r="D23" s="36">
        <v>0</v>
      </c>
      <c r="E23" s="26"/>
      <c r="F23" s="6">
        <v>700</v>
      </c>
      <c r="G23" s="7">
        <f t="shared" si="0"/>
        <v>0</v>
      </c>
    </row>
    <row r="24" spans="1:16" ht="20.100000000000001" customHeight="1" x14ac:dyDescent="0.2">
      <c r="A24" s="4" t="s">
        <v>5</v>
      </c>
      <c r="B24" s="4" t="s">
        <v>104</v>
      </c>
      <c r="C24" s="5" t="s">
        <v>159</v>
      </c>
      <c r="D24" s="36">
        <v>1</v>
      </c>
      <c r="E24" s="26"/>
      <c r="F24" s="6">
        <v>700</v>
      </c>
      <c r="G24" s="7">
        <f t="shared" si="0"/>
        <v>700</v>
      </c>
    </row>
    <row r="25" spans="1:16" ht="20.100000000000001" customHeight="1" x14ac:dyDescent="0.2">
      <c r="A25" s="4" t="s">
        <v>6</v>
      </c>
      <c r="B25" s="4" t="s">
        <v>105</v>
      </c>
      <c r="C25" s="5" t="s">
        <v>160</v>
      </c>
      <c r="D25" s="36">
        <v>2</v>
      </c>
      <c r="E25" s="26"/>
      <c r="F25" s="6">
        <v>700</v>
      </c>
      <c r="G25" s="7">
        <f t="shared" si="0"/>
        <v>1400</v>
      </c>
    </row>
    <row r="26" spans="1:16" ht="20.100000000000001" customHeight="1" x14ac:dyDescent="0.2">
      <c r="A26" s="4" t="s">
        <v>7</v>
      </c>
      <c r="B26" s="4" t="s">
        <v>106</v>
      </c>
      <c r="C26" s="5" t="s">
        <v>161</v>
      </c>
      <c r="D26" s="36">
        <v>2</v>
      </c>
      <c r="E26" s="26"/>
      <c r="F26" s="6">
        <v>700</v>
      </c>
      <c r="G26" s="7">
        <f t="shared" si="0"/>
        <v>1400</v>
      </c>
    </row>
    <row r="27" spans="1:16" ht="20.100000000000001" customHeight="1" x14ac:dyDescent="0.2">
      <c r="A27" s="4" t="s">
        <v>8</v>
      </c>
      <c r="B27" s="4" t="s">
        <v>107</v>
      </c>
      <c r="C27" s="5" t="s">
        <v>162</v>
      </c>
      <c r="D27" s="36">
        <v>0</v>
      </c>
      <c r="E27" s="26"/>
      <c r="F27" s="6">
        <v>700</v>
      </c>
      <c r="G27" s="7">
        <f t="shared" si="0"/>
        <v>0</v>
      </c>
    </row>
    <row r="28" spans="1:16" ht="20.100000000000001" customHeight="1" x14ac:dyDescent="0.2">
      <c r="A28" s="4" t="s">
        <v>9</v>
      </c>
      <c r="B28" s="4" t="s">
        <v>108</v>
      </c>
      <c r="C28" s="5" t="s">
        <v>163</v>
      </c>
      <c r="D28" s="36">
        <v>0</v>
      </c>
      <c r="E28" s="26"/>
      <c r="F28" s="8">
        <v>500</v>
      </c>
      <c r="G28" s="7">
        <f t="shared" si="0"/>
        <v>0</v>
      </c>
    </row>
    <row r="29" spans="1:16" ht="20.100000000000001" customHeight="1" x14ac:dyDescent="0.2">
      <c r="A29" s="4" t="s">
        <v>10</v>
      </c>
      <c r="B29" s="4" t="s">
        <v>130</v>
      </c>
      <c r="C29" s="5" t="s">
        <v>164</v>
      </c>
      <c r="D29" s="36">
        <v>1</v>
      </c>
      <c r="E29" s="26"/>
      <c r="F29" s="8">
        <v>500</v>
      </c>
      <c r="G29" s="7">
        <f t="shared" si="0"/>
        <v>500</v>
      </c>
    </row>
    <row r="30" spans="1:16" ht="20.100000000000001" customHeight="1" x14ac:dyDescent="0.2">
      <c r="A30" s="4" t="s">
        <v>11</v>
      </c>
      <c r="B30" s="4" t="s">
        <v>131</v>
      </c>
      <c r="C30" s="5" t="s">
        <v>165</v>
      </c>
      <c r="D30" s="36">
        <v>1</v>
      </c>
      <c r="E30" s="26"/>
      <c r="F30" s="8">
        <v>500</v>
      </c>
      <c r="G30" s="7">
        <f t="shared" si="0"/>
        <v>500</v>
      </c>
    </row>
    <row r="31" spans="1:16" ht="20.100000000000001" customHeight="1" x14ac:dyDescent="0.2">
      <c r="A31" s="4" t="s">
        <v>12</v>
      </c>
      <c r="B31" s="4" t="s">
        <v>132</v>
      </c>
      <c r="C31" s="5" t="s">
        <v>166</v>
      </c>
      <c r="D31" s="36">
        <v>1</v>
      </c>
      <c r="E31" s="26"/>
      <c r="F31" s="8">
        <v>500</v>
      </c>
      <c r="G31" s="7">
        <f t="shared" si="0"/>
        <v>500</v>
      </c>
    </row>
    <row r="32" spans="1:16" ht="20.100000000000001" customHeight="1" x14ac:dyDescent="0.2">
      <c r="A32" s="4" t="s">
        <v>13</v>
      </c>
      <c r="B32" s="4" t="s">
        <v>109</v>
      </c>
      <c r="C32" s="5" t="s">
        <v>167</v>
      </c>
      <c r="D32" s="36">
        <v>0</v>
      </c>
      <c r="E32" s="26"/>
      <c r="F32" s="8">
        <v>500</v>
      </c>
      <c r="G32" s="7">
        <f t="shared" si="0"/>
        <v>0</v>
      </c>
    </row>
    <row r="33" spans="1:7" ht="20.100000000000001" customHeight="1" x14ac:dyDescent="0.2">
      <c r="A33" s="4" t="s">
        <v>14</v>
      </c>
      <c r="B33" s="4" t="s">
        <v>110</v>
      </c>
      <c r="C33" s="5" t="s">
        <v>168</v>
      </c>
      <c r="D33" s="36">
        <v>1</v>
      </c>
      <c r="E33" s="26"/>
      <c r="F33" s="8">
        <v>500</v>
      </c>
      <c r="G33" s="7">
        <f t="shared" si="0"/>
        <v>500</v>
      </c>
    </row>
    <row r="34" spans="1:7" ht="20.100000000000001" customHeight="1" x14ac:dyDescent="0.2">
      <c r="A34" s="4" t="s">
        <v>15</v>
      </c>
      <c r="B34" s="4" t="s">
        <v>111</v>
      </c>
      <c r="C34" s="5" t="s">
        <v>169</v>
      </c>
      <c r="D34" s="36">
        <v>1</v>
      </c>
      <c r="E34" s="26"/>
      <c r="F34" s="8">
        <v>500</v>
      </c>
      <c r="G34" s="7">
        <f t="shared" si="0"/>
        <v>500</v>
      </c>
    </row>
    <row r="35" spans="1:7" ht="20.100000000000001" customHeight="1" x14ac:dyDescent="0.2">
      <c r="A35" s="4" t="s">
        <v>16</v>
      </c>
      <c r="B35" s="4" t="s">
        <v>112</v>
      </c>
      <c r="C35" s="5" t="s">
        <v>170</v>
      </c>
      <c r="D35" s="36">
        <v>1</v>
      </c>
      <c r="E35" s="26"/>
      <c r="F35" s="8">
        <v>500</v>
      </c>
      <c r="G35" s="7">
        <f t="shared" si="0"/>
        <v>500</v>
      </c>
    </row>
    <row r="36" spans="1:7" ht="20.100000000000001" customHeight="1" x14ac:dyDescent="0.2">
      <c r="A36" s="4" t="s">
        <v>17</v>
      </c>
      <c r="B36" s="4" t="s">
        <v>113</v>
      </c>
      <c r="C36" s="5" t="s">
        <v>171</v>
      </c>
      <c r="D36" s="36">
        <v>1</v>
      </c>
      <c r="E36" s="26"/>
      <c r="F36" s="8">
        <v>500</v>
      </c>
      <c r="G36" s="7">
        <f t="shared" si="0"/>
        <v>500</v>
      </c>
    </row>
    <row r="37" spans="1:7" ht="20.100000000000001" customHeight="1" x14ac:dyDescent="0.2">
      <c r="A37" s="4" t="s">
        <v>18</v>
      </c>
      <c r="B37" s="4" t="s">
        <v>114</v>
      </c>
      <c r="C37" s="5" t="s">
        <v>172</v>
      </c>
      <c r="D37" s="36">
        <v>1</v>
      </c>
      <c r="E37" s="26"/>
      <c r="F37" s="8">
        <v>500</v>
      </c>
      <c r="G37" s="7">
        <f t="shared" si="0"/>
        <v>500</v>
      </c>
    </row>
    <row r="38" spans="1:7" ht="20.100000000000001" customHeight="1" x14ac:dyDescent="0.2">
      <c r="A38" s="4" t="s">
        <v>19</v>
      </c>
      <c r="B38" s="4" t="s">
        <v>115</v>
      </c>
      <c r="C38" s="5" t="s">
        <v>173</v>
      </c>
      <c r="D38" s="36">
        <v>0</v>
      </c>
      <c r="E38" s="26"/>
      <c r="F38" s="8">
        <v>500</v>
      </c>
      <c r="G38" s="7">
        <f t="shared" si="0"/>
        <v>0</v>
      </c>
    </row>
    <row r="39" spans="1:7" ht="20.100000000000001" customHeight="1" x14ac:dyDescent="0.2">
      <c r="A39" s="4" t="s">
        <v>20</v>
      </c>
      <c r="B39" s="4" t="s">
        <v>116</v>
      </c>
      <c r="C39" s="5" t="s">
        <v>174</v>
      </c>
      <c r="D39" s="36">
        <v>0</v>
      </c>
      <c r="E39" s="26"/>
      <c r="F39" s="8">
        <v>500</v>
      </c>
      <c r="G39" s="7">
        <f t="shared" si="0"/>
        <v>0</v>
      </c>
    </row>
    <row r="40" spans="1:7" ht="20.100000000000001" customHeight="1" x14ac:dyDescent="0.2">
      <c r="A40" s="4" t="s">
        <v>21</v>
      </c>
      <c r="B40" s="4" t="s">
        <v>117</v>
      </c>
      <c r="C40" s="5" t="s">
        <v>175</v>
      </c>
      <c r="D40" s="36">
        <v>1</v>
      </c>
      <c r="E40" s="26"/>
      <c r="F40" s="8">
        <v>500</v>
      </c>
      <c r="G40" s="7">
        <f t="shared" si="0"/>
        <v>500</v>
      </c>
    </row>
    <row r="41" spans="1:7" ht="20.100000000000001" customHeight="1" x14ac:dyDescent="0.2">
      <c r="A41" s="4" t="s">
        <v>22</v>
      </c>
      <c r="B41" s="4" t="s">
        <v>118</v>
      </c>
      <c r="C41" s="5" t="s">
        <v>176</v>
      </c>
      <c r="D41" s="36">
        <v>2</v>
      </c>
      <c r="E41" s="26"/>
      <c r="F41" s="8">
        <v>500</v>
      </c>
      <c r="G41" s="7">
        <f t="shared" si="0"/>
        <v>1000</v>
      </c>
    </row>
    <row r="42" spans="1:7" ht="20.100000000000001" customHeight="1" x14ac:dyDescent="0.2">
      <c r="A42" s="4" t="s">
        <v>23</v>
      </c>
      <c r="B42" s="4" t="s">
        <v>119</v>
      </c>
      <c r="C42" s="5" t="s">
        <v>177</v>
      </c>
      <c r="D42" s="36">
        <v>1</v>
      </c>
      <c r="E42" s="26"/>
      <c r="F42" s="8">
        <v>500</v>
      </c>
      <c r="G42" s="7">
        <f t="shared" si="0"/>
        <v>500</v>
      </c>
    </row>
    <row r="43" spans="1:7" ht="20.100000000000001" customHeight="1" x14ac:dyDescent="0.2">
      <c r="A43" s="4" t="s">
        <v>24</v>
      </c>
      <c r="B43" s="4" t="s">
        <v>120</v>
      </c>
      <c r="C43" s="5" t="s">
        <v>178</v>
      </c>
      <c r="D43" s="36">
        <v>2</v>
      </c>
      <c r="E43" s="26"/>
      <c r="F43" s="8">
        <v>500</v>
      </c>
      <c r="G43" s="7">
        <f t="shared" si="0"/>
        <v>1000</v>
      </c>
    </row>
    <row r="44" spans="1:7" ht="20.100000000000001" customHeight="1" x14ac:dyDescent="0.25">
      <c r="A44" s="4"/>
      <c r="B44" s="4"/>
      <c r="C44" s="5"/>
      <c r="D44" s="47">
        <f>SUM(D22:D43)</f>
        <v>19</v>
      </c>
      <c r="E44" s="26"/>
      <c r="F44" s="8"/>
      <c r="G44" s="7"/>
    </row>
    <row r="45" spans="1:7" ht="20.100000000000001" customHeight="1" x14ac:dyDescent="0.2">
      <c r="A45" s="4" t="s">
        <v>25</v>
      </c>
      <c r="B45" s="4" t="s">
        <v>83</v>
      </c>
      <c r="C45" s="5" t="s">
        <v>139</v>
      </c>
      <c r="D45" s="3">
        <v>5</v>
      </c>
      <c r="E45" s="26"/>
      <c r="F45" s="9">
        <v>55</v>
      </c>
      <c r="G45" s="7">
        <f t="shared" ref="G45:G52" si="1">D45*F45</f>
        <v>275</v>
      </c>
    </row>
    <row r="46" spans="1:7" ht="20.100000000000001" customHeight="1" x14ac:dyDescent="0.2">
      <c r="A46" s="4" t="s">
        <v>26</v>
      </c>
      <c r="B46" s="4" t="s">
        <v>83</v>
      </c>
      <c r="C46" s="5" t="s">
        <v>140</v>
      </c>
      <c r="D46" s="3">
        <v>2</v>
      </c>
      <c r="E46" s="26"/>
      <c r="F46" s="9">
        <v>55</v>
      </c>
      <c r="G46" s="7">
        <f t="shared" si="1"/>
        <v>110</v>
      </c>
    </row>
    <row r="47" spans="1:7" ht="20.100000000000001" customHeight="1" x14ac:dyDescent="0.2">
      <c r="A47" s="4" t="s">
        <v>27</v>
      </c>
      <c r="B47" s="4" t="s">
        <v>133</v>
      </c>
      <c r="C47" s="5" t="s">
        <v>141</v>
      </c>
      <c r="D47" s="3">
        <v>5</v>
      </c>
      <c r="E47" s="26"/>
      <c r="F47" s="9">
        <v>55</v>
      </c>
      <c r="G47" s="7">
        <f t="shared" si="1"/>
        <v>275</v>
      </c>
    </row>
    <row r="48" spans="1:7" ht="20.100000000000001" customHeight="1" x14ac:dyDescent="0.2">
      <c r="A48" s="4" t="s">
        <v>28</v>
      </c>
      <c r="B48" s="4" t="s">
        <v>134</v>
      </c>
      <c r="C48" s="5" t="s">
        <v>142</v>
      </c>
      <c r="D48" s="3">
        <v>5</v>
      </c>
      <c r="E48" s="26"/>
      <c r="F48" s="9">
        <v>55</v>
      </c>
      <c r="G48" s="7">
        <f t="shared" si="1"/>
        <v>275</v>
      </c>
    </row>
    <row r="49" spans="1:7" ht="20.100000000000001" customHeight="1" x14ac:dyDescent="0.2">
      <c r="A49" s="4" t="s">
        <v>29</v>
      </c>
      <c r="B49" s="4" t="s">
        <v>79</v>
      </c>
      <c r="C49" s="5" t="s">
        <v>143</v>
      </c>
      <c r="D49" s="3">
        <v>5</v>
      </c>
      <c r="E49" s="26"/>
      <c r="F49" s="9">
        <v>55</v>
      </c>
      <c r="G49" s="7">
        <f t="shared" si="1"/>
        <v>275</v>
      </c>
    </row>
    <row r="50" spans="1:7" ht="20.100000000000001" customHeight="1" x14ac:dyDescent="0.2">
      <c r="A50" s="4" t="s">
        <v>30</v>
      </c>
      <c r="B50" s="4" t="s">
        <v>80</v>
      </c>
      <c r="C50" s="5" t="s">
        <v>144</v>
      </c>
      <c r="D50" s="3">
        <v>5</v>
      </c>
      <c r="E50" s="26"/>
      <c r="F50" s="9">
        <v>55</v>
      </c>
      <c r="G50" s="7">
        <f t="shared" si="1"/>
        <v>275</v>
      </c>
    </row>
    <row r="51" spans="1:7" ht="20.100000000000001" customHeight="1" x14ac:dyDescent="0.2">
      <c r="A51" s="4" t="s">
        <v>31</v>
      </c>
      <c r="B51" s="4" t="s">
        <v>81</v>
      </c>
      <c r="C51" s="5" t="s">
        <v>145</v>
      </c>
      <c r="D51" s="3">
        <v>5</v>
      </c>
      <c r="E51" s="26"/>
      <c r="F51" s="9">
        <v>55</v>
      </c>
      <c r="G51" s="7">
        <f t="shared" si="1"/>
        <v>275</v>
      </c>
    </row>
    <row r="52" spans="1:7" ht="20.100000000000001" customHeight="1" x14ac:dyDescent="0.2">
      <c r="A52" s="4" t="s">
        <v>32</v>
      </c>
      <c r="B52" s="4" t="s">
        <v>82</v>
      </c>
      <c r="C52" s="5" t="s">
        <v>146</v>
      </c>
      <c r="D52" s="3">
        <v>5</v>
      </c>
      <c r="E52" s="26"/>
      <c r="F52" s="9">
        <v>55</v>
      </c>
      <c r="G52" s="7">
        <f t="shared" si="1"/>
        <v>275</v>
      </c>
    </row>
    <row r="53" spans="1:7" ht="20.100000000000001" customHeight="1" x14ac:dyDescent="0.25">
      <c r="A53" s="4"/>
      <c r="B53" s="4"/>
      <c r="C53" s="5"/>
      <c r="D53" s="37">
        <f>SUM(D45:D52)</f>
        <v>37</v>
      </c>
      <c r="E53" s="26"/>
      <c r="F53" s="9"/>
      <c r="G53" s="7"/>
    </row>
    <row r="54" spans="1:7" ht="20.100000000000001" customHeight="1" x14ac:dyDescent="0.2">
      <c r="A54" s="4" t="s">
        <v>33</v>
      </c>
      <c r="B54" s="4" t="s">
        <v>83</v>
      </c>
      <c r="C54" s="5" t="s">
        <v>147</v>
      </c>
      <c r="D54" s="3">
        <v>5</v>
      </c>
      <c r="E54" s="26"/>
      <c r="F54" s="9">
        <v>45</v>
      </c>
      <c r="G54" s="7">
        <f t="shared" ref="G54:G63" si="2">D54*F54</f>
        <v>225</v>
      </c>
    </row>
    <row r="55" spans="1:7" ht="20.100000000000001" customHeight="1" x14ac:dyDescent="0.2">
      <c r="A55" s="4" t="s">
        <v>34</v>
      </c>
      <c r="B55" s="4" t="s">
        <v>135</v>
      </c>
      <c r="C55" s="5" t="s">
        <v>152</v>
      </c>
      <c r="D55" s="3">
        <v>5</v>
      </c>
      <c r="E55" s="26"/>
      <c r="F55" s="9">
        <v>45</v>
      </c>
      <c r="G55" s="7">
        <f t="shared" si="2"/>
        <v>225</v>
      </c>
    </row>
    <row r="56" spans="1:7" ht="20.100000000000001" customHeight="1" x14ac:dyDescent="0.2">
      <c r="A56" s="4" t="s">
        <v>35</v>
      </c>
      <c r="B56" s="4" t="s">
        <v>83</v>
      </c>
      <c r="C56" s="5" t="s">
        <v>153</v>
      </c>
      <c r="D56" s="3">
        <v>0</v>
      </c>
      <c r="E56" s="26"/>
      <c r="F56" s="9">
        <v>45</v>
      </c>
      <c r="G56" s="7">
        <f t="shared" si="2"/>
        <v>0</v>
      </c>
    </row>
    <row r="57" spans="1:7" ht="20.100000000000001" customHeight="1" x14ac:dyDescent="0.2">
      <c r="A57" s="4" t="s">
        <v>36</v>
      </c>
      <c r="B57" s="4" t="s">
        <v>136</v>
      </c>
      <c r="C57" s="5" t="s">
        <v>148</v>
      </c>
      <c r="D57" s="3">
        <v>0</v>
      </c>
      <c r="E57" s="26"/>
      <c r="F57" s="9">
        <v>45</v>
      </c>
      <c r="G57" s="7">
        <f t="shared" si="2"/>
        <v>0</v>
      </c>
    </row>
    <row r="58" spans="1:7" ht="20.100000000000001" customHeight="1" x14ac:dyDescent="0.2">
      <c r="A58" s="4" t="s">
        <v>37</v>
      </c>
      <c r="B58" s="4" t="s">
        <v>84</v>
      </c>
      <c r="C58" s="5" t="s">
        <v>149</v>
      </c>
      <c r="D58" s="3">
        <v>0</v>
      </c>
      <c r="E58" s="26"/>
      <c r="F58" s="9">
        <v>45</v>
      </c>
      <c r="G58" s="7">
        <f t="shared" si="2"/>
        <v>0</v>
      </c>
    </row>
    <row r="59" spans="1:7" ht="20.100000000000001" customHeight="1" x14ac:dyDescent="0.2">
      <c r="A59" s="4" t="s">
        <v>38</v>
      </c>
      <c r="B59" s="4" t="s">
        <v>137</v>
      </c>
      <c r="C59" s="5" t="s">
        <v>150</v>
      </c>
      <c r="D59" s="3">
        <v>5</v>
      </c>
      <c r="E59" s="26"/>
      <c r="F59" s="9">
        <v>45</v>
      </c>
      <c r="G59" s="7">
        <f t="shared" si="2"/>
        <v>225</v>
      </c>
    </row>
    <row r="60" spans="1:7" ht="20.100000000000001" customHeight="1" x14ac:dyDescent="0.2">
      <c r="A60" s="4" t="s">
        <v>39</v>
      </c>
      <c r="B60" s="4" t="s">
        <v>138</v>
      </c>
      <c r="C60" s="5" t="s">
        <v>151</v>
      </c>
      <c r="D60" s="3">
        <v>5</v>
      </c>
      <c r="E60" s="26"/>
      <c r="F60" s="9">
        <v>45</v>
      </c>
      <c r="G60" s="7">
        <f t="shared" si="2"/>
        <v>225</v>
      </c>
    </row>
    <row r="61" spans="1:7" ht="20.100000000000001" customHeight="1" x14ac:dyDescent="0.2">
      <c r="A61" s="4" t="s">
        <v>40</v>
      </c>
      <c r="B61" s="4" t="s">
        <v>138</v>
      </c>
      <c r="C61" s="5" t="s">
        <v>154</v>
      </c>
      <c r="D61" s="3">
        <v>4</v>
      </c>
      <c r="E61" s="26"/>
      <c r="F61" s="9">
        <v>45</v>
      </c>
      <c r="G61" s="7">
        <f t="shared" si="2"/>
        <v>180</v>
      </c>
    </row>
    <row r="62" spans="1:7" ht="20.100000000000001" customHeight="1" x14ac:dyDescent="0.2">
      <c r="A62" s="4" t="s">
        <v>41</v>
      </c>
      <c r="B62" s="4" t="s">
        <v>138</v>
      </c>
      <c r="C62" s="5" t="s">
        <v>155</v>
      </c>
      <c r="D62" s="3">
        <v>5</v>
      </c>
      <c r="E62" s="26"/>
      <c r="F62" s="9">
        <v>45</v>
      </c>
      <c r="G62" s="7">
        <f t="shared" si="2"/>
        <v>225</v>
      </c>
    </row>
    <row r="63" spans="1:7" ht="20.100000000000001" customHeight="1" x14ac:dyDescent="0.2">
      <c r="A63" s="4" t="s">
        <v>42</v>
      </c>
      <c r="B63" s="4" t="s">
        <v>84</v>
      </c>
      <c r="C63" s="5" t="s">
        <v>156</v>
      </c>
      <c r="D63" s="3">
        <v>5</v>
      </c>
      <c r="F63" s="9">
        <v>45</v>
      </c>
      <c r="G63" s="7">
        <f t="shared" si="2"/>
        <v>225</v>
      </c>
    </row>
    <row r="64" spans="1:7" ht="20.100000000000001" customHeight="1" x14ac:dyDescent="0.25">
      <c r="A64" s="3"/>
      <c r="B64" s="4"/>
      <c r="C64" s="4"/>
      <c r="D64" s="48">
        <f>SUM(D54:D63)</f>
        <v>34</v>
      </c>
      <c r="E64" s="5"/>
      <c r="F64" s="9"/>
      <c r="G64" s="7"/>
    </row>
    <row r="65" spans="1:7" ht="20.100000000000001" customHeight="1" x14ac:dyDescent="0.25">
      <c r="A65" s="69" t="s">
        <v>43</v>
      </c>
      <c r="B65" s="69"/>
      <c r="C65" s="69"/>
      <c r="D65" s="69"/>
      <c r="E65" s="69"/>
      <c r="F65" s="69"/>
      <c r="G65" s="10">
        <f>SUM(G22:G61)</f>
        <v>13615</v>
      </c>
    </row>
    <row r="66" spans="1:7" ht="20.100000000000001" customHeight="1" x14ac:dyDescent="0.25">
      <c r="A66" s="70" t="s">
        <v>44</v>
      </c>
      <c r="B66" s="71"/>
      <c r="C66" s="71"/>
      <c r="D66" s="71"/>
      <c r="E66" s="72"/>
      <c r="F66" s="11">
        <v>0.12</v>
      </c>
      <c r="G66" s="10">
        <f>+G65*F66</f>
        <v>1633.8</v>
      </c>
    </row>
    <row r="67" spans="1:7" ht="20.100000000000001" customHeight="1" x14ac:dyDescent="0.25">
      <c r="A67" s="69" t="s">
        <v>45</v>
      </c>
      <c r="B67" s="69"/>
      <c r="C67" s="69"/>
      <c r="D67" s="69"/>
      <c r="E67" s="69"/>
      <c r="F67" s="69"/>
      <c r="G67" s="10">
        <f>+G65+G66</f>
        <v>15248.8</v>
      </c>
    </row>
    <row r="68" spans="1:7" ht="20.100000000000001" customHeight="1" x14ac:dyDescent="0.2">
      <c r="A68" s="12"/>
      <c r="B68" s="12"/>
      <c r="C68" s="12"/>
      <c r="D68" s="12"/>
      <c r="E68" s="12"/>
      <c r="F68" s="13"/>
      <c r="G68" s="13"/>
    </row>
    <row r="69" spans="1:7" ht="20.100000000000001" customHeight="1" x14ac:dyDescent="0.2">
      <c r="A69" s="12"/>
      <c r="B69" s="12"/>
      <c r="C69" s="12"/>
      <c r="D69" s="12"/>
      <c r="E69" s="12"/>
      <c r="F69" s="13"/>
      <c r="G69" s="13"/>
    </row>
    <row r="70" spans="1:7" ht="20.100000000000001" customHeight="1" x14ac:dyDescent="0.25">
      <c r="B70" s="37"/>
      <c r="C70" s="37" t="s">
        <v>46</v>
      </c>
      <c r="D70" s="37"/>
      <c r="E70" s="46"/>
      <c r="F70" s="25"/>
      <c r="G70" s="13"/>
    </row>
    <row r="71" spans="1:7" ht="20.100000000000001" customHeight="1" x14ac:dyDescent="0.25">
      <c r="B71" s="14" t="s">
        <v>47</v>
      </c>
      <c r="C71" s="24" t="s">
        <v>49</v>
      </c>
      <c r="D71" s="37" t="s">
        <v>48</v>
      </c>
      <c r="E71" s="45"/>
      <c r="G71" s="13"/>
    </row>
    <row r="72" spans="1:7" ht="20.100000000000001" customHeight="1" x14ac:dyDescent="0.2">
      <c r="B72" s="3">
        <v>2</v>
      </c>
      <c r="C72" s="5" t="s">
        <v>67</v>
      </c>
      <c r="D72" s="4" t="s">
        <v>50</v>
      </c>
      <c r="E72" s="18"/>
      <c r="G72" s="13"/>
    </row>
    <row r="73" spans="1:7" ht="20.100000000000001" customHeight="1" x14ac:dyDescent="0.2">
      <c r="B73" s="3">
        <v>1</v>
      </c>
      <c r="C73" s="5" t="s">
        <v>72</v>
      </c>
      <c r="D73" s="4" t="s">
        <v>51</v>
      </c>
      <c r="E73" s="18"/>
      <c r="G73" s="13"/>
    </row>
    <row r="74" spans="1:7" ht="20.100000000000001" customHeight="1" x14ac:dyDescent="0.2">
      <c r="B74" s="3">
        <v>2</v>
      </c>
      <c r="C74" s="5" t="s">
        <v>74</v>
      </c>
      <c r="D74" s="4" t="s">
        <v>52</v>
      </c>
      <c r="E74" s="18"/>
      <c r="G74" s="13"/>
    </row>
    <row r="75" spans="1:7" ht="20.100000000000001" customHeight="1" x14ac:dyDescent="0.2">
      <c r="B75" s="3">
        <v>2</v>
      </c>
      <c r="C75" s="5" t="s">
        <v>75</v>
      </c>
      <c r="D75" s="4" t="s">
        <v>53</v>
      </c>
      <c r="E75" s="18"/>
      <c r="G75" s="13"/>
    </row>
    <row r="76" spans="1:7" ht="20.100000000000001" customHeight="1" x14ac:dyDescent="0.2">
      <c r="B76" s="3">
        <v>1</v>
      </c>
      <c r="C76" s="5" t="s">
        <v>77</v>
      </c>
      <c r="D76" s="4" t="s">
        <v>54</v>
      </c>
      <c r="E76" s="18"/>
      <c r="G76" s="13"/>
    </row>
    <row r="77" spans="1:7" ht="20.100000000000001" customHeight="1" x14ac:dyDescent="0.2">
      <c r="B77" s="3">
        <v>1</v>
      </c>
      <c r="C77" s="5" t="s">
        <v>129</v>
      </c>
      <c r="D77" s="4" t="s">
        <v>55</v>
      </c>
      <c r="E77" s="18"/>
      <c r="G77" s="13"/>
    </row>
    <row r="78" spans="1:7" ht="20.100000000000001" customHeight="1" x14ac:dyDescent="0.2">
      <c r="B78" s="3">
        <v>1</v>
      </c>
      <c r="C78" s="5" t="s">
        <v>73</v>
      </c>
      <c r="D78" s="4" t="s">
        <v>56</v>
      </c>
      <c r="E78" s="18"/>
      <c r="G78" s="13"/>
    </row>
    <row r="79" spans="1:7" ht="20.100000000000001" customHeight="1" x14ac:dyDescent="0.2">
      <c r="B79" s="3">
        <v>1</v>
      </c>
      <c r="C79" s="5" t="s">
        <v>65</v>
      </c>
      <c r="D79" s="4" t="s">
        <v>57</v>
      </c>
      <c r="E79" s="18"/>
      <c r="G79" s="13"/>
    </row>
    <row r="80" spans="1:7" ht="20.100000000000001" customHeight="1" x14ac:dyDescent="0.2">
      <c r="B80" s="3">
        <v>1</v>
      </c>
      <c r="C80" s="5" t="s">
        <v>66</v>
      </c>
      <c r="D80" s="4" t="s">
        <v>58</v>
      </c>
      <c r="E80" s="18"/>
      <c r="G80" s="13"/>
    </row>
    <row r="81" spans="1:7" ht="20.100000000000001" customHeight="1" x14ac:dyDescent="0.2">
      <c r="B81" s="3">
        <v>1</v>
      </c>
      <c r="C81" s="5" t="s">
        <v>68</v>
      </c>
      <c r="D81" s="4" t="s">
        <v>59</v>
      </c>
      <c r="E81" s="18"/>
      <c r="G81" s="13"/>
    </row>
    <row r="82" spans="1:7" ht="20.100000000000001" customHeight="1" x14ac:dyDescent="0.2">
      <c r="B82" s="3">
        <v>2</v>
      </c>
      <c r="C82" s="5" t="s">
        <v>76</v>
      </c>
      <c r="D82" s="4" t="s">
        <v>60</v>
      </c>
      <c r="E82" s="18"/>
      <c r="G82" s="13"/>
    </row>
    <row r="83" spans="1:7" ht="20.100000000000001" customHeight="1" x14ac:dyDescent="0.2">
      <c r="B83" s="3">
        <v>1</v>
      </c>
      <c r="C83" s="5" t="s">
        <v>69</v>
      </c>
      <c r="D83" s="4" t="s">
        <v>61</v>
      </c>
      <c r="E83" s="18"/>
      <c r="G83" s="13"/>
    </row>
    <row r="84" spans="1:7" ht="20.100000000000001" customHeight="1" x14ac:dyDescent="0.2">
      <c r="B84" s="3">
        <v>10</v>
      </c>
      <c r="C84" s="5" t="s">
        <v>70</v>
      </c>
      <c r="D84" s="4" t="s">
        <v>62</v>
      </c>
      <c r="E84" s="18"/>
      <c r="G84" s="13"/>
    </row>
    <row r="85" spans="1:7" ht="20.100000000000001" customHeight="1" x14ac:dyDescent="0.2">
      <c r="B85" s="3">
        <v>2</v>
      </c>
      <c r="C85" s="5" t="s">
        <v>71</v>
      </c>
      <c r="D85" s="4" t="s">
        <v>63</v>
      </c>
      <c r="E85" s="18"/>
      <c r="G85" s="13"/>
    </row>
    <row r="86" spans="1:7" ht="20.100000000000001" customHeight="1" x14ac:dyDescent="0.2">
      <c r="B86" s="3">
        <v>1</v>
      </c>
      <c r="C86" s="5" t="s">
        <v>78</v>
      </c>
      <c r="D86" s="4" t="s">
        <v>64</v>
      </c>
      <c r="E86" s="18"/>
      <c r="G86" s="13"/>
    </row>
    <row r="87" spans="1:7" ht="20.100000000000001" customHeight="1" x14ac:dyDescent="0.25">
      <c r="B87" s="37">
        <f>SUM(B72:B86)</f>
        <v>29</v>
      </c>
      <c r="C87" s="26"/>
      <c r="D87" s="26"/>
    </row>
    <row r="91" spans="1:7" ht="20.100000000000001" customHeight="1" x14ac:dyDescent="0.25">
      <c r="A91" s="38"/>
      <c r="B91" s="39" t="s">
        <v>121</v>
      </c>
      <c r="C91" s="40" t="s">
        <v>122</v>
      </c>
      <c r="E91" s="28"/>
    </row>
    <row r="92" spans="1:7" ht="20.100000000000001" customHeight="1" x14ac:dyDescent="0.25">
      <c r="A92" s="38"/>
      <c r="B92" s="39"/>
      <c r="C92" s="40" t="s">
        <v>123</v>
      </c>
      <c r="E92" s="17"/>
    </row>
    <row r="93" spans="1:7" ht="20.100000000000001" customHeight="1" x14ac:dyDescent="0.25">
      <c r="A93" s="38"/>
      <c r="B93" s="39"/>
      <c r="C93" s="40" t="s">
        <v>124</v>
      </c>
      <c r="E93" s="17"/>
    </row>
    <row r="94" spans="1:7" ht="20.100000000000001" customHeight="1" x14ac:dyDescent="0.25">
      <c r="A94" s="38"/>
      <c r="B94" s="39"/>
      <c r="C94" s="40" t="s">
        <v>125</v>
      </c>
      <c r="E94" s="17"/>
    </row>
    <row r="95" spans="1:7" ht="20.100000000000001" customHeight="1" x14ac:dyDescent="0.25">
      <c r="A95" s="38"/>
      <c r="B95" s="39"/>
      <c r="C95" s="40"/>
      <c r="D95" s="21"/>
      <c r="E95" s="20"/>
    </row>
    <row r="96" spans="1:7" ht="20.100000000000001" customHeight="1" x14ac:dyDescent="0.25">
      <c r="A96" s="38"/>
      <c r="B96" s="39"/>
      <c r="C96" s="40"/>
      <c r="E96" s="17"/>
      <c r="F96" s="17"/>
    </row>
    <row r="97" spans="1:6" ht="20.100000000000001" customHeight="1" x14ac:dyDescent="0.25">
      <c r="A97" s="2"/>
      <c r="B97" s="18"/>
      <c r="C97" s="19"/>
      <c r="D97" s="21"/>
      <c r="E97" s="17"/>
      <c r="F97" s="17"/>
    </row>
    <row r="98" spans="1:6" ht="20.100000000000001" customHeight="1" thickBot="1" x14ac:dyDescent="0.25">
      <c r="A98" s="1" t="s">
        <v>97</v>
      </c>
      <c r="C98" s="41"/>
      <c r="E98" s="17"/>
      <c r="F98" s="17"/>
    </row>
    <row r="99" spans="1:6" ht="20.100000000000001" customHeight="1" x14ac:dyDescent="0.2">
      <c r="E99" s="17"/>
      <c r="F99" s="17"/>
    </row>
    <row r="100" spans="1:6" ht="20.100000000000001" customHeight="1" x14ac:dyDescent="0.2">
      <c r="E100" s="17"/>
      <c r="F100" s="17"/>
    </row>
    <row r="101" spans="1:6" ht="20.100000000000001" customHeight="1" thickBot="1" x14ac:dyDescent="0.25">
      <c r="A101" s="1" t="s">
        <v>98</v>
      </c>
      <c r="C101" s="41"/>
    </row>
    <row r="104" spans="1:6" ht="20.100000000000001" customHeight="1" thickBot="1" x14ac:dyDescent="0.25">
      <c r="A104" s="1" t="s">
        <v>126</v>
      </c>
      <c r="C104" s="41"/>
    </row>
    <row r="106" spans="1:6" ht="20.100000000000001" customHeight="1" x14ac:dyDescent="0.2">
      <c r="A106" s="42"/>
      <c r="B106" s="42"/>
      <c r="C106" s="43"/>
    </row>
    <row r="107" spans="1:6" ht="20.100000000000001" customHeight="1" thickBot="1" x14ac:dyDescent="0.25">
      <c r="A107" s="1" t="s">
        <v>127</v>
      </c>
      <c r="C107" s="41"/>
    </row>
    <row r="108" spans="1:6" ht="20.100000000000001" customHeight="1" x14ac:dyDescent="0.2">
      <c r="A108" s="2"/>
      <c r="B108" s="18"/>
      <c r="C108" s="19"/>
    </row>
    <row r="109" spans="1:6" ht="20.100000000000001" customHeight="1" x14ac:dyDescent="0.2">
      <c r="A109" s="2"/>
      <c r="B109" s="18"/>
      <c r="C109" s="19"/>
    </row>
    <row r="110" spans="1:6" ht="20.100000000000001" customHeight="1" thickBot="1" x14ac:dyDescent="0.25">
      <c r="A110" s="2" t="s">
        <v>128</v>
      </c>
      <c r="B110" s="18"/>
      <c r="C110" s="44"/>
    </row>
    <row r="111" spans="1:6" ht="20.100000000000001" customHeight="1" x14ac:dyDescent="0.2">
      <c r="B111" s="17"/>
    </row>
  </sheetData>
  <mergeCells count="23">
    <mergeCell ref="O4:P5"/>
    <mergeCell ref="C2:E2"/>
    <mergeCell ref="F2:G2"/>
    <mergeCell ref="C3:E3"/>
    <mergeCell ref="F3:G3"/>
    <mergeCell ref="C5:D5"/>
    <mergeCell ref="F5:G5"/>
    <mergeCell ref="A67:F67"/>
    <mergeCell ref="A65:F65"/>
    <mergeCell ref="A66:E66"/>
    <mergeCell ref="C7:D7"/>
    <mergeCell ref="F7:G7"/>
    <mergeCell ref="A9:B9"/>
    <mergeCell ref="C9:D9"/>
    <mergeCell ref="F9:G9"/>
    <mergeCell ref="C11:D11"/>
    <mergeCell ref="F11:G11"/>
    <mergeCell ref="C13:D13"/>
    <mergeCell ref="F13:G13"/>
    <mergeCell ref="C15:D15"/>
    <mergeCell ref="C17:D17"/>
    <mergeCell ref="F17:G17"/>
    <mergeCell ref="C19:D19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ESPAÑOL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dcterms:created xsi:type="dcterms:W3CDTF">2022-06-21T14:32:10Z</dcterms:created>
  <dcterms:modified xsi:type="dcterms:W3CDTF">2023-08-15T16:11:41Z</dcterms:modified>
</cp:coreProperties>
</file>