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C8E0BE37-BD78-40AD-A762-BDDA112AB4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AIRO" sheetId="1" r:id="rId1"/>
  </sheets>
  <definedNames>
    <definedName name="_xlnm.Print_Area" localSheetId="0">JAIRO!$A$1:$G$137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9" i="1" l="1"/>
  <c r="C7" i="1"/>
  <c r="D80" i="1"/>
  <c r="D68" i="1" l="1"/>
  <c r="D45" i="1"/>
  <c r="G71" i="1" l="1"/>
  <c r="G70" i="1"/>
  <c r="G69" i="1"/>
  <c r="G68" i="1"/>
  <c r="G67" i="1"/>
  <c r="B117" i="1"/>
  <c r="B129" i="1"/>
  <c r="B109" i="1"/>
  <c r="G84" i="1" l="1"/>
  <c r="G83" i="1"/>
  <c r="G82" i="1"/>
  <c r="G81" i="1"/>
  <c r="G79" i="1"/>
  <c r="G78" i="1"/>
  <c r="G77" i="1"/>
  <c r="G76" i="1"/>
  <c r="G75" i="1"/>
  <c r="G74" i="1"/>
  <c r="G73" i="1"/>
  <c r="G72" i="1"/>
  <c r="G66" i="1"/>
  <c r="G65" i="1"/>
  <c r="G64" i="1"/>
  <c r="G63" i="1"/>
  <c r="G61" i="1"/>
  <c r="G60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25" i="1"/>
  <c r="G24" i="1"/>
  <c r="G85" i="1" l="1"/>
  <c r="G86" i="1" s="1"/>
  <c r="G8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399158F-EE89-4A6D-99EE-B14B57275AE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A386E14-50B5-49D5-83AB-005D235DB21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534A99F-5854-49D4-B677-83683CB80A7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79A696FE-A0EC-45C2-9ACA-556F5D08170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<sst xmlns="http://schemas.openxmlformats.org/spreadsheetml/2006/main" count="225" uniqueCount="217">
  <si>
    <t>T500935012</t>
  </si>
  <si>
    <t>T500935014</t>
  </si>
  <si>
    <t>T500935016</t>
  </si>
  <si>
    <t>T500935018</t>
  </si>
  <si>
    <t>T500935040</t>
  </si>
  <si>
    <t>T500935050</t>
  </si>
  <si>
    <t>TOTAL</t>
  </si>
  <si>
    <t>GUBIA</t>
  </si>
  <si>
    <t>BANDEJA MEDIA</t>
  </si>
  <si>
    <t>CURETA</t>
  </si>
  <si>
    <t>MEDIDOR DE PROFUNDIDAD</t>
  </si>
  <si>
    <t>BANDEJA SUPERIOR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</si>
  <si>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</si>
  <si>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</si>
  <si>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</si>
  <si>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</si>
  <si>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</si>
  <si>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</si>
  <si>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</si>
  <si>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</si>
  <si>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</si>
  <si>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</si>
  <si>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</si>
  <si>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 xml:space="preserve">DESCRIPCION ARTICULO </t>
  </si>
  <si>
    <t>Lote</t>
  </si>
  <si>
    <t>CANT.</t>
  </si>
  <si>
    <t>DESCARGO</t>
  </si>
  <si>
    <t>PRECIO UNITARIO</t>
  </si>
  <si>
    <t>PRECIO TOTAL</t>
  </si>
  <si>
    <t xml:space="preserve">SUBTOTAL </t>
  </si>
  <si>
    <t>IVA 12%</t>
  </si>
  <si>
    <t>040030018</t>
  </si>
  <si>
    <t>040030022</t>
  </si>
  <si>
    <t>040030028</t>
  </si>
  <si>
    <t>040030030</t>
  </si>
  <si>
    <t>040030035</t>
  </si>
  <si>
    <t>040030040</t>
  </si>
  <si>
    <t>040030045</t>
  </si>
  <si>
    <t>040030050</t>
  </si>
  <si>
    <t>040030055</t>
  </si>
  <si>
    <t>040030060</t>
  </si>
  <si>
    <t>Ti-102.212</t>
  </si>
  <si>
    <t>Ti-102.214</t>
  </si>
  <si>
    <t>Ti-102.216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</si>
  <si>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</si>
  <si>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</si>
  <si>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</si>
  <si>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</si>
  <si>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</si>
  <si>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</si>
  <si>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</si>
  <si>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</si>
  <si>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</si>
  <si>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</si>
  <si>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</si>
  <si>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</si>
  <si>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</si>
  <si>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</si>
  <si>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</si>
  <si>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</si>
  <si>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>D180400701</t>
  </si>
  <si>
    <t>G200400794</t>
  </si>
  <si>
    <t>G200400784</t>
  </si>
  <si>
    <t>J2104590</t>
  </si>
  <si>
    <t>B2100005</t>
  </si>
  <si>
    <t>M190400704</t>
  </si>
  <si>
    <t>M180400712</t>
  </si>
  <si>
    <t>J2104467</t>
  </si>
  <si>
    <t>K180400706</t>
  </si>
  <si>
    <t>M180400715</t>
  </si>
  <si>
    <t>E190400736</t>
  </si>
  <si>
    <t>K180400719</t>
  </si>
  <si>
    <t>Ti-102.250</t>
  </si>
  <si>
    <t>T500935020</t>
  </si>
  <si>
    <t>T500935022</t>
  </si>
  <si>
    <t>T500935024</t>
  </si>
  <si>
    <t>T500935026</t>
  </si>
  <si>
    <t>T500935028</t>
  </si>
  <si>
    <t>T500935030</t>
  </si>
  <si>
    <t>T500935032</t>
  </si>
  <si>
    <t>T500935034</t>
  </si>
  <si>
    <t>T500935036</t>
  </si>
  <si>
    <t>T500935038</t>
  </si>
  <si>
    <t>T500935042</t>
  </si>
  <si>
    <t>T500935044</t>
  </si>
  <si>
    <t>T500935046</t>
  </si>
  <si>
    <t>T500935048</t>
  </si>
  <si>
    <t>040030024</t>
  </si>
  <si>
    <t>CANTIDAD</t>
  </si>
  <si>
    <t>DESCRIPCION</t>
  </si>
  <si>
    <t>SEPARADORES MINIHOMMAN</t>
  </si>
  <si>
    <t>BANDEJA INFERIOR</t>
  </si>
  <si>
    <t>GUIA DE BROCA DOBLE 2.5/4.0 MM</t>
  </si>
  <si>
    <t>GUIA DE BROCA DOBLE 2.5/3.5 MM</t>
  </si>
  <si>
    <t>PINZA SUJETA TORNILLOS</t>
  </si>
  <si>
    <t>MACHUELO CORTICAL EN T</t>
  </si>
  <si>
    <t>ATORNILLADOR ANCLAJE RAPIDO STARDRIVE</t>
  </si>
  <si>
    <t>ATORNILLADOR ANCLAJE RAPIDO HEXAGONAL</t>
  </si>
  <si>
    <t>BROCA 3.5</t>
  </si>
  <si>
    <t>BROCA 3.2</t>
  </si>
  <si>
    <t>BROCA 2.7</t>
  </si>
  <si>
    <t>BROCA 2.7 LARGA</t>
  </si>
  <si>
    <t>MANGO AZUL ANCLAJE RAPIDO</t>
  </si>
  <si>
    <t>GUIAS DE BLOQUEO</t>
  </si>
  <si>
    <t>ATORNILLADOR 3.5</t>
  </si>
  <si>
    <t>PINES</t>
  </si>
  <si>
    <t>AVELLANADOR EN T</t>
  </si>
  <si>
    <t>EXTRACTOR DE TORNILLO EN T</t>
  </si>
  <si>
    <t>DESPERIO CURVO</t>
  </si>
  <si>
    <t>TREFINA EN T</t>
  </si>
  <si>
    <t>PINZAS VERBRUGUER ARANDELA</t>
  </si>
  <si>
    <t>DOBLADORAS DE PLACA</t>
  </si>
  <si>
    <t>PINZA REDUCTORA ESPAÑOLA CREMALLERA</t>
  </si>
  <si>
    <t>PINZA EN PUNTA</t>
  </si>
  <si>
    <t>PINZAS REDUCTORAS CANGREJO ARANDELA</t>
  </si>
  <si>
    <t>PERFORADOR</t>
  </si>
  <si>
    <t>BATERIAS</t>
  </si>
  <si>
    <t>INSTRUMENTAL 3.5 TITANIO # 3</t>
  </si>
  <si>
    <t>GUIA CENTRICAS Y EXCENTRICA 2.5/3.5 MM</t>
  </si>
  <si>
    <t>BROCAS 2.5</t>
  </si>
  <si>
    <t>SEPARADORES SENMILLER</t>
  </si>
  <si>
    <t>MANGO TORQUE DORADO 1.5 Nm</t>
  </si>
  <si>
    <t>TI-115.030</t>
  </si>
  <si>
    <t>RECIBIDO POR</t>
  </si>
  <si>
    <t>ENTREGADO POR</t>
  </si>
  <si>
    <t>INSTRUMENTADOR</t>
  </si>
  <si>
    <t>VERIFICADO POR</t>
  </si>
  <si>
    <t>OBSERVACIONES</t>
  </si>
  <si>
    <t>TORNILLO CORTICAL 3.5*12mm TITANIO</t>
  </si>
  <si>
    <t>TORNILLO CORTICAL 3.5*14mm TITANIO</t>
  </si>
  <si>
    <t>TORNILLO CORTICAL 3.5*16mm TITANIO</t>
  </si>
  <si>
    <t>TORNILLO CORTICAL 3.5*18mm TITANIO</t>
  </si>
  <si>
    <t xml:space="preserve">TORNILLO CORTICAL 3.5*20mm TITANIO </t>
  </si>
  <si>
    <t xml:space="preserve">TORNILLO CORTICAL 3.5*22mm TITANIO </t>
  </si>
  <si>
    <t xml:space="preserve">TORNILLO CORTICAL 3.5*24mm TITANIO </t>
  </si>
  <si>
    <t xml:space="preserve">TORNILLO CORTICAL 3.5*26mm TITANIO </t>
  </si>
  <si>
    <t xml:space="preserve">TORNILLO CORTICAL 3.5*28mm TITANIO </t>
  </si>
  <si>
    <t xml:space="preserve">TORNILLO CORTICAL 3.5*30mm TITANIO </t>
  </si>
  <si>
    <t xml:space="preserve">TORNILLO CORTICAL 3.5*32mm TITANIO </t>
  </si>
  <si>
    <t>TORNILLO CORTICAL 3.5*34mm TITANIO</t>
  </si>
  <si>
    <t>TORNILLO CORTICAL 3.5*36mm TITANIO</t>
  </si>
  <si>
    <t>TORNILLO CORTICAL 3.5*38mm TITANIO</t>
  </si>
  <si>
    <t>TORNILLO CORTICAL 3.5*40mm TITANIO</t>
  </si>
  <si>
    <t>TORNILLO CORTICAL 3.5*42mm TITANIO</t>
  </si>
  <si>
    <t>TORNILLO CORTICAL 3.5*44mm TITANIO</t>
  </si>
  <si>
    <t>TORNILLO CORTICAL 3.5*46mm TITANIO</t>
  </si>
  <si>
    <t>2200079727</t>
  </si>
  <si>
    <t>TORNILLO CORTICAL 3.5*48mm TITANIO</t>
  </si>
  <si>
    <t>2200061633</t>
  </si>
  <si>
    <t>TORNILLO CORTICAL 3.5*50mm TITANIO</t>
  </si>
  <si>
    <t xml:space="preserve">TORNILLO DE BLOQUEO 3.5*12mm TITANIO </t>
  </si>
  <si>
    <t xml:space="preserve">TORNILLO DE BLOQUEO 3.5*14mm TITANIO </t>
  </si>
  <si>
    <t xml:space="preserve">TORNILLO DE BLOQUEO 3.5*16mm TITANIO </t>
  </si>
  <si>
    <t>TORNILLO DE BLOQUEO 3.5*18mm TITANIO</t>
  </si>
  <si>
    <t>TORNILLO DE BLOQUEO 3.5*20mm TITANIO</t>
  </si>
  <si>
    <t>TORNILLO DE BLOQUEO 3.5*22mm TITANIO</t>
  </si>
  <si>
    <t>TORNILLO DE BLOQUEO 3.5*24mm TITANIO</t>
  </si>
  <si>
    <t>TORNILLO DE BLOQUEO 3.5*26mm TITANIO</t>
  </si>
  <si>
    <t>TORNILLO DE BLOQUEO 3.5*28mm TITANIO</t>
  </si>
  <si>
    <t xml:space="preserve">TORNILLO DE BLOQUEO 3.5*30mm TITANIO </t>
  </si>
  <si>
    <t>TORNILLO DE BLOQUEO 3.5*32mm TITANIO</t>
  </si>
  <si>
    <t>TORNILLO DE BLOQUEO 3.5*34mm TITANIO</t>
  </si>
  <si>
    <t>TORNILLO DE BLOQUEO 3.5*36mm TITANIO</t>
  </si>
  <si>
    <t>TORNILLO DE BLOQUEO 3.5*38mm TITANIO</t>
  </si>
  <si>
    <t>TORNILLO DE BLOQUEO 3.5*40mm TITANIO</t>
  </si>
  <si>
    <t>TORNILLO DE BLOQUEO 3.5*42mm TITANIO</t>
  </si>
  <si>
    <t>TORNILLO DE BLOQUEO 3.5*44mm TITANIO</t>
  </si>
  <si>
    <t>TORNILLO DE BLOQUEO 3.5*46mm TITANIO</t>
  </si>
  <si>
    <t>TORNILLO DE BLOQUEO 3.5*48mm TITANIO</t>
  </si>
  <si>
    <t>TORNILLO DE BLOQUEO 3.5*50mm TITANIO</t>
  </si>
  <si>
    <t>H2107254</t>
  </si>
  <si>
    <t xml:space="preserve">TORNILLO ESPONJOSO 4.0*18mm TITANIO </t>
  </si>
  <si>
    <t>G190400302</t>
  </si>
  <si>
    <t xml:space="preserve">TORNILLO ESPONJOSO 4.0*22mm TITANIO </t>
  </si>
  <si>
    <t>K200400304</t>
  </si>
  <si>
    <t xml:space="preserve">TORNILLO ESPONJOSO 4.0*24mm TITANIO </t>
  </si>
  <si>
    <t>H200400315</t>
  </si>
  <si>
    <t xml:space="preserve">TORNILLO ESPONJOSO 4.0*28mm TITANIO </t>
  </si>
  <si>
    <t>M200400313</t>
  </si>
  <si>
    <t xml:space="preserve">TORNILLO ESPONJOSO 4.0*30mm TITANIO </t>
  </si>
  <si>
    <t>1405040036</t>
  </si>
  <si>
    <t xml:space="preserve">TORNILLO ESPONJOSO 4.0*35mm TITANIO </t>
  </si>
  <si>
    <t>M180400312</t>
  </si>
  <si>
    <t xml:space="preserve">TORNILLO ESPONJOSO 4.0*40mm TITANIO </t>
  </si>
  <si>
    <t>H2102855</t>
  </si>
  <si>
    <t xml:space="preserve">TORNILLO ESPONJOSO 4.0*45mm TITANIO </t>
  </si>
  <si>
    <t>G200400307</t>
  </si>
  <si>
    <t>TORNILLO ESPONJOSO 4.0*50mm TITANIO</t>
  </si>
  <si>
    <t>H2104250</t>
  </si>
  <si>
    <t>TORNILLO ESPONJOSO 4.0*55mm TITANIO</t>
  </si>
  <si>
    <t>H200400312</t>
  </si>
  <si>
    <t xml:space="preserve">TORNILLO ESPONJOSO 4.0*60mm TITANIO 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</si>
  <si>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</si>
  <si>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</si>
  <si>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</si>
  <si>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</si>
  <si>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</si>
  <si>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</si>
  <si>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JUNTA DE BENEFICENCIA DE GUAYAQUIL</t>
  </si>
  <si>
    <t>0990967946001</t>
  </si>
  <si>
    <t>INSTITUCION/CLINICA/HOSPITAL</t>
  </si>
  <si>
    <t>HOSPITAL  LUIS VERNAZA</t>
  </si>
  <si>
    <t>NOTA</t>
  </si>
  <si>
    <t>JPC O INQ</t>
  </si>
  <si>
    <t>LOJA Y ESCOBEDO</t>
  </si>
  <si>
    <t>VENTA -CIRUGÍA</t>
  </si>
  <si>
    <t xml:space="preserve">10:00AM </t>
  </si>
  <si>
    <t xml:space="preserve">DR. MORENO </t>
  </si>
  <si>
    <t xml:space="preserve">MIELES MERIZALDE YINSON </t>
  </si>
  <si>
    <t xml:space="preserve">TIPO DE SEGURO </t>
  </si>
  <si>
    <t>MSP</t>
  </si>
  <si>
    <t xml:space="preserve">IDENTIFICACION DEL PACIENTE </t>
  </si>
  <si>
    <t>0915987635</t>
  </si>
  <si>
    <t>2300020057</t>
  </si>
  <si>
    <t>2300007525</t>
  </si>
  <si>
    <t xml:space="preserve">ARANDELA 3.5mm TITANIO </t>
  </si>
  <si>
    <t>2300059250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</si>
</sst>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#,##0.00_ ;\-#,##0.00\ "/>
    <numFmt numFmtId="166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4"/>
      <name val="Arial"/>
      <family val="2"/>
    </font>
    <font>
      <b/>
      <sz val="12"/>
      <color indexed="8"/>
      <name val="Arial"/>
      <family val="2"/>
    </font>
    <font>
      <sz val="16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9" fillId="0" borderId="0"/>
  </cellStyleXfs>
  <cellXfs count="85">
    <xf numFmtId="0" fontId="0" fillId="0" borderId="0" xfId="0"/>
    <xf numFmtId="2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 vertical="top"/>
    </xf>
    <xf numFmtId="0" fontId="4" fillId="0" borderId="1" xfId="0" applyFont="1" applyBorder="1" applyAlignment="1" applyProtection="1">
      <alignment vertical="top" readingOrder="1"/>
      <protection locked="0"/>
    </xf>
    <xf numFmtId="0" fontId="6" fillId="0" borderId="0" xfId="0" applyFont="1"/>
    <xf numFmtId="0" fontId="5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" fontId="4" fillId="0" borderId="1" xfId="0" applyNumberFormat="1" applyFont="1" applyBorder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/>
    <xf numFmtId="0" fontId="8" fillId="0" borderId="0" xfId="0" applyFont="1" applyAlignment="1">
      <alignment horizontal="center"/>
    </xf>
    <xf numFmtId="0" fontId="8" fillId="0" borderId="0" xfId="0" applyFont="1"/>
    <xf numFmtId="0" fontId="12" fillId="0" borderId="0" xfId="0" applyFont="1" applyAlignment="1">
      <alignment horizontal="left"/>
    </xf>
    <xf numFmtId="0" fontId="12" fillId="0" borderId="0" xfId="0" applyFont="1"/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vertical="center"/>
    </xf>
    <xf numFmtId="49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vertical="center" wrapText="1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6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 applyProtection="1">
      <alignment horizontal="center" vertical="center" wrapText="1" readingOrder="1"/>
      <protection locked="0"/>
    </xf>
    <xf numFmtId="165" fontId="6" fillId="0" borderId="1" xfId="1" applyNumberFormat="1" applyFont="1" applyBorder="1" applyAlignment="1"/>
    <xf numFmtId="0" fontId="2" fillId="0" borderId="0" xfId="2" applyFont="1" applyAlignment="1">
      <alignment wrapText="1"/>
    </xf>
    <xf numFmtId="165" fontId="2" fillId="0" borderId="1" xfId="1" applyNumberFormat="1" applyFont="1" applyBorder="1" applyAlignment="1"/>
    <xf numFmtId="9" fontId="2" fillId="0" borderId="0" xfId="2" applyNumberFormat="1" applyFont="1" applyAlignment="1">
      <alignment wrapText="1"/>
    </xf>
    <xf numFmtId="0" fontId="8" fillId="0" borderId="4" xfId="0" applyFont="1" applyBorder="1"/>
    <xf numFmtId="0" fontId="10" fillId="0" borderId="0" xfId="2" applyFont="1"/>
    <xf numFmtId="0" fontId="6" fillId="0" borderId="0" xfId="2" applyFont="1" applyAlignment="1">
      <alignment horizontal="left"/>
    </xf>
    <xf numFmtId="0" fontId="6" fillId="0" borderId="0" xfId="2" applyFont="1"/>
    <xf numFmtId="0" fontId="11" fillId="3" borderId="0" xfId="0" applyFont="1" applyFill="1" applyAlignment="1">
      <alignment vertical="center" wrapText="1"/>
    </xf>
    <xf numFmtId="20" fontId="12" fillId="0" borderId="1" xfId="0" applyNumberFormat="1" applyFont="1" applyBorder="1" applyAlignment="1">
      <alignment vertical="center"/>
    </xf>
    <xf numFmtId="166" fontId="12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165" fontId="2" fillId="0" borderId="0" xfId="1" applyNumberFormat="1" applyFont="1" applyBorder="1" applyAlignment="1"/>
    <xf numFmtId="2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6" fillId="0" borderId="0" xfId="2" applyFont="1" applyAlignment="1">
      <alignment wrapText="1"/>
    </xf>
    <xf numFmtId="2" fontId="16" fillId="0" borderId="1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4" xfId="0" applyFont="1" applyBorder="1"/>
    <xf numFmtId="49" fontId="6" fillId="6" borderId="1" xfId="0" applyNumberFormat="1" applyFont="1" applyFill="1" applyBorder="1" applyAlignment="1">
      <alignment horizontal="center"/>
    </xf>
    <xf numFmtId="0" fontId="4" fillId="6" borderId="1" xfId="0" applyFont="1" applyFill="1" applyBorder="1"/>
    <xf numFmtId="0" fontId="4" fillId="2" borderId="1" xfId="0" applyFont="1" applyFill="1" applyBorder="1" applyAlignment="1">
      <alignment horizontal="center"/>
    </xf>
    <xf numFmtId="49" fontId="6" fillId="2" borderId="1" xfId="0" applyNumberFormat="1" applyFont="1" applyFill="1" applyBorder="1" applyAlignment="1">
      <alignment horizontal="center"/>
    </xf>
    <xf numFmtId="0" fontId="4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0" fillId="0" borderId="0" xfId="2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18" fillId="0" borderId="8" xfId="0" applyFont="1" applyBorder="1" applyAlignment="1">
      <alignment vertical="center" wrapText="1"/>
    </xf>
    <xf numFmtId="0" fontId="18" fillId="0" borderId="13" xfId="0" applyFont="1" applyBorder="1" applyAlignment="1">
      <alignment vertical="center" wrapText="1"/>
    </xf>
    <xf numFmtId="0" fontId="10" fillId="0" borderId="14" xfId="2" applyFont="1" applyBorder="1"/>
    <xf numFmtId="0" fontId="10" fillId="0" borderId="15" xfId="2" applyFont="1" applyBorder="1"/>
    <xf numFmtId="0" fontId="11" fillId="3" borderId="0" xfId="0" applyFont="1" applyFill="1" applyAlignment="1">
      <alignment vertical="center"/>
    </xf>
    <xf numFmtId="0" fontId="20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49" fontId="12" fillId="2" borderId="1" xfId="0" applyNumberFormat="1" applyFont="1" applyFill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1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6" fillId="0" borderId="1" xfId="0" applyFont="1" applyBorder="1"/>
    <xf numFmtId="0" fontId="5" fillId="0" borderId="2" xfId="0" applyFont="1" applyBorder="1" applyAlignment="1">
      <alignment horizontal="left"/>
    </xf>
    <xf numFmtId="0" fontId="11" fillId="3" borderId="0" xfId="0" applyFont="1" applyFill="1" applyAlignment="1">
      <alignment horizontal="left" vertical="center"/>
    </xf>
    <xf numFmtId="0" fontId="11" fillId="3" borderId="3" xfId="0" applyFont="1" applyFill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7" fillId="2" borderId="8" xfId="0" applyFont="1" applyFill="1" applyBorder="1" applyAlignment="1">
      <alignment horizontal="left" vertical="center"/>
    </xf>
    <xf numFmtId="0" fontId="17" fillId="2" borderId="9" xfId="0" applyFont="1" applyFill="1" applyBorder="1" applyAlignment="1">
      <alignment horizontal="left" vertical="center"/>
    </xf>
    <xf numFmtId="0" fontId="19" fillId="0" borderId="7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8" fillId="0" borderId="8" xfId="0" applyFont="1" applyBorder="1" applyAlignment="1">
      <alignment horizontal="left" vertical="center" wrapText="1"/>
    </xf>
    <xf numFmtId="0" fontId="18" fillId="0" borderId="9" xfId="0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</cellXfs>
  <cellStyles count="3">
    <cellStyle name="Moneda" xfId="1" builtinId="4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72D5B6F-43D5-4ADC-8B30-9361FDE5DB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50"/>
  <sheetViews>
    <sheetView showGridLines="0" tabSelected="1" topLeftCell="A41" zoomScale="91" zoomScaleNormal="91" workbookViewId="0">
      <selection activeCell="A62" sqref="A62"/>
    </sheetView>
  </sheetViews>
  <sheetFormatPr baseColWidth="10" defaultColWidth="11.42578125" defaultRowHeight="15" x14ac:dyDescent="0.2"/>
  <cols>
    <col min="1" max="1" width="21.7109375" style="4" customWidth="1"/>
    <col min="2" max="2" width="23" style="24" customWidth="1"/>
    <col min="3" max="3" width="59.85546875" style="4" customWidth="1"/>
    <col min="4" max="4" width="22.7109375" style="4" bestFit="1" customWidth="1"/>
    <col min="5" max="5" width="20.7109375" style="4" customWidth="1"/>
    <col min="6" max="6" width="13.42578125" style="4" customWidth="1"/>
    <col min="7" max="7" width="22" style="4" customWidth="1"/>
    <col min="8" max="8" width="11.42578125" style="4"/>
    <col min="9" max="9" width="14.28515625" style="4" bestFit="1" customWidth="1"/>
    <col min="10" max="10" width="14.5703125" style="4" bestFit="1" customWidth="1"/>
    <col min="11" max="11" width="12.85546875" style="4" customWidth="1"/>
    <col min="12" max="16384" width="11.42578125" style="4"/>
  </cols>
  <sheetData>
    <row r="1" spans="1:8" s="11" customFormat="1" ht="20.100000000000001" customHeight="1" thickBot="1" x14ac:dyDescent="0.25">
      <c r="B1" s="8"/>
      <c r="C1" s="10"/>
      <c r="D1" s="10"/>
      <c r="E1" s="10"/>
      <c r="F1" s="10"/>
    </row>
    <row r="2" spans="1:8" s="11" customFormat="1" ht="20.100000000000001" customHeight="1" thickBot="1" x14ac:dyDescent="0.3">
      <c r="A2" s="56"/>
      <c r="B2" s="57"/>
      <c r="C2" s="75" t="s">
        <v>192</v>
      </c>
      <c r="D2" s="77" t="s">
        <v>193</v>
      </c>
      <c r="E2" s="78"/>
      <c r="F2" s="54"/>
      <c r="G2" s="54"/>
      <c r="H2" s="32"/>
    </row>
    <row r="3" spans="1:8" s="11" customFormat="1" ht="20.100000000000001" customHeight="1" thickBot="1" x14ac:dyDescent="0.3">
      <c r="A3" s="58"/>
      <c r="B3" s="59"/>
      <c r="C3" s="76"/>
      <c r="D3" s="60" t="s">
        <v>194</v>
      </c>
      <c r="E3" s="61"/>
      <c r="F3" s="54"/>
      <c r="G3" s="54"/>
      <c r="H3" s="32"/>
    </row>
    <row r="4" spans="1:8" s="11" customFormat="1" ht="20.100000000000001" customHeight="1" thickBot="1" x14ac:dyDescent="0.3">
      <c r="A4" s="58"/>
      <c r="B4" s="59"/>
      <c r="C4" s="79" t="s">
        <v>195</v>
      </c>
      <c r="D4" s="81" t="s">
        <v>196</v>
      </c>
      <c r="E4" s="82"/>
      <c r="F4" s="55"/>
      <c r="G4" s="55"/>
      <c r="H4" s="32"/>
    </row>
    <row r="5" spans="1:8" s="11" customFormat="1" ht="20.100000000000001" customHeight="1" thickBot="1" x14ac:dyDescent="0.3">
      <c r="A5" s="62"/>
      <c r="B5" s="63"/>
      <c r="C5" s="80"/>
      <c r="D5" s="83" t="s">
        <v>197</v>
      </c>
      <c r="E5" s="84"/>
      <c r="F5" s="32"/>
      <c r="G5" s="32"/>
    </row>
    <row r="6" spans="1:8" s="11" customFormat="1" ht="20.100000000000001" customHeight="1" x14ac:dyDescent="0.25">
      <c r="A6" s="32"/>
      <c r="B6" s="32"/>
      <c r="C6" s="32"/>
      <c r="D6" s="32"/>
      <c r="E6" s="32"/>
      <c r="F6" s="54"/>
      <c r="G6" s="54"/>
    </row>
    <row r="7" spans="1:8" s="11" customFormat="1" ht="20.100000000000001" customHeight="1" x14ac:dyDescent="0.2">
      <c r="A7" s="64" t="s">
        <v>12</v>
      </c>
      <c r="B7" s="64"/>
      <c r="C7" s="37">
        <f ca="1">NOW()</f>
        <v>45145.872538078707</v>
      </c>
      <c r="D7" s="64" t="s">
        <v>13</v>
      </c>
      <c r="E7" s="65">
        <v>20230200001</v>
      </c>
    </row>
    <row r="8" spans="1:8" s="11" customFormat="1" ht="20.100000000000001" customHeight="1" x14ac:dyDescent="0.25">
      <c r="A8" s="14"/>
      <c r="B8" s="14"/>
      <c r="C8" s="14"/>
      <c r="D8" s="14"/>
      <c r="E8" s="14"/>
    </row>
    <row r="9" spans="1:8" s="11" customFormat="1" ht="20.100000000000001" customHeight="1" x14ac:dyDescent="0.2">
      <c r="A9" s="64" t="s">
        <v>14</v>
      </c>
      <c r="B9" s="64"/>
      <c r="C9" s="66" t="s">
        <v>198</v>
      </c>
      <c r="D9" s="35" t="s">
        <v>15</v>
      </c>
      <c r="E9" s="18" t="s">
        <v>199</v>
      </c>
    </row>
    <row r="10" spans="1:8" s="11" customFormat="1" ht="20.100000000000001" customHeight="1" x14ac:dyDescent="0.25">
      <c r="A10" s="14"/>
      <c r="B10" s="14"/>
      <c r="C10" s="14"/>
      <c r="D10" s="14"/>
      <c r="E10" s="14"/>
    </row>
    <row r="11" spans="1:8" s="11" customFormat="1" ht="28.9" customHeight="1" x14ac:dyDescent="0.2">
      <c r="A11" s="73" t="s">
        <v>200</v>
      </c>
      <c r="B11" s="74"/>
      <c r="C11" s="16" t="s">
        <v>201</v>
      </c>
      <c r="D11" s="35" t="s">
        <v>202</v>
      </c>
      <c r="E11" s="67" t="s">
        <v>203</v>
      </c>
    </row>
    <row r="12" spans="1:8" s="11" customFormat="1" ht="20.100000000000001" customHeight="1" x14ac:dyDescent="0.25">
      <c r="A12" s="14"/>
      <c r="B12" s="14"/>
      <c r="C12" s="14"/>
      <c r="D12" s="14"/>
      <c r="E12" s="14"/>
    </row>
    <row r="13" spans="1:8" s="11" customFormat="1" ht="20.100000000000001" customHeight="1" x14ac:dyDescent="0.2">
      <c r="A13" s="64" t="s">
        <v>16</v>
      </c>
      <c r="B13" s="64"/>
      <c r="C13" s="19" t="s">
        <v>204</v>
      </c>
      <c r="D13" s="35" t="s">
        <v>17</v>
      </c>
      <c r="E13" s="16" t="s">
        <v>205</v>
      </c>
    </row>
    <row r="14" spans="1:8" s="11" customFormat="1" ht="20.100000000000001" customHeight="1" x14ac:dyDescent="0.25">
      <c r="A14" s="14"/>
      <c r="B14" s="14"/>
      <c r="C14" s="14"/>
      <c r="D14" s="14"/>
      <c r="E14" s="14"/>
      <c r="F14" s="14"/>
      <c r="G14" s="15"/>
    </row>
    <row r="15" spans="1:8" s="11" customFormat="1" ht="20.100000000000001" customHeight="1" x14ac:dyDescent="0.2">
      <c r="A15" s="64" t="s">
        <v>18</v>
      </c>
      <c r="B15" s="64"/>
      <c r="C15" s="37">
        <v>44970</v>
      </c>
      <c r="D15" s="35" t="s">
        <v>19</v>
      </c>
      <c r="E15" s="36" t="s">
        <v>206</v>
      </c>
      <c r="F15" s="20"/>
      <c r="G15" s="17"/>
    </row>
    <row r="16" spans="1:8" s="11" customFormat="1" ht="20.100000000000001" customHeight="1" x14ac:dyDescent="0.25">
      <c r="A16" s="14"/>
      <c r="B16" s="14"/>
      <c r="C16" s="14"/>
      <c r="D16" s="14"/>
      <c r="E16" s="14"/>
      <c r="F16" s="14"/>
      <c r="G16" s="15"/>
    </row>
    <row r="17" spans="1:7" s="11" customFormat="1" ht="20.100000000000001" customHeight="1" x14ac:dyDescent="0.2">
      <c r="A17" s="64" t="s">
        <v>20</v>
      </c>
      <c r="B17" s="64"/>
      <c r="C17" s="16" t="s">
        <v>207</v>
      </c>
      <c r="D17" s="17"/>
      <c r="E17" s="20"/>
      <c r="F17" s="20"/>
      <c r="G17" s="17"/>
    </row>
    <row r="18" spans="1:7" s="11" customFormat="1" ht="20.100000000000001" customHeight="1" x14ac:dyDescent="0.25">
      <c r="A18" s="14"/>
      <c r="B18" s="14"/>
      <c r="C18" s="14"/>
      <c r="D18" s="14"/>
      <c r="E18" s="14"/>
      <c r="F18" s="14"/>
      <c r="G18" s="15"/>
    </row>
    <row r="19" spans="1:7" s="11" customFormat="1" ht="20.100000000000001" customHeight="1" x14ac:dyDescent="0.2">
      <c r="A19" s="64" t="s">
        <v>21</v>
      </c>
      <c r="B19" s="64"/>
      <c r="C19" s="16" t="s">
        <v>208</v>
      </c>
      <c r="D19" s="35" t="s">
        <v>209</v>
      </c>
      <c r="E19" s="36" t="s">
        <v>210</v>
      </c>
      <c r="F19" s="22"/>
      <c r="G19" s="23"/>
    </row>
    <row r="20" spans="1:7" s="11" customFormat="1" ht="20.100000000000001" customHeight="1" x14ac:dyDescent="0.25">
      <c r="A20" s="14"/>
      <c r="B20" s="14"/>
      <c r="C20" s="14"/>
      <c r="D20" s="14"/>
      <c r="E20" s="14"/>
      <c r="F20" s="22"/>
      <c r="G20" s="23"/>
    </row>
    <row r="21" spans="1:7" s="11" customFormat="1" ht="20.100000000000001" customHeight="1" x14ac:dyDescent="0.2">
      <c r="A21" s="64" t="s">
        <v>211</v>
      </c>
      <c r="B21" s="64"/>
      <c r="C21" s="68" t="s">
        <v>212</v>
      </c>
      <c r="D21" s="21"/>
      <c r="E21" s="22"/>
      <c r="F21" s="22"/>
      <c r="G21" s="23"/>
    </row>
    <row r="22" spans="1:7" s="11" customFormat="1" ht="20.100000000000001" customHeight="1" x14ac:dyDescent="0.2">
      <c r="A22" s="4"/>
      <c r="B22" s="24"/>
      <c r="C22" s="4"/>
      <c r="D22" s="4"/>
      <c r="E22" s="4"/>
      <c r="F22" s="4"/>
      <c r="G22" s="4"/>
    </row>
    <row r="23" spans="1:7" s="11" customFormat="1" ht="30" customHeight="1" x14ac:dyDescent="0.2">
      <c r="A23" s="25" t="s">
        <v>22</v>
      </c>
      <c r="B23" s="25" t="s">
        <v>24</v>
      </c>
      <c r="C23" s="25" t="s">
        <v>23</v>
      </c>
      <c r="D23" s="25" t="s">
        <v>25</v>
      </c>
      <c r="E23" s="25" t="s">
        <v>26</v>
      </c>
      <c r="F23" s="26" t="s">
        <v>27</v>
      </c>
      <c r="G23" s="26" t="s">
        <v>28</v>
      </c>
    </row>
    <row r="24" spans="1:7" x14ac:dyDescent="0.2">
      <c r="A24" s="47" t="s">
        <v>41</v>
      </c>
      <c r="B24" s="47">
        <v>200112210</v>
      </c>
      <c r="C24" s="48" t="s">
        <v>128</v>
      </c>
      <c r="D24" s="49">
        <v>6</v>
      </c>
      <c r="E24" s="3"/>
      <c r="F24" s="27"/>
      <c r="G24" s="27">
        <f t="shared" ref="G24:G72" si="0">D24*F24</f>
        <v>0</v>
      </c>
    </row>
    <row r="25" spans="1:7" x14ac:dyDescent="0.2">
      <c r="A25" s="50" t="s">
        <v>42</v>
      </c>
      <c r="B25" s="50">
        <v>200112210</v>
      </c>
      <c r="C25" s="51" t="s">
        <v>129</v>
      </c>
      <c r="D25" s="49">
        <v>6</v>
      </c>
      <c r="E25" s="3"/>
      <c r="F25" s="27"/>
      <c r="G25" s="27">
        <f t="shared" si="0"/>
        <v>0</v>
      </c>
    </row>
    <row r="26" spans="1:7" x14ac:dyDescent="0.2">
      <c r="A26" s="47" t="s">
        <v>43</v>
      </c>
      <c r="B26" s="47">
        <v>200112211</v>
      </c>
      <c r="C26" s="48" t="s">
        <v>130</v>
      </c>
      <c r="D26" s="49">
        <v>4</v>
      </c>
      <c r="E26" s="3"/>
      <c r="F26" s="27"/>
      <c r="G26" s="27"/>
    </row>
    <row r="27" spans="1:7" x14ac:dyDescent="0.2">
      <c r="A27" s="47" t="s">
        <v>43</v>
      </c>
      <c r="B27" s="47" t="s">
        <v>213</v>
      </c>
      <c r="C27" s="48" t="s">
        <v>130</v>
      </c>
      <c r="D27" s="49">
        <v>2</v>
      </c>
      <c r="E27" s="3"/>
      <c r="F27" s="27"/>
      <c r="G27" s="27"/>
    </row>
    <row r="28" spans="1:7" x14ac:dyDescent="0.2">
      <c r="A28" s="50" t="s">
        <v>44</v>
      </c>
      <c r="B28" s="50">
        <v>200112212</v>
      </c>
      <c r="C28" s="51" t="s">
        <v>131</v>
      </c>
      <c r="D28" s="49">
        <v>6</v>
      </c>
      <c r="E28" s="3"/>
      <c r="F28" s="27"/>
      <c r="G28" s="27"/>
    </row>
    <row r="29" spans="1:7" x14ac:dyDescent="0.2">
      <c r="A29" s="47" t="s">
        <v>45</v>
      </c>
      <c r="B29" s="47">
        <v>200112212</v>
      </c>
      <c r="C29" s="48" t="s">
        <v>132</v>
      </c>
      <c r="D29" s="49">
        <v>6</v>
      </c>
      <c r="E29" s="3"/>
      <c r="F29" s="27"/>
      <c r="G29" s="27"/>
    </row>
    <row r="30" spans="1:7" x14ac:dyDescent="0.2">
      <c r="A30" s="50" t="s">
        <v>46</v>
      </c>
      <c r="B30" s="50">
        <v>200112213</v>
      </c>
      <c r="C30" s="51" t="s">
        <v>133</v>
      </c>
      <c r="D30" s="49">
        <v>6</v>
      </c>
      <c r="E30" s="3"/>
      <c r="F30" s="27"/>
      <c r="G30" s="27"/>
    </row>
    <row r="31" spans="1:7" x14ac:dyDescent="0.2">
      <c r="A31" s="47" t="s">
        <v>47</v>
      </c>
      <c r="B31" s="47">
        <v>200112214</v>
      </c>
      <c r="C31" s="48" t="s">
        <v>134</v>
      </c>
      <c r="D31" s="49">
        <v>6</v>
      </c>
      <c r="E31" s="3"/>
      <c r="F31" s="27"/>
      <c r="G31" s="27"/>
    </row>
    <row r="32" spans="1:7" x14ac:dyDescent="0.2">
      <c r="A32" s="50" t="s">
        <v>48</v>
      </c>
      <c r="B32" s="50">
        <v>191211231</v>
      </c>
      <c r="C32" s="51" t="s">
        <v>135</v>
      </c>
      <c r="D32" s="49">
        <v>6</v>
      </c>
      <c r="E32" s="3"/>
      <c r="F32" s="27"/>
      <c r="G32" s="27"/>
    </row>
    <row r="33" spans="1:7" x14ac:dyDescent="0.2">
      <c r="A33" s="47" t="s">
        <v>49</v>
      </c>
      <c r="B33" s="47">
        <v>200112216</v>
      </c>
      <c r="C33" s="48" t="s">
        <v>136</v>
      </c>
      <c r="D33" s="49">
        <v>6</v>
      </c>
      <c r="E33" s="3"/>
      <c r="F33" s="27"/>
      <c r="G33" s="27"/>
    </row>
    <row r="34" spans="1:7" x14ac:dyDescent="0.2">
      <c r="A34" s="50" t="s">
        <v>50</v>
      </c>
      <c r="B34" s="50">
        <v>200112216</v>
      </c>
      <c r="C34" s="51" t="s">
        <v>137</v>
      </c>
      <c r="D34" s="49">
        <v>6</v>
      </c>
      <c r="E34" s="3"/>
      <c r="F34" s="27"/>
      <c r="G34" s="27"/>
    </row>
    <row r="35" spans="1:7" x14ac:dyDescent="0.2">
      <c r="A35" s="47" t="s">
        <v>51</v>
      </c>
      <c r="B35" s="47">
        <v>200112217</v>
      </c>
      <c r="C35" s="48" t="s">
        <v>138</v>
      </c>
      <c r="D35" s="49">
        <v>6</v>
      </c>
      <c r="E35" s="3"/>
      <c r="F35" s="27"/>
      <c r="G35" s="27"/>
    </row>
    <row r="36" spans="1:7" x14ac:dyDescent="0.2">
      <c r="A36" s="50" t="s">
        <v>52</v>
      </c>
      <c r="B36" s="50">
        <v>200112217</v>
      </c>
      <c r="C36" s="51" t="s">
        <v>139</v>
      </c>
      <c r="D36" s="49">
        <v>6</v>
      </c>
      <c r="E36" s="3"/>
      <c r="F36" s="27"/>
      <c r="G36" s="27"/>
    </row>
    <row r="37" spans="1:7" x14ac:dyDescent="0.2">
      <c r="A37" s="47" t="s">
        <v>53</v>
      </c>
      <c r="B37" s="47">
        <v>200112217</v>
      </c>
      <c r="C37" s="48" t="s">
        <v>140</v>
      </c>
      <c r="D37" s="49">
        <v>6</v>
      </c>
      <c r="E37" s="3"/>
      <c r="F37" s="27"/>
      <c r="G37" s="27"/>
    </row>
    <row r="38" spans="1:7" x14ac:dyDescent="0.2">
      <c r="A38" s="50" t="s">
        <v>54</v>
      </c>
      <c r="B38" s="50">
        <v>200112217</v>
      </c>
      <c r="C38" s="51" t="s">
        <v>141</v>
      </c>
      <c r="D38" s="49">
        <v>6</v>
      </c>
      <c r="E38" s="3"/>
      <c r="F38" s="27"/>
      <c r="G38" s="27">
        <f t="shared" si="0"/>
        <v>0</v>
      </c>
    </row>
    <row r="39" spans="1:7" x14ac:dyDescent="0.2">
      <c r="A39" s="47" t="s">
        <v>55</v>
      </c>
      <c r="B39" s="47">
        <v>200112217</v>
      </c>
      <c r="C39" s="48" t="s">
        <v>142</v>
      </c>
      <c r="D39" s="49">
        <v>6</v>
      </c>
      <c r="E39" s="3"/>
      <c r="F39" s="27"/>
      <c r="G39" s="27">
        <f t="shared" si="0"/>
        <v>0</v>
      </c>
    </row>
    <row r="40" spans="1:7" x14ac:dyDescent="0.2">
      <c r="A40" s="50" t="s">
        <v>56</v>
      </c>
      <c r="B40" s="50">
        <v>200112216</v>
      </c>
      <c r="C40" s="51" t="s">
        <v>143</v>
      </c>
      <c r="D40" s="49">
        <v>6</v>
      </c>
      <c r="E40" s="3"/>
      <c r="F40" s="27"/>
      <c r="G40" s="27">
        <f t="shared" si="0"/>
        <v>0</v>
      </c>
    </row>
    <row r="41" spans="1:7" x14ac:dyDescent="0.2">
      <c r="A41" s="47" t="s">
        <v>57</v>
      </c>
      <c r="B41" s="47">
        <v>200112216</v>
      </c>
      <c r="C41" s="48" t="s">
        <v>144</v>
      </c>
      <c r="D41" s="49">
        <v>2</v>
      </c>
      <c r="E41" s="3"/>
      <c r="F41" s="27"/>
      <c r="G41" s="27">
        <f t="shared" si="0"/>
        <v>0</v>
      </c>
    </row>
    <row r="42" spans="1:7" x14ac:dyDescent="0.2">
      <c r="A42" s="50" t="s">
        <v>58</v>
      </c>
      <c r="B42" s="50">
        <v>200112216</v>
      </c>
      <c r="C42" s="51" t="s">
        <v>145</v>
      </c>
      <c r="D42" s="49">
        <v>2</v>
      </c>
      <c r="E42" s="3"/>
      <c r="F42" s="27"/>
      <c r="G42" s="27">
        <f t="shared" si="0"/>
        <v>0</v>
      </c>
    </row>
    <row r="43" spans="1:7" x14ac:dyDescent="0.2">
      <c r="A43" s="47" t="s">
        <v>59</v>
      </c>
      <c r="B43" s="47" t="s">
        <v>146</v>
      </c>
      <c r="C43" s="48" t="s">
        <v>147</v>
      </c>
      <c r="D43" s="49">
        <v>2</v>
      </c>
      <c r="E43" s="3"/>
      <c r="F43" s="27"/>
      <c r="G43" s="27">
        <f t="shared" si="0"/>
        <v>0</v>
      </c>
    </row>
    <row r="44" spans="1:7" x14ac:dyDescent="0.2">
      <c r="A44" s="50" t="s">
        <v>72</v>
      </c>
      <c r="B44" s="50" t="s">
        <v>148</v>
      </c>
      <c r="C44" s="51" t="s">
        <v>149</v>
      </c>
      <c r="D44" s="49">
        <v>2</v>
      </c>
      <c r="E44" s="3"/>
      <c r="F44" s="27"/>
      <c r="G44" s="27">
        <f t="shared" si="0"/>
        <v>0</v>
      </c>
    </row>
    <row r="45" spans="1:7" ht="15.75" x14ac:dyDescent="0.25">
      <c r="A45" s="50"/>
      <c r="B45" s="50"/>
      <c r="C45" s="51"/>
      <c r="D45" s="42">
        <f>SUM(D24:D44)</f>
        <v>104</v>
      </c>
      <c r="E45" s="3"/>
      <c r="F45" s="27"/>
      <c r="G45" s="27">
        <f t="shared" si="0"/>
        <v>0</v>
      </c>
    </row>
    <row r="46" spans="1:7" x14ac:dyDescent="0.2">
      <c r="A46" s="50" t="s">
        <v>0</v>
      </c>
      <c r="B46" s="50">
        <v>2100004807</v>
      </c>
      <c r="C46" s="51" t="s">
        <v>150</v>
      </c>
      <c r="D46" s="49">
        <v>6</v>
      </c>
      <c r="E46" s="3"/>
      <c r="F46" s="27"/>
      <c r="G46" s="27">
        <f t="shared" si="0"/>
        <v>0</v>
      </c>
    </row>
    <row r="47" spans="1:7" x14ac:dyDescent="0.2">
      <c r="A47" s="47" t="s">
        <v>1</v>
      </c>
      <c r="B47" s="47">
        <v>2100010641</v>
      </c>
      <c r="C47" s="48" t="s">
        <v>151</v>
      </c>
      <c r="D47" s="49">
        <v>6</v>
      </c>
      <c r="E47" s="3"/>
      <c r="F47" s="27"/>
      <c r="G47" s="27">
        <f t="shared" si="0"/>
        <v>0</v>
      </c>
    </row>
    <row r="48" spans="1:7" x14ac:dyDescent="0.2">
      <c r="A48" s="50" t="s">
        <v>2</v>
      </c>
      <c r="B48" s="50">
        <v>2100017399</v>
      </c>
      <c r="C48" s="51" t="s">
        <v>152</v>
      </c>
      <c r="D48" s="49">
        <v>6</v>
      </c>
      <c r="E48" s="3"/>
      <c r="F48" s="27"/>
      <c r="G48" s="27">
        <f t="shared" si="0"/>
        <v>0</v>
      </c>
    </row>
    <row r="49" spans="1:7" x14ac:dyDescent="0.2">
      <c r="A49" s="47" t="s">
        <v>3</v>
      </c>
      <c r="B49" s="47">
        <v>2100009896</v>
      </c>
      <c r="C49" s="48" t="s">
        <v>153</v>
      </c>
      <c r="D49" s="49">
        <v>6</v>
      </c>
      <c r="E49" s="3"/>
      <c r="F49" s="27"/>
      <c r="G49" s="27">
        <f t="shared" si="0"/>
        <v>0</v>
      </c>
    </row>
    <row r="50" spans="1:7" x14ac:dyDescent="0.2">
      <c r="A50" s="50" t="s">
        <v>73</v>
      </c>
      <c r="B50" s="50">
        <v>2100017484</v>
      </c>
      <c r="C50" s="51" t="s">
        <v>154</v>
      </c>
      <c r="D50" s="49">
        <v>6</v>
      </c>
      <c r="E50" s="3"/>
      <c r="F50" s="27"/>
      <c r="G50" s="27">
        <f t="shared" si="0"/>
        <v>0</v>
      </c>
    </row>
    <row r="51" spans="1:7" x14ac:dyDescent="0.2">
      <c r="A51" s="47" t="s">
        <v>74</v>
      </c>
      <c r="B51" s="47" t="s">
        <v>60</v>
      </c>
      <c r="C51" s="48" t="s">
        <v>155</v>
      </c>
      <c r="D51" s="49">
        <v>6</v>
      </c>
      <c r="E51" s="3"/>
      <c r="F51" s="27"/>
      <c r="G51" s="27">
        <f t="shared" si="0"/>
        <v>0</v>
      </c>
    </row>
    <row r="52" spans="1:7" x14ac:dyDescent="0.2">
      <c r="A52" s="50" t="s">
        <v>75</v>
      </c>
      <c r="B52" s="50" t="s">
        <v>60</v>
      </c>
      <c r="C52" s="51" t="s">
        <v>156</v>
      </c>
      <c r="D52" s="49">
        <v>6</v>
      </c>
      <c r="E52" s="3"/>
      <c r="F52" s="27"/>
      <c r="G52" s="27">
        <f t="shared" si="0"/>
        <v>0</v>
      </c>
    </row>
    <row r="53" spans="1:7" x14ac:dyDescent="0.2">
      <c r="A53" s="47" t="s">
        <v>76</v>
      </c>
      <c r="B53" s="47" t="s">
        <v>61</v>
      </c>
      <c r="C53" s="48" t="s">
        <v>157</v>
      </c>
      <c r="D53" s="49">
        <v>6</v>
      </c>
      <c r="E53" s="3"/>
      <c r="F53" s="27"/>
      <c r="G53" s="27">
        <f t="shared" si="0"/>
        <v>0</v>
      </c>
    </row>
    <row r="54" spans="1:7" x14ac:dyDescent="0.2">
      <c r="A54" s="50" t="s">
        <v>77</v>
      </c>
      <c r="B54" s="50" t="s">
        <v>62</v>
      </c>
      <c r="C54" s="51" t="s">
        <v>158</v>
      </c>
      <c r="D54" s="49">
        <v>6</v>
      </c>
      <c r="E54" s="3"/>
      <c r="F54" s="27"/>
      <c r="G54" s="27">
        <f t="shared" si="0"/>
        <v>0</v>
      </c>
    </row>
    <row r="55" spans="1:7" x14ac:dyDescent="0.2">
      <c r="A55" s="47" t="s">
        <v>78</v>
      </c>
      <c r="B55" s="47" t="s">
        <v>63</v>
      </c>
      <c r="C55" s="48" t="s">
        <v>159</v>
      </c>
      <c r="D55" s="49">
        <v>6</v>
      </c>
      <c r="E55" s="3"/>
      <c r="F55" s="27"/>
      <c r="G55" s="27">
        <f t="shared" si="0"/>
        <v>0</v>
      </c>
    </row>
    <row r="56" spans="1:7" x14ac:dyDescent="0.2">
      <c r="A56" s="50" t="s">
        <v>79</v>
      </c>
      <c r="B56" s="50" t="s">
        <v>64</v>
      </c>
      <c r="C56" s="51" t="s">
        <v>160</v>
      </c>
      <c r="D56" s="49">
        <v>6</v>
      </c>
      <c r="E56" s="2"/>
      <c r="F56" s="27"/>
      <c r="G56" s="27">
        <f t="shared" si="0"/>
        <v>0</v>
      </c>
    </row>
    <row r="57" spans="1:7" x14ac:dyDescent="0.2">
      <c r="A57" s="47" t="s">
        <v>80</v>
      </c>
      <c r="B57" s="47" t="s">
        <v>65</v>
      </c>
      <c r="C57" s="48" t="s">
        <v>161</v>
      </c>
      <c r="D57" s="49">
        <v>6</v>
      </c>
      <c r="E57" s="2"/>
      <c r="F57" s="27"/>
      <c r="G57" s="27">
        <f t="shared" si="0"/>
        <v>0</v>
      </c>
    </row>
    <row r="58" spans="1:7" x14ac:dyDescent="0.2">
      <c r="A58" s="50" t="s">
        <v>81</v>
      </c>
      <c r="B58" s="50" t="s">
        <v>66</v>
      </c>
      <c r="C58" s="51" t="s">
        <v>162</v>
      </c>
      <c r="D58" s="49">
        <v>4</v>
      </c>
      <c r="E58" s="2"/>
      <c r="F58" s="27"/>
      <c r="G58" s="27">
        <f t="shared" si="0"/>
        <v>0</v>
      </c>
    </row>
    <row r="59" spans="1:7" x14ac:dyDescent="0.2">
      <c r="A59" s="50" t="s">
        <v>81</v>
      </c>
      <c r="B59" s="50" t="s">
        <v>214</v>
      </c>
      <c r="C59" s="51" t="s">
        <v>162</v>
      </c>
      <c r="D59" s="49">
        <v>2</v>
      </c>
      <c r="E59" s="2"/>
      <c r="F59" s="27"/>
      <c r="G59" s="27">
        <f t="shared" si="0"/>
        <v>0</v>
      </c>
    </row>
    <row r="60" spans="1:7" x14ac:dyDescent="0.2">
      <c r="A60" s="47" t="s">
        <v>82</v>
      </c>
      <c r="B60" s="47" t="s">
        <v>67</v>
      </c>
      <c r="C60" s="48" t="s">
        <v>163</v>
      </c>
      <c r="D60" s="49">
        <v>6</v>
      </c>
      <c r="E60" s="2"/>
      <c r="F60" s="27"/>
      <c r="G60" s="27">
        <f t="shared" si="0"/>
        <v>0</v>
      </c>
    </row>
    <row r="61" spans="1:7" x14ac:dyDescent="0.2">
      <c r="A61" s="50" t="s">
        <v>4</v>
      </c>
      <c r="B61" s="50">
        <v>2100022697</v>
      </c>
      <c r="C61" s="51" t="s">
        <v>164</v>
      </c>
      <c r="D61" s="49">
        <v>4</v>
      </c>
      <c r="E61" s="2"/>
      <c r="F61" s="27"/>
      <c r="G61" s="27">
        <f t="shared" si="0"/>
        <v>0</v>
      </c>
    </row>
    <row r="62" spans="1:7" x14ac:dyDescent="0.2">
      <c r="A62" s="50" t="s">
        <v>4</v>
      </c>
      <c r="B62" s="50" t="s">
        <v>216</v>
      </c>
      <c r="C62" s="51" t="s">
        <v>164</v>
      </c>
      <c r="D62" s="49">
        <v>2</v>
      </c>
      <c r="E62" s="2"/>
      <c r="F62" s="27"/>
      <c r="G62" s="27"/>
    </row>
    <row r="63" spans="1:7" x14ac:dyDescent="0.2">
      <c r="A63" s="47" t="s">
        <v>83</v>
      </c>
      <c r="B63" s="47" t="s">
        <v>68</v>
      </c>
      <c r="C63" s="48" t="s">
        <v>165</v>
      </c>
      <c r="D63" s="49">
        <v>6</v>
      </c>
      <c r="E63" s="2"/>
      <c r="F63" s="27"/>
      <c r="G63" s="27">
        <f t="shared" si="0"/>
        <v>0</v>
      </c>
    </row>
    <row r="64" spans="1:7" x14ac:dyDescent="0.2">
      <c r="A64" s="50" t="s">
        <v>84</v>
      </c>
      <c r="B64" s="50" t="s">
        <v>69</v>
      </c>
      <c r="C64" s="51" t="s">
        <v>166</v>
      </c>
      <c r="D64" s="49">
        <v>6</v>
      </c>
      <c r="E64" s="2"/>
      <c r="F64" s="27"/>
      <c r="G64" s="27">
        <f t="shared" si="0"/>
        <v>0</v>
      </c>
    </row>
    <row r="65" spans="1:7" x14ac:dyDescent="0.2">
      <c r="A65" s="47" t="s">
        <v>85</v>
      </c>
      <c r="B65" s="47" t="s">
        <v>70</v>
      </c>
      <c r="C65" s="48" t="s">
        <v>167</v>
      </c>
      <c r="D65" s="49">
        <v>6</v>
      </c>
      <c r="E65" s="2"/>
      <c r="F65" s="27"/>
      <c r="G65" s="27">
        <f t="shared" si="0"/>
        <v>0</v>
      </c>
    </row>
    <row r="66" spans="1:7" x14ac:dyDescent="0.2">
      <c r="A66" s="50" t="s">
        <v>86</v>
      </c>
      <c r="B66" s="50" t="s">
        <v>71</v>
      </c>
      <c r="C66" s="51" t="s">
        <v>168</v>
      </c>
      <c r="D66" s="49">
        <v>6</v>
      </c>
      <c r="E66" s="2"/>
      <c r="F66" s="27"/>
      <c r="G66" s="27">
        <f t="shared" si="0"/>
        <v>0</v>
      </c>
    </row>
    <row r="67" spans="1:7" x14ac:dyDescent="0.2">
      <c r="A67" s="47" t="s">
        <v>5</v>
      </c>
      <c r="B67" s="47">
        <v>2100028611</v>
      </c>
      <c r="C67" s="48" t="s">
        <v>169</v>
      </c>
      <c r="D67" s="49">
        <v>6</v>
      </c>
      <c r="E67" s="2"/>
      <c r="F67" s="27"/>
      <c r="G67" s="27">
        <f t="shared" si="0"/>
        <v>0</v>
      </c>
    </row>
    <row r="68" spans="1:7" ht="15.75" x14ac:dyDescent="0.25">
      <c r="A68" s="47"/>
      <c r="B68" s="47"/>
      <c r="C68" s="48"/>
      <c r="D68" s="42">
        <f>SUM(D46:D67)</f>
        <v>120</v>
      </c>
      <c r="E68" s="2"/>
      <c r="F68" s="27"/>
      <c r="G68" s="27">
        <f t="shared" si="0"/>
        <v>0</v>
      </c>
    </row>
    <row r="69" spans="1:7" x14ac:dyDescent="0.2">
      <c r="A69" s="47" t="s">
        <v>31</v>
      </c>
      <c r="B69" s="47" t="s">
        <v>170</v>
      </c>
      <c r="C69" s="48" t="s">
        <v>171</v>
      </c>
      <c r="D69" s="49">
        <v>2</v>
      </c>
      <c r="E69" s="2"/>
      <c r="F69" s="27"/>
      <c r="G69" s="27">
        <f t="shared" si="0"/>
        <v>0</v>
      </c>
    </row>
    <row r="70" spans="1:7" x14ac:dyDescent="0.2">
      <c r="A70" s="47" t="s">
        <v>32</v>
      </c>
      <c r="B70" s="47" t="s">
        <v>172</v>
      </c>
      <c r="C70" s="48" t="s">
        <v>173</v>
      </c>
      <c r="D70" s="49">
        <v>2</v>
      </c>
      <c r="E70" s="2"/>
      <c r="F70" s="27"/>
      <c r="G70" s="27">
        <f t="shared" si="0"/>
        <v>0</v>
      </c>
    </row>
    <row r="71" spans="1:7" x14ac:dyDescent="0.2">
      <c r="A71" s="50" t="s">
        <v>87</v>
      </c>
      <c r="B71" s="50" t="s">
        <v>174</v>
      </c>
      <c r="C71" s="51" t="s">
        <v>175</v>
      </c>
      <c r="D71" s="49">
        <v>2</v>
      </c>
      <c r="E71" s="2"/>
      <c r="F71" s="27"/>
      <c r="G71" s="27">
        <f t="shared" si="0"/>
        <v>0</v>
      </c>
    </row>
    <row r="72" spans="1:7" x14ac:dyDescent="0.2">
      <c r="A72" s="50" t="s">
        <v>33</v>
      </c>
      <c r="B72" s="50" t="s">
        <v>176</v>
      </c>
      <c r="C72" s="51" t="s">
        <v>177</v>
      </c>
      <c r="D72" s="49">
        <v>2</v>
      </c>
      <c r="E72" s="2"/>
      <c r="F72" s="27"/>
      <c r="G72" s="27">
        <f t="shared" si="0"/>
        <v>0</v>
      </c>
    </row>
    <row r="73" spans="1:7" x14ac:dyDescent="0.2">
      <c r="A73" s="47" t="s">
        <v>34</v>
      </c>
      <c r="B73" s="47" t="s">
        <v>178</v>
      </c>
      <c r="C73" s="48" t="s">
        <v>179</v>
      </c>
      <c r="D73" s="49">
        <v>2</v>
      </c>
      <c r="E73" s="2"/>
      <c r="F73" s="27"/>
      <c r="G73" s="27">
        <f t="shared" ref="G73:G84" si="1">D73*F73</f>
        <v>0</v>
      </c>
    </row>
    <row r="74" spans="1:7" x14ac:dyDescent="0.2">
      <c r="A74" s="50" t="s">
        <v>35</v>
      </c>
      <c r="B74" s="50" t="s">
        <v>180</v>
      </c>
      <c r="C74" s="51" t="s">
        <v>181</v>
      </c>
      <c r="D74" s="49">
        <v>2</v>
      </c>
      <c r="E74" s="2"/>
      <c r="F74" s="27"/>
      <c r="G74" s="27">
        <f t="shared" si="1"/>
        <v>0</v>
      </c>
    </row>
    <row r="75" spans="1:7" x14ac:dyDescent="0.2">
      <c r="A75" s="47" t="s">
        <v>36</v>
      </c>
      <c r="B75" s="47" t="s">
        <v>182</v>
      </c>
      <c r="C75" s="48" t="s">
        <v>183</v>
      </c>
      <c r="D75" s="49">
        <v>2</v>
      </c>
      <c r="E75" s="2"/>
      <c r="F75" s="27"/>
      <c r="G75" s="27">
        <f t="shared" si="1"/>
        <v>0</v>
      </c>
    </row>
    <row r="76" spans="1:7" x14ac:dyDescent="0.2">
      <c r="A76" s="50" t="s">
        <v>37</v>
      </c>
      <c r="B76" s="50" t="s">
        <v>184</v>
      </c>
      <c r="C76" s="51" t="s">
        <v>185</v>
      </c>
      <c r="D76" s="49">
        <v>2</v>
      </c>
      <c r="E76" s="2"/>
      <c r="F76" s="27"/>
      <c r="G76" s="27">
        <f t="shared" si="1"/>
        <v>0</v>
      </c>
    </row>
    <row r="77" spans="1:7" x14ac:dyDescent="0.2">
      <c r="A77" s="47" t="s">
        <v>38</v>
      </c>
      <c r="B77" s="47" t="s">
        <v>186</v>
      </c>
      <c r="C77" s="48" t="s">
        <v>187</v>
      </c>
      <c r="D77" s="49">
        <v>2</v>
      </c>
      <c r="E77" s="2"/>
      <c r="F77" s="27"/>
      <c r="G77" s="27">
        <f t="shared" si="1"/>
        <v>0</v>
      </c>
    </row>
    <row r="78" spans="1:7" x14ac:dyDescent="0.2">
      <c r="A78" s="47" t="s">
        <v>39</v>
      </c>
      <c r="B78" s="47" t="s">
        <v>188</v>
      </c>
      <c r="C78" s="48" t="s">
        <v>189</v>
      </c>
      <c r="D78" s="49">
        <v>2</v>
      </c>
      <c r="E78" s="2"/>
      <c r="F78" s="27"/>
      <c r="G78" s="27">
        <f t="shared" si="1"/>
        <v>0</v>
      </c>
    </row>
    <row r="79" spans="1:7" x14ac:dyDescent="0.2">
      <c r="A79" s="50" t="s">
        <v>40</v>
      </c>
      <c r="B79" s="50" t="s">
        <v>190</v>
      </c>
      <c r="C79" s="51" t="s">
        <v>191</v>
      </c>
      <c r="D79" s="49">
        <v>2</v>
      </c>
      <c r="E79" s="2"/>
      <c r="F79" s="27"/>
      <c r="G79" s="27">
        <f t="shared" si="1"/>
        <v>0</v>
      </c>
    </row>
    <row r="80" spans="1:7" ht="15.75" x14ac:dyDescent="0.25">
      <c r="A80" s="50"/>
      <c r="B80" s="50"/>
      <c r="C80" s="51"/>
      <c r="D80" s="42">
        <f>SUM(D69:D79)</f>
        <v>22</v>
      </c>
      <c r="E80" s="2"/>
      <c r="F80" s="27"/>
      <c r="G80" s="27"/>
    </row>
    <row r="81" spans="1:7" x14ac:dyDescent="0.2">
      <c r="A81" s="50" t="s">
        <v>122</v>
      </c>
      <c r="B81" s="50">
        <v>210228152</v>
      </c>
      <c r="C81" s="51" t="s">
        <v>215</v>
      </c>
      <c r="D81" s="49">
        <v>5</v>
      </c>
      <c r="E81" s="2"/>
      <c r="F81" s="27"/>
      <c r="G81" s="27">
        <f t="shared" si="1"/>
        <v>0</v>
      </c>
    </row>
    <row r="82" spans="1:7" ht="15.75" x14ac:dyDescent="0.25">
      <c r="A82" s="52"/>
      <c r="B82" s="53"/>
      <c r="C82" s="52"/>
      <c r="D82" s="53"/>
      <c r="E82" s="2"/>
      <c r="F82" s="27"/>
      <c r="G82" s="27">
        <f t="shared" si="1"/>
        <v>0</v>
      </c>
    </row>
    <row r="83" spans="1:7" x14ac:dyDescent="0.2">
      <c r="A83" s="5"/>
      <c r="B83" s="5"/>
      <c r="C83" s="2"/>
      <c r="D83" s="9"/>
      <c r="E83" s="2"/>
      <c r="F83" s="27"/>
      <c r="G83" s="27">
        <f t="shared" si="1"/>
        <v>0</v>
      </c>
    </row>
    <row r="84" spans="1:7" x14ac:dyDescent="0.2">
      <c r="A84" s="5"/>
      <c r="B84" s="5"/>
      <c r="C84" s="2"/>
      <c r="D84" s="9"/>
      <c r="E84" s="2"/>
      <c r="F84" s="27"/>
      <c r="G84" s="27">
        <f t="shared" si="1"/>
        <v>0</v>
      </c>
    </row>
    <row r="85" spans="1:7" ht="31.5" x14ac:dyDescent="0.25">
      <c r="A85" s="6"/>
      <c r="B85" s="7"/>
      <c r="C85" s="6"/>
      <c r="D85" s="6"/>
      <c r="E85" s="6"/>
      <c r="F85" s="28" t="s">
        <v>29</v>
      </c>
      <c r="G85" s="29">
        <f>SUM(G84:G84)</f>
        <v>0</v>
      </c>
    </row>
    <row r="86" spans="1:7" ht="15.75" x14ac:dyDescent="0.25">
      <c r="A86" s="6"/>
      <c r="B86" s="7"/>
      <c r="C86" s="6"/>
      <c r="D86" s="6"/>
      <c r="E86" s="6"/>
      <c r="F86" s="30" t="s">
        <v>30</v>
      </c>
      <c r="G86" s="29">
        <f>+G85*0.12</f>
        <v>0</v>
      </c>
    </row>
    <row r="87" spans="1:7" ht="15.75" x14ac:dyDescent="0.25">
      <c r="A87" s="6"/>
      <c r="B87" s="7"/>
      <c r="C87" s="6"/>
      <c r="D87" s="6"/>
      <c r="E87" s="6"/>
      <c r="F87" s="28" t="s">
        <v>6</v>
      </c>
      <c r="G87" s="29">
        <f>+G85+G86</f>
        <v>0</v>
      </c>
    </row>
    <row r="88" spans="1:7" ht="15.75" x14ac:dyDescent="0.25">
      <c r="A88" s="6"/>
      <c r="B88" s="7"/>
      <c r="C88" s="6"/>
      <c r="D88" s="6"/>
      <c r="E88" s="6"/>
      <c r="F88" s="28"/>
      <c r="G88" s="39"/>
    </row>
    <row r="89" spans="1:7" ht="15.75" x14ac:dyDescent="0.25">
      <c r="A89" s="6"/>
      <c r="B89"/>
      <c r="C89" s="7"/>
      <c r="D89" s="6"/>
      <c r="E89" s="6"/>
      <c r="F89" s="28"/>
      <c r="G89" s="39"/>
    </row>
    <row r="90" spans="1:7" ht="21" x14ac:dyDescent="0.35">
      <c r="A90" s="6"/>
      <c r="B90" s="44"/>
      <c r="C90" s="69" t="s">
        <v>117</v>
      </c>
      <c r="D90" s="6"/>
      <c r="E90" s="6"/>
      <c r="F90" s="28"/>
      <c r="G90" s="39"/>
    </row>
    <row r="91" spans="1:7" ht="15.75" x14ac:dyDescent="0.25">
      <c r="A91" s="6"/>
      <c r="B91" s="40" t="s">
        <v>88</v>
      </c>
      <c r="C91" s="41" t="s">
        <v>89</v>
      </c>
      <c r="D91" s="6"/>
      <c r="E91" s="6"/>
      <c r="F91" s="28"/>
      <c r="G91" s="39"/>
    </row>
    <row r="92" spans="1:7" ht="15.75" x14ac:dyDescent="0.25">
      <c r="A92" s="6"/>
      <c r="B92" s="1"/>
      <c r="C92" s="69" t="s">
        <v>11</v>
      </c>
      <c r="D92" s="6"/>
      <c r="E92" s="6"/>
      <c r="F92" s="28"/>
      <c r="G92" s="39"/>
    </row>
    <row r="93" spans="1:7" ht="15.75" x14ac:dyDescent="0.25">
      <c r="A93" s="6"/>
      <c r="B93" s="38">
        <v>1</v>
      </c>
      <c r="C93" s="70" t="s">
        <v>118</v>
      </c>
      <c r="D93" s="6"/>
      <c r="E93" s="6"/>
      <c r="F93" s="28"/>
      <c r="G93" s="39"/>
    </row>
    <row r="94" spans="1:7" ht="15.75" x14ac:dyDescent="0.25">
      <c r="A94" s="6"/>
      <c r="B94" s="38">
        <v>1</v>
      </c>
      <c r="C94" s="70" t="s">
        <v>92</v>
      </c>
      <c r="D94" s="6"/>
      <c r="E94" s="6"/>
      <c r="F94" s="28"/>
      <c r="G94" s="39"/>
    </row>
    <row r="95" spans="1:7" ht="15.75" x14ac:dyDescent="0.25">
      <c r="A95" s="6"/>
      <c r="B95" s="38">
        <v>1</v>
      </c>
      <c r="C95" s="70" t="s">
        <v>93</v>
      </c>
      <c r="D95" s="6"/>
      <c r="E95" s="6"/>
      <c r="F95" s="28"/>
      <c r="G95" s="39"/>
    </row>
    <row r="96" spans="1:7" ht="15.75" x14ac:dyDescent="0.25">
      <c r="A96" s="6"/>
      <c r="B96" s="38">
        <v>1</v>
      </c>
      <c r="C96" s="70" t="s">
        <v>94</v>
      </c>
      <c r="D96" s="6"/>
      <c r="E96" s="6"/>
      <c r="F96" s="28"/>
      <c r="G96" s="39"/>
    </row>
    <row r="97" spans="1:7" ht="15.75" x14ac:dyDescent="0.25">
      <c r="A97" s="6"/>
      <c r="B97" s="38">
        <v>1</v>
      </c>
      <c r="C97" s="70" t="s">
        <v>95</v>
      </c>
      <c r="D97" s="6"/>
      <c r="E97" s="6"/>
      <c r="F97" s="28"/>
      <c r="G97" s="39"/>
    </row>
    <row r="98" spans="1:7" ht="15.75" x14ac:dyDescent="0.25">
      <c r="A98" s="6"/>
      <c r="B98" s="38">
        <v>1</v>
      </c>
      <c r="C98" s="71" t="s">
        <v>96</v>
      </c>
      <c r="D98" s="6"/>
      <c r="E98" s="6"/>
      <c r="F98" s="28"/>
      <c r="G98" s="39"/>
    </row>
    <row r="99" spans="1:7" ht="15.75" x14ac:dyDescent="0.25">
      <c r="A99" s="6"/>
      <c r="B99" s="38">
        <v>1</v>
      </c>
      <c r="C99" s="72" t="s">
        <v>97</v>
      </c>
      <c r="D99" s="6"/>
      <c r="E99" s="6"/>
      <c r="F99" s="28"/>
      <c r="G99" s="39"/>
    </row>
    <row r="100" spans="1:7" ht="15.75" x14ac:dyDescent="0.25">
      <c r="A100" s="6"/>
      <c r="B100" s="38">
        <v>1</v>
      </c>
      <c r="C100" s="70" t="s">
        <v>98</v>
      </c>
      <c r="D100" s="6"/>
      <c r="E100" s="6"/>
      <c r="F100" s="28"/>
      <c r="G100" s="39"/>
    </row>
    <row r="101" spans="1:7" ht="15.75" x14ac:dyDescent="0.25">
      <c r="A101" s="6"/>
      <c r="B101" s="38">
        <v>1</v>
      </c>
      <c r="C101" s="70" t="s">
        <v>99</v>
      </c>
      <c r="D101" s="6"/>
      <c r="E101" s="6"/>
      <c r="F101" s="28"/>
      <c r="G101" s="39"/>
    </row>
    <row r="102" spans="1:7" ht="15.75" x14ac:dyDescent="0.25">
      <c r="A102" s="6"/>
      <c r="B102" s="38">
        <v>2</v>
      </c>
      <c r="C102" s="70" t="s">
        <v>100</v>
      </c>
      <c r="D102" s="6"/>
      <c r="E102" s="6"/>
      <c r="F102" s="28"/>
      <c r="G102" s="39"/>
    </row>
    <row r="103" spans="1:7" ht="15.75" x14ac:dyDescent="0.25">
      <c r="A103" s="6"/>
      <c r="B103" s="38">
        <v>1</v>
      </c>
      <c r="C103" s="70" t="s">
        <v>101</v>
      </c>
      <c r="D103" s="6"/>
      <c r="E103" s="6"/>
      <c r="F103" s="28"/>
      <c r="G103" s="39"/>
    </row>
    <row r="104" spans="1:7" ht="15.75" x14ac:dyDescent="0.25">
      <c r="A104" s="6"/>
      <c r="B104" s="38">
        <v>3</v>
      </c>
      <c r="C104" s="70" t="s">
        <v>119</v>
      </c>
      <c r="D104" s="6"/>
      <c r="E104" s="6"/>
      <c r="F104" s="28"/>
      <c r="G104" s="39"/>
    </row>
    <row r="105" spans="1:7" ht="15.75" x14ac:dyDescent="0.25">
      <c r="A105" s="6"/>
      <c r="B105" s="38">
        <v>2</v>
      </c>
      <c r="C105" s="70" t="s">
        <v>90</v>
      </c>
      <c r="D105" s="6"/>
      <c r="E105" s="6"/>
      <c r="F105" s="28"/>
      <c r="G105" s="39"/>
    </row>
    <row r="106" spans="1:7" ht="15.75" x14ac:dyDescent="0.25">
      <c r="A106" s="6"/>
      <c r="B106" s="38">
        <v>2</v>
      </c>
      <c r="C106" s="70" t="s">
        <v>103</v>
      </c>
      <c r="D106" s="6"/>
      <c r="E106" s="6"/>
      <c r="F106" s="28"/>
      <c r="G106" s="39"/>
    </row>
    <row r="107" spans="1:7" ht="15.75" x14ac:dyDescent="0.25">
      <c r="A107" s="6"/>
      <c r="B107" s="38">
        <v>2</v>
      </c>
      <c r="C107" s="70" t="s">
        <v>120</v>
      </c>
      <c r="D107" s="6"/>
      <c r="E107" s="6"/>
      <c r="F107" s="28"/>
      <c r="G107" s="39"/>
    </row>
    <row r="108" spans="1:7" ht="15.75" x14ac:dyDescent="0.25">
      <c r="A108" s="6"/>
      <c r="B108" s="38"/>
      <c r="C108" s="70" t="s">
        <v>105</v>
      </c>
      <c r="D108" s="6"/>
      <c r="E108" s="6"/>
      <c r="F108" s="28"/>
      <c r="G108" s="39"/>
    </row>
    <row r="109" spans="1:7" ht="15.75" x14ac:dyDescent="0.25">
      <c r="A109" s="6"/>
      <c r="B109" s="42">
        <f>SUM(B93:B107)</f>
        <v>21</v>
      </c>
      <c r="C109" s="70"/>
      <c r="D109" s="6"/>
      <c r="E109" s="6"/>
      <c r="F109" s="28"/>
      <c r="G109" s="39"/>
    </row>
    <row r="110" spans="1:7" ht="15.75" x14ac:dyDescent="0.25">
      <c r="A110" s="6"/>
      <c r="B110" s="38"/>
      <c r="C110" s="69" t="s">
        <v>8</v>
      </c>
      <c r="D110" s="6"/>
      <c r="E110" s="6"/>
      <c r="F110" s="28"/>
      <c r="G110" s="39"/>
    </row>
    <row r="111" spans="1:7" ht="15.75" x14ac:dyDescent="0.25">
      <c r="A111" s="6"/>
      <c r="B111" s="38">
        <v>2</v>
      </c>
      <c r="C111" s="70" t="s">
        <v>104</v>
      </c>
      <c r="D111" s="6"/>
      <c r="E111" s="6"/>
      <c r="F111" s="28"/>
      <c r="G111" s="39"/>
    </row>
    <row r="112" spans="1:7" ht="15.75" x14ac:dyDescent="0.25">
      <c r="A112" s="6"/>
      <c r="B112" s="38">
        <v>1</v>
      </c>
      <c r="C112" s="70" t="s">
        <v>10</v>
      </c>
      <c r="D112" s="6"/>
      <c r="E112" s="6"/>
      <c r="F112" s="28"/>
      <c r="G112" s="39"/>
    </row>
    <row r="113" spans="1:8" ht="15.75" x14ac:dyDescent="0.25">
      <c r="A113" s="6"/>
      <c r="B113" s="38">
        <v>1</v>
      </c>
      <c r="C113" s="70" t="s">
        <v>106</v>
      </c>
      <c r="D113" s="6"/>
      <c r="E113" s="6"/>
      <c r="F113" s="28"/>
      <c r="G113" s="39"/>
    </row>
    <row r="114" spans="1:8" ht="15.75" x14ac:dyDescent="0.25">
      <c r="A114" s="6"/>
      <c r="B114" s="38">
        <v>1</v>
      </c>
      <c r="C114" s="70" t="s">
        <v>107</v>
      </c>
      <c r="D114" s="6"/>
      <c r="E114" s="6"/>
      <c r="F114" s="28"/>
      <c r="G114" s="39"/>
    </row>
    <row r="115" spans="1:8" ht="15.75" x14ac:dyDescent="0.25">
      <c r="A115" s="6"/>
      <c r="B115" s="38">
        <v>1</v>
      </c>
      <c r="C115" s="70" t="s">
        <v>108</v>
      </c>
      <c r="D115" s="6"/>
      <c r="E115" s="6"/>
      <c r="F115" s="28"/>
      <c r="G115" s="39"/>
    </row>
    <row r="116" spans="1:8" ht="15.75" x14ac:dyDescent="0.25">
      <c r="A116" s="6"/>
      <c r="B116" s="38">
        <v>1</v>
      </c>
      <c r="C116" s="70" t="s">
        <v>109</v>
      </c>
      <c r="D116" s="6"/>
      <c r="E116" s="6"/>
      <c r="F116" s="28"/>
      <c r="G116" s="39"/>
    </row>
    <row r="117" spans="1:8" ht="15.75" x14ac:dyDescent="0.25">
      <c r="A117" s="6"/>
      <c r="B117" s="42">
        <f>SUM(B111:B116)</f>
        <v>7</v>
      </c>
      <c r="C117" s="70"/>
      <c r="D117" s="6"/>
      <c r="E117" s="6"/>
      <c r="F117" s="28"/>
      <c r="G117" s="39"/>
    </row>
    <row r="118" spans="1:8" ht="15.75" x14ac:dyDescent="0.25">
      <c r="A118" s="6"/>
      <c r="B118" s="38"/>
      <c r="C118" s="69" t="s">
        <v>91</v>
      </c>
      <c r="D118" s="6"/>
      <c r="E118" s="6"/>
      <c r="F118" s="28"/>
      <c r="G118" s="39"/>
    </row>
    <row r="119" spans="1:8" ht="15.75" x14ac:dyDescent="0.25">
      <c r="A119" s="6"/>
      <c r="B119" s="38">
        <v>2</v>
      </c>
      <c r="C119" s="70" t="s">
        <v>110</v>
      </c>
      <c r="D119" s="6"/>
      <c r="E119" s="6"/>
      <c r="F119" s="28"/>
      <c r="G119" s="39"/>
    </row>
    <row r="120" spans="1:8" ht="15.75" x14ac:dyDescent="0.25">
      <c r="A120" s="6"/>
      <c r="B120" s="38">
        <v>1</v>
      </c>
      <c r="C120" s="70" t="s">
        <v>7</v>
      </c>
      <c r="D120" s="6"/>
      <c r="E120" s="6"/>
      <c r="F120" s="28"/>
      <c r="G120" s="39"/>
    </row>
    <row r="121" spans="1:8" ht="15.75" x14ac:dyDescent="0.25">
      <c r="A121" s="6"/>
      <c r="B121" s="38">
        <v>1</v>
      </c>
      <c r="C121" s="70" t="s">
        <v>9</v>
      </c>
      <c r="D121" s="6"/>
      <c r="E121" s="6"/>
      <c r="F121" s="28"/>
      <c r="G121" s="39"/>
    </row>
    <row r="122" spans="1:8" ht="15.75" x14ac:dyDescent="0.25">
      <c r="A122" s="6"/>
      <c r="B122" s="38">
        <v>2</v>
      </c>
      <c r="C122" s="70" t="s">
        <v>111</v>
      </c>
      <c r="D122" s="6"/>
      <c r="E122" s="6"/>
      <c r="F122" s="28"/>
      <c r="G122" s="39"/>
    </row>
    <row r="123" spans="1:8" ht="15.75" x14ac:dyDescent="0.25">
      <c r="A123" s="6"/>
      <c r="B123" s="38">
        <v>1</v>
      </c>
      <c r="C123" s="70" t="s">
        <v>112</v>
      </c>
      <c r="D123" s="6"/>
      <c r="E123" s="6"/>
      <c r="F123" s="28"/>
      <c r="G123" s="39"/>
    </row>
    <row r="124" spans="1:8" x14ac:dyDescent="0.2">
      <c r="B124" s="38">
        <v>1</v>
      </c>
      <c r="C124" s="70" t="s">
        <v>113</v>
      </c>
    </row>
    <row r="125" spans="1:8" x14ac:dyDescent="0.2">
      <c r="B125" s="38">
        <v>2</v>
      </c>
      <c r="C125" s="70" t="s">
        <v>90</v>
      </c>
    </row>
    <row r="126" spans="1:8" s="13" customFormat="1" ht="15.75" x14ac:dyDescent="0.25">
      <c r="B126" s="38">
        <v>2</v>
      </c>
      <c r="C126" s="70" t="s">
        <v>114</v>
      </c>
    </row>
    <row r="127" spans="1:8" s="13" customFormat="1" ht="15.75" x14ac:dyDescent="0.25">
      <c r="B127" s="38">
        <v>1</v>
      </c>
      <c r="C127" s="70" t="s">
        <v>102</v>
      </c>
    </row>
    <row r="128" spans="1:8" s="13" customFormat="1" ht="15.75" x14ac:dyDescent="0.25">
      <c r="B128" s="38">
        <v>1</v>
      </c>
      <c r="C128" s="70" t="s">
        <v>121</v>
      </c>
      <c r="H128" s="12"/>
    </row>
    <row r="129" spans="1:8" s="13" customFormat="1" ht="15.75" x14ac:dyDescent="0.25">
      <c r="B129" s="42">
        <f>SUM(B119:B128)</f>
        <v>14</v>
      </c>
      <c r="C129" s="70"/>
      <c r="H129" s="12"/>
    </row>
    <row r="130" spans="1:8" s="13" customFormat="1" ht="15.75" x14ac:dyDescent="0.25">
      <c r="B130" s="38"/>
      <c r="C130" s="70"/>
      <c r="H130" s="12"/>
    </row>
    <row r="131" spans="1:8" s="13" customFormat="1" ht="15.75" x14ac:dyDescent="0.25">
      <c r="B131" s="38">
        <v>1</v>
      </c>
      <c r="C131" s="70" t="s">
        <v>115</v>
      </c>
      <c r="H131" s="12"/>
    </row>
    <row r="132" spans="1:8" customFormat="1" ht="15.75" x14ac:dyDescent="0.25">
      <c r="B132" s="38">
        <v>2</v>
      </c>
      <c r="C132" s="70" t="s">
        <v>116</v>
      </c>
    </row>
    <row r="133" spans="1:8" customFormat="1" x14ac:dyDescent="0.25"/>
    <row r="134" spans="1:8" s="13" customFormat="1" ht="15.75" x14ac:dyDescent="0.25">
      <c r="H134" s="12"/>
    </row>
    <row r="135" spans="1:8" s="13" customFormat="1" ht="15.75" x14ac:dyDescent="0.25">
      <c r="H135" s="12"/>
    </row>
    <row r="136" spans="1:8" s="34" customFormat="1" ht="20.100000000000001" customHeight="1" x14ac:dyDescent="0.2">
      <c r="A136" s="33"/>
      <c r="B136" s="33"/>
      <c r="C136" s="43"/>
    </row>
    <row r="137" spans="1:8" s="34" customFormat="1" ht="20.100000000000001" customHeight="1" thickBot="1" x14ac:dyDescent="0.3">
      <c r="A137" s="4" t="s">
        <v>123</v>
      </c>
      <c r="B137" s="31"/>
      <c r="C137" s="31"/>
    </row>
    <row r="140" spans="1:8" ht="15.75" thickBot="1" x14ac:dyDescent="0.25">
      <c r="A140" s="4" t="s">
        <v>124</v>
      </c>
      <c r="B140" s="45"/>
      <c r="C140" s="46"/>
    </row>
    <row r="143" spans="1:8" ht="15.75" thickBot="1" x14ac:dyDescent="0.25">
      <c r="A143" s="4" t="s">
        <v>125</v>
      </c>
      <c r="B143" s="45"/>
      <c r="C143" s="46"/>
    </row>
    <row r="146" spans="1:3" ht="15.75" thickBot="1" x14ac:dyDescent="0.25">
      <c r="A146" s="4" t="s">
        <v>126</v>
      </c>
      <c r="B146" s="45"/>
      <c r="C146" s="46"/>
    </row>
    <row r="150" spans="1:3" ht="15.75" thickBot="1" x14ac:dyDescent="0.25">
      <c r="A150" s="4" t="s">
        <v>127</v>
      </c>
      <c r="B150" s="45"/>
      <c r="C150" s="46"/>
    </row>
  </sheetData>
  <mergeCells count="6">
    <mergeCell ref="A11:B11"/>
    <mergeCell ref="C2:C3"/>
    <mergeCell ref="D2:E2"/>
    <mergeCell ref="C4:C5"/>
    <mergeCell ref="D4:E4"/>
    <mergeCell ref="D5:E5"/>
  </mergeCells>
  <phoneticPr fontId="7" type="noConversion"/>
  <pageMargins left="0.7" right="0.7" top="0.75" bottom="0.75" header="0.3" footer="0.3"/>
  <pageSetup paperSize="9" scale="49" fitToHeight="0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JAIRO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2022-08-04T16:24:17Z</cp:lastPrinted>
  <dcterms:created xsi:type="dcterms:W3CDTF">2022-06-22T20:53:19Z</dcterms:created>
  <dcterms:modified xsi:type="dcterms:W3CDTF">2023-08-08T01:56:28Z</dcterms:modified>
</cp:coreProperties>
</file>